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DieseArbeitsmappe" autoCompressPictures="0"/>
  <xr:revisionPtr revIDLastSave="0" documentId="13_ncr:1_{852E03D2-952D-4626-B770-713075DA14F5}" xr6:coauthVersionLast="47" xr6:coauthVersionMax="47" xr10:uidLastSave="{00000000-0000-0000-0000-000000000000}"/>
  <bookViews>
    <workbookView xWindow="-120" yWindow="-120" windowWidth="29040" windowHeight="15720" tabRatio="804" firstSheet="51" activeTab="57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  <sheet name="Par_TagDemandFuelToSector" sheetId="90" r:id="rId54"/>
    <sheet name="Par_TagElectricTechnology" sheetId="91" r:id="rId55"/>
    <sheet name="Par_RampingUpFactor" sheetId="97" r:id="rId56"/>
    <sheet name="Par_RampingDownFactor" sheetId="98" r:id="rId57"/>
    <sheet name="Par_ProductionChangeCost" sheetId="99" r:id="rId58"/>
  </sheets>
  <externalReferences>
    <externalReference r:id="rId59"/>
    <externalReference r:id="rId60"/>
    <externalReference r:id="rId61"/>
    <externalReference r:id="rId62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Par_InputActivityRatio!$A$5:$R$425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Par_OutputActivityRatio!$A$5:$S$517</definedName>
    <definedName name="_xlnm._FilterDatabase" localSheetId="57" hidden="1">Par_ProductionChangeCost!$A$5:$C$250</definedName>
    <definedName name="_xlnm._FilterDatabase" localSheetId="56" hidden="1">Par_RampingDownFactor!$A$5:$C$250</definedName>
    <definedName name="_xlnm._FilterDatabase" localSheetId="55" hidden="1">Par_RampingUpFactor!$A$5:$C$250</definedName>
    <definedName name="_xlnm._FilterDatabase" localSheetId="41" hidden="1">Par_RegionalBaseYearProduction!$A$5:$M$944</definedName>
    <definedName name="_xlnm._FilterDatabase" localSheetId="40" hidden="1">Par_RegionalCCSLimit!$A$5:$B$5</definedName>
    <definedName name="_xlnm._FilterDatabase" localSheetId="24" hidden="1">Par_ReserveMarginTagTechnology!$A$5:$J$19</definedName>
    <definedName name="_xlnm._FilterDatabase" localSheetId="30" hidden="1">Par_ResidualCapacity!$A$5:$J$1140</definedName>
    <definedName name="_xlnm._FilterDatabase" localSheetId="21" hidden="1">Par_SpecifiedAnnualDemand!$A$5:$BH$215</definedName>
    <definedName name="_xlnm._FilterDatabase" localSheetId="36" hidden="1">Par_TotalAnnualMaxCapacity!$A$5:$K$774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Par_VariableCost!$A$5:$K$200</definedName>
    <definedName name="_xlnm._FilterDatabase" localSheetId="0" hidden="1">Sets!$B$2:$B$579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30" i="75" l="1"/>
  <c r="H910" i="75"/>
  <c r="H868" i="75"/>
  <c r="H836" i="75"/>
  <c r="H802" i="75"/>
  <c r="H769" i="75"/>
  <c r="H737" i="75"/>
  <c r="H706" i="75"/>
  <c r="D686" i="75"/>
  <c r="H664" i="75"/>
  <c r="H630" i="75"/>
  <c r="H603" i="75"/>
  <c r="H574" i="75"/>
  <c r="H543" i="75"/>
  <c r="H509" i="75"/>
  <c r="H475" i="75"/>
  <c r="H438" i="75"/>
  <c r="H406" i="75"/>
  <c r="H373" i="75"/>
  <c r="H338" i="75"/>
  <c r="H304" i="75"/>
  <c r="H269" i="75"/>
  <c r="H237" i="75"/>
  <c r="H206" i="75"/>
  <c r="H168" i="75"/>
  <c r="H131" i="75"/>
  <c r="H107" i="75"/>
  <c r="H74" i="75"/>
  <c r="H39" i="75"/>
  <c r="H38" i="75"/>
  <c r="H7" i="75"/>
  <c r="H6" i="75"/>
  <c r="J223" i="31"/>
  <c r="I223" i="31"/>
  <c r="H223" i="31"/>
  <c r="G223" i="31"/>
  <c r="F223" i="31"/>
  <c r="E223" i="31"/>
  <c r="D223" i="31"/>
  <c r="C223" i="31"/>
  <c r="C225" i="31" s="1"/>
  <c r="D225" i="31" s="1"/>
  <c r="E225" i="31" s="1"/>
  <c r="F225" i="31" s="1"/>
  <c r="G225" i="31" s="1"/>
  <c r="H225" i="31" s="1"/>
  <c r="I225" i="31" s="1"/>
  <c r="J225" i="31" s="1"/>
  <c r="J218" i="31"/>
  <c r="I218" i="31"/>
  <c r="H218" i="31"/>
  <c r="G218" i="31"/>
  <c r="F218" i="31"/>
  <c r="E218" i="31"/>
  <c r="D218" i="31"/>
  <c r="C218" i="31"/>
  <c r="C220" i="31" s="1"/>
  <c r="D220" i="31" s="1"/>
  <c r="E220" i="31" s="1"/>
  <c r="F220" i="31" s="1"/>
  <c r="G220" i="31" s="1"/>
  <c r="H219" i="31" l="1"/>
  <c r="H220" i="31" s="1"/>
  <c r="J219" i="31"/>
  <c r="I219" i="31"/>
  <c r="AF485" i="47"/>
  <c r="AE485" i="47"/>
  <c r="AD485" i="47"/>
  <c r="AC485" i="47"/>
  <c r="AB485" i="47"/>
  <c r="AA485" i="47"/>
  <c r="Z485" i="47"/>
  <c r="Y485" i="47"/>
  <c r="X485" i="47"/>
  <c r="W485" i="47"/>
  <c r="V485" i="47"/>
  <c r="U485" i="47"/>
  <c r="T485" i="47"/>
  <c r="S485" i="47"/>
  <c r="R485" i="47"/>
  <c r="Q485" i="47"/>
  <c r="P485" i="47"/>
  <c r="O485" i="47"/>
  <c r="N485" i="47"/>
  <c r="M485" i="47"/>
  <c r="L485" i="47"/>
  <c r="K485" i="47"/>
  <c r="J485" i="47"/>
  <c r="I485" i="47"/>
  <c r="H485" i="47"/>
  <c r="G485" i="47"/>
  <c r="F485" i="47"/>
  <c r="E485" i="47"/>
  <c r="D485" i="47"/>
  <c r="C485" i="47"/>
  <c r="AF484" i="47"/>
  <c r="AE484" i="47"/>
  <c r="AD484" i="47"/>
  <c r="AC484" i="47"/>
  <c r="AB484" i="47"/>
  <c r="AA484" i="47"/>
  <c r="Z484" i="47"/>
  <c r="Y484" i="47"/>
  <c r="X484" i="47"/>
  <c r="W484" i="47"/>
  <c r="V484" i="47"/>
  <c r="U484" i="47"/>
  <c r="T484" i="47"/>
  <c r="S484" i="47"/>
  <c r="R484" i="47"/>
  <c r="Q484" i="47"/>
  <c r="P484" i="47"/>
  <c r="O484" i="47"/>
  <c r="N484" i="47"/>
  <c r="M484" i="47"/>
  <c r="L484" i="47"/>
  <c r="K484" i="47"/>
  <c r="J484" i="47"/>
  <c r="I484" i="47"/>
  <c r="H484" i="47"/>
  <c r="G484" i="47"/>
  <c r="F484" i="47"/>
  <c r="E484" i="47"/>
  <c r="D484" i="47"/>
  <c r="C484" i="47"/>
  <c r="AF483" i="47"/>
  <c r="AE483" i="47"/>
  <c r="AD483" i="47"/>
  <c r="AC483" i="47"/>
  <c r="AB483" i="47"/>
  <c r="AA483" i="47"/>
  <c r="Z483" i="47"/>
  <c r="Y483" i="47"/>
  <c r="X483" i="47"/>
  <c r="W483" i="47"/>
  <c r="V483" i="47"/>
  <c r="U483" i="47"/>
  <c r="T483" i="47"/>
  <c r="S483" i="47"/>
  <c r="R483" i="47"/>
  <c r="Q483" i="47"/>
  <c r="P483" i="47"/>
  <c r="O483" i="47"/>
  <c r="N483" i="47"/>
  <c r="M483" i="47"/>
  <c r="L483" i="47"/>
  <c r="K483" i="47"/>
  <c r="J483" i="47"/>
  <c r="I483" i="47"/>
  <c r="H483" i="47"/>
  <c r="G483" i="47"/>
  <c r="F483" i="47"/>
  <c r="E483" i="47"/>
  <c r="D483" i="47"/>
  <c r="C483" i="47"/>
  <c r="AF482" i="47"/>
  <c r="AE482" i="47"/>
  <c r="AD482" i="47"/>
  <c r="AC482" i="47"/>
  <c r="AB482" i="47"/>
  <c r="AA482" i="47"/>
  <c r="Z482" i="47"/>
  <c r="Y482" i="47"/>
  <c r="X482" i="47"/>
  <c r="W482" i="47"/>
  <c r="V482" i="47"/>
  <c r="U482" i="47"/>
  <c r="T482" i="47"/>
  <c r="S482" i="47"/>
  <c r="R482" i="47"/>
  <c r="Q482" i="47"/>
  <c r="P482" i="47"/>
  <c r="O482" i="47"/>
  <c r="N482" i="47"/>
  <c r="M482" i="47"/>
  <c r="L482" i="47"/>
  <c r="K482" i="47"/>
  <c r="J482" i="47"/>
  <c r="I482" i="47"/>
  <c r="H482" i="47"/>
  <c r="G482" i="47"/>
  <c r="F482" i="47"/>
  <c r="E482" i="47"/>
  <c r="D482" i="47"/>
  <c r="C482" i="47"/>
  <c r="AF481" i="47"/>
  <c r="AE481" i="47"/>
  <c r="AD481" i="47"/>
  <c r="AC481" i="47"/>
  <c r="AB481" i="47"/>
  <c r="AA481" i="47"/>
  <c r="Z481" i="47"/>
  <c r="Y481" i="47"/>
  <c r="X481" i="47"/>
  <c r="W481" i="47"/>
  <c r="V481" i="47"/>
  <c r="U481" i="47"/>
  <c r="T481" i="47"/>
  <c r="S481" i="47"/>
  <c r="R481" i="47"/>
  <c r="Q481" i="47"/>
  <c r="P481" i="47"/>
  <c r="O481" i="47"/>
  <c r="N481" i="47"/>
  <c r="M481" i="47"/>
  <c r="L481" i="47"/>
  <c r="K481" i="47"/>
  <c r="J481" i="47"/>
  <c r="I481" i="47"/>
  <c r="H481" i="47"/>
  <c r="G481" i="47"/>
  <c r="F481" i="47"/>
  <c r="E481" i="47"/>
  <c r="D481" i="47"/>
  <c r="C481" i="47"/>
  <c r="AF480" i="47"/>
  <c r="AE480" i="47"/>
  <c r="AD480" i="47"/>
  <c r="AC480" i="47"/>
  <c r="AB480" i="47"/>
  <c r="AA480" i="47"/>
  <c r="Z480" i="47"/>
  <c r="Y480" i="47"/>
  <c r="X480" i="47"/>
  <c r="W480" i="47"/>
  <c r="V480" i="47"/>
  <c r="U480" i="47"/>
  <c r="T480" i="47"/>
  <c r="S480" i="47"/>
  <c r="R480" i="47"/>
  <c r="Q480" i="47"/>
  <c r="P480" i="47"/>
  <c r="O480" i="47"/>
  <c r="N480" i="47"/>
  <c r="M480" i="47"/>
  <c r="L480" i="47"/>
  <c r="K480" i="47"/>
  <c r="J480" i="47"/>
  <c r="I480" i="47"/>
  <c r="H480" i="47"/>
  <c r="G480" i="47"/>
  <c r="F480" i="47"/>
  <c r="E480" i="47"/>
  <c r="D480" i="47"/>
  <c r="C480" i="47"/>
  <c r="AF479" i="47"/>
  <c r="AE479" i="47"/>
  <c r="AD479" i="47"/>
  <c r="AC479" i="47"/>
  <c r="AB479" i="47"/>
  <c r="AA479" i="47"/>
  <c r="Z479" i="47"/>
  <c r="Y479" i="47"/>
  <c r="X479" i="47"/>
  <c r="W479" i="47"/>
  <c r="V479" i="47"/>
  <c r="U479" i="47"/>
  <c r="T479" i="47"/>
  <c r="S479" i="47"/>
  <c r="R479" i="47"/>
  <c r="Q479" i="47"/>
  <c r="P479" i="47"/>
  <c r="O479" i="47"/>
  <c r="N479" i="47"/>
  <c r="M479" i="47"/>
  <c r="L479" i="47"/>
  <c r="K479" i="47"/>
  <c r="J479" i="47"/>
  <c r="I479" i="47"/>
  <c r="H479" i="47"/>
  <c r="G479" i="47"/>
  <c r="F479" i="47"/>
  <c r="E479" i="47"/>
  <c r="D479" i="47"/>
  <c r="C479" i="47"/>
  <c r="AF478" i="47"/>
  <c r="AE478" i="47"/>
  <c r="AD478" i="47"/>
  <c r="AC478" i="47"/>
  <c r="AB478" i="47"/>
  <c r="AA478" i="47"/>
  <c r="Z478" i="47"/>
  <c r="Y478" i="47"/>
  <c r="X478" i="47"/>
  <c r="W478" i="47"/>
  <c r="V478" i="47"/>
  <c r="U478" i="47"/>
  <c r="T478" i="47"/>
  <c r="S478" i="47"/>
  <c r="R478" i="47"/>
  <c r="Q478" i="47"/>
  <c r="P478" i="47"/>
  <c r="O478" i="47"/>
  <c r="N478" i="47"/>
  <c r="M478" i="47"/>
  <c r="L478" i="47"/>
  <c r="K478" i="47"/>
  <c r="J478" i="47"/>
  <c r="I478" i="47"/>
  <c r="H478" i="47"/>
  <c r="G478" i="47"/>
  <c r="F478" i="47"/>
  <c r="E478" i="47"/>
  <c r="D478" i="47"/>
  <c r="C478" i="47"/>
  <c r="AF477" i="47"/>
  <c r="AE477" i="47"/>
  <c r="AD477" i="47"/>
  <c r="AC477" i="47"/>
  <c r="AB477" i="47"/>
  <c r="AA477" i="47"/>
  <c r="Z477" i="47"/>
  <c r="Y477" i="47"/>
  <c r="X477" i="47"/>
  <c r="W477" i="47"/>
  <c r="V477" i="47"/>
  <c r="U477" i="47"/>
  <c r="T477" i="47"/>
  <c r="S477" i="47"/>
  <c r="R477" i="47"/>
  <c r="Q477" i="47"/>
  <c r="P477" i="47"/>
  <c r="O477" i="47"/>
  <c r="N477" i="47"/>
  <c r="M477" i="47"/>
  <c r="L477" i="47"/>
  <c r="K477" i="47"/>
  <c r="J477" i="47"/>
  <c r="I477" i="47"/>
  <c r="H477" i="47"/>
  <c r="G477" i="47"/>
  <c r="F477" i="47"/>
  <c r="E477" i="47"/>
  <c r="D477" i="47"/>
  <c r="C477" i="47"/>
  <c r="AF476" i="47"/>
  <c r="AE476" i="47"/>
  <c r="AD476" i="47"/>
  <c r="AC476" i="47"/>
  <c r="AB476" i="47"/>
  <c r="AA476" i="47"/>
  <c r="Z476" i="47"/>
  <c r="Y476" i="47"/>
  <c r="X476" i="47"/>
  <c r="W476" i="47"/>
  <c r="V476" i="47"/>
  <c r="U476" i="47"/>
  <c r="T476" i="47"/>
  <c r="S476" i="47"/>
  <c r="R476" i="47"/>
  <c r="Q476" i="47"/>
  <c r="P476" i="47"/>
  <c r="O476" i="47"/>
  <c r="N476" i="47"/>
  <c r="M476" i="47"/>
  <c r="L476" i="47"/>
  <c r="K476" i="47"/>
  <c r="J476" i="47"/>
  <c r="I476" i="47"/>
  <c r="H476" i="47"/>
  <c r="G476" i="47"/>
  <c r="F476" i="47"/>
  <c r="E476" i="47"/>
  <c r="D476" i="47"/>
  <c r="C476" i="47"/>
  <c r="AF475" i="47"/>
  <c r="AE475" i="47"/>
  <c r="AD475" i="47"/>
  <c r="AC475" i="47"/>
  <c r="AB475" i="47"/>
  <c r="AA475" i="47"/>
  <c r="Z475" i="47"/>
  <c r="Y475" i="47"/>
  <c r="X475" i="47"/>
  <c r="W475" i="47"/>
  <c r="V475" i="47"/>
  <c r="U475" i="47"/>
  <c r="T475" i="47"/>
  <c r="S475" i="47"/>
  <c r="R475" i="47"/>
  <c r="Q475" i="47"/>
  <c r="P475" i="47"/>
  <c r="O475" i="47"/>
  <c r="N475" i="47"/>
  <c r="M475" i="47"/>
  <c r="L475" i="47"/>
  <c r="K475" i="47"/>
  <c r="J475" i="47"/>
  <c r="I475" i="47"/>
  <c r="H475" i="47"/>
  <c r="G475" i="47"/>
  <c r="F475" i="47"/>
  <c r="E475" i="47"/>
  <c r="D475" i="47"/>
  <c r="C475" i="47"/>
  <c r="AF474" i="47"/>
  <c r="AE474" i="47"/>
  <c r="AD474" i="47"/>
  <c r="AC474" i="47"/>
  <c r="AB474" i="47"/>
  <c r="AA474" i="47"/>
  <c r="Z474" i="47"/>
  <c r="Y474" i="47"/>
  <c r="X474" i="47"/>
  <c r="W474" i="47"/>
  <c r="V474" i="47"/>
  <c r="U474" i="47"/>
  <c r="T474" i="47"/>
  <c r="S474" i="47"/>
  <c r="R474" i="47"/>
  <c r="Q474" i="47"/>
  <c r="P474" i="47"/>
  <c r="O474" i="47"/>
  <c r="N474" i="47"/>
  <c r="M474" i="47"/>
  <c r="L474" i="47"/>
  <c r="K474" i="47"/>
  <c r="J474" i="47"/>
  <c r="I474" i="47"/>
  <c r="H474" i="47"/>
  <c r="G474" i="47"/>
  <c r="F474" i="47"/>
  <c r="E474" i="47"/>
  <c r="D474" i="47"/>
  <c r="C474" i="47"/>
  <c r="AF473" i="47"/>
  <c r="AE473" i="47"/>
  <c r="AD473" i="47"/>
  <c r="AC473" i="47"/>
  <c r="AB473" i="47"/>
  <c r="AA473" i="47"/>
  <c r="Z473" i="47"/>
  <c r="Y473" i="47"/>
  <c r="X473" i="47"/>
  <c r="W473" i="47"/>
  <c r="V473" i="47"/>
  <c r="U473" i="47"/>
  <c r="T473" i="47"/>
  <c r="S473" i="47"/>
  <c r="R473" i="47"/>
  <c r="Q473" i="47"/>
  <c r="P473" i="47"/>
  <c r="O473" i="47"/>
  <c r="N473" i="47"/>
  <c r="M473" i="47"/>
  <c r="L473" i="47"/>
  <c r="K473" i="47"/>
  <c r="J473" i="47"/>
  <c r="I473" i="47"/>
  <c r="H473" i="47"/>
  <c r="G473" i="47"/>
  <c r="F473" i="47"/>
  <c r="E473" i="47"/>
  <c r="D473" i="47"/>
  <c r="C473" i="47"/>
  <c r="AF472" i="47"/>
  <c r="AE472" i="47"/>
  <c r="AD472" i="47"/>
  <c r="AC472" i="47"/>
  <c r="AB472" i="47"/>
  <c r="AA472" i="47"/>
  <c r="Z472" i="47"/>
  <c r="Y472" i="47"/>
  <c r="X472" i="47"/>
  <c r="W472" i="47"/>
  <c r="V472" i="47"/>
  <c r="U472" i="47"/>
  <c r="T472" i="47"/>
  <c r="S472" i="47"/>
  <c r="R472" i="47"/>
  <c r="Q472" i="47"/>
  <c r="P472" i="47"/>
  <c r="O472" i="47"/>
  <c r="N472" i="47"/>
  <c r="M472" i="47"/>
  <c r="L472" i="47"/>
  <c r="K472" i="47"/>
  <c r="J472" i="47"/>
  <c r="I472" i="47"/>
  <c r="H472" i="47"/>
  <c r="G472" i="47"/>
  <c r="F472" i="47"/>
  <c r="E472" i="47"/>
  <c r="D472" i="47"/>
  <c r="C472" i="47"/>
  <c r="AF471" i="47"/>
  <c r="AE471" i="47"/>
  <c r="AD471" i="47"/>
  <c r="AC471" i="47"/>
  <c r="AB471" i="47"/>
  <c r="AA471" i="47"/>
  <c r="Z471" i="47"/>
  <c r="Y471" i="47"/>
  <c r="X471" i="47"/>
  <c r="W471" i="47"/>
  <c r="V471" i="47"/>
  <c r="U471" i="47"/>
  <c r="T471" i="47"/>
  <c r="S471" i="47"/>
  <c r="R471" i="47"/>
  <c r="Q471" i="47"/>
  <c r="P471" i="47"/>
  <c r="O471" i="47"/>
  <c r="N471" i="47"/>
  <c r="M471" i="47"/>
  <c r="L471" i="47"/>
  <c r="K471" i="47"/>
  <c r="J471" i="47"/>
  <c r="I471" i="47"/>
  <c r="H471" i="47"/>
  <c r="G471" i="47"/>
  <c r="F471" i="47"/>
  <c r="E471" i="47"/>
  <c r="D471" i="47"/>
  <c r="C471" i="47"/>
  <c r="AF470" i="47"/>
  <c r="AE470" i="47"/>
  <c r="AD470" i="47"/>
  <c r="AC470" i="47"/>
  <c r="AB470" i="47"/>
  <c r="AA470" i="47"/>
  <c r="Z470" i="47"/>
  <c r="Y470" i="47"/>
  <c r="X470" i="47"/>
  <c r="W470" i="47"/>
  <c r="V470" i="47"/>
  <c r="U470" i="47"/>
  <c r="T470" i="47"/>
  <c r="S470" i="47"/>
  <c r="R470" i="47"/>
  <c r="Q470" i="47"/>
  <c r="P470" i="47"/>
  <c r="O470" i="47"/>
  <c r="N470" i="47"/>
  <c r="M470" i="47"/>
  <c r="L470" i="47"/>
  <c r="K470" i="47"/>
  <c r="J470" i="47"/>
  <c r="I470" i="47"/>
  <c r="H470" i="47"/>
  <c r="G470" i="47"/>
  <c r="F470" i="47"/>
  <c r="E470" i="47"/>
  <c r="D470" i="47"/>
  <c r="C470" i="47"/>
  <c r="AF469" i="47"/>
  <c r="AE469" i="47"/>
  <c r="AD469" i="47"/>
  <c r="AC469" i="47"/>
  <c r="AB469" i="47"/>
  <c r="AA469" i="47"/>
  <c r="Z469" i="47"/>
  <c r="Y469" i="47"/>
  <c r="X469" i="47"/>
  <c r="W469" i="47"/>
  <c r="V469" i="47"/>
  <c r="U469" i="47"/>
  <c r="T469" i="47"/>
  <c r="S469" i="47"/>
  <c r="R469" i="47"/>
  <c r="Q469" i="47"/>
  <c r="P469" i="47"/>
  <c r="O469" i="47"/>
  <c r="N469" i="47"/>
  <c r="M469" i="47"/>
  <c r="L469" i="47"/>
  <c r="K469" i="47"/>
  <c r="J469" i="47"/>
  <c r="I469" i="47"/>
  <c r="H469" i="47"/>
  <c r="G469" i="47"/>
  <c r="F469" i="47"/>
  <c r="E469" i="47"/>
  <c r="D469" i="47"/>
  <c r="C469" i="47"/>
  <c r="AF468" i="47"/>
  <c r="AE468" i="47"/>
  <c r="AD468" i="47"/>
  <c r="AC468" i="47"/>
  <c r="AB468" i="47"/>
  <c r="AA468" i="47"/>
  <c r="Z468" i="47"/>
  <c r="Y468" i="47"/>
  <c r="X468" i="47"/>
  <c r="W468" i="47"/>
  <c r="V468" i="47"/>
  <c r="U468" i="47"/>
  <c r="T468" i="47"/>
  <c r="S468" i="47"/>
  <c r="R468" i="47"/>
  <c r="Q468" i="47"/>
  <c r="P468" i="47"/>
  <c r="O468" i="47"/>
  <c r="N468" i="47"/>
  <c r="M468" i="47"/>
  <c r="L468" i="47"/>
  <c r="K468" i="47"/>
  <c r="J468" i="47"/>
  <c r="I468" i="47"/>
  <c r="H468" i="47"/>
  <c r="G468" i="47"/>
  <c r="F468" i="47"/>
  <c r="E468" i="47"/>
  <c r="D468" i="47"/>
  <c r="C468" i="47"/>
  <c r="AF467" i="47"/>
  <c r="AE467" i="47"/>
  <c r="AD467" i="47"/>
  <c r="AC467" i="47"/>
  <c r="AB467" i="47"/>
  <c r="AA467" i="47"/>
  <c r="Z467" i="47"/>
  <c r="Y467" i="47"/>
  <c r="X467" i="47"/>
  <c r="W467" i="47"/>
  <c r="V467" i="47"/>
  <c r="U467" i="47"/>
  <c r="T467" i="47"/>
  <c r="S467" i="47"/>
  <c r="R467" i="47"/>
  <c r="Q467" i="47"/>
  <c r="P467" i="47"/>
  <c r="O467" i="47"/>
  <c r="N467" i="47"/>
  <c r="M467" i="47"/>
  <c r="L467" i="47"/>
  <c r="K467" i="47"/>
  <c r="J467" i="47"/>
  <c r="I467" i="47"/>
  <c r="H467" i="47"/>
  <c r="G467" i="47"/>
  <c r="F467" i="47"/>
  <c r="E467" i="47"/>
  <c r="D467" i="47"/>
  <c r="C467" i="47"/>
  <c r="AF466" i="47"/>
  <c r="AE466" i="47"/>
  <c r="AD466" i="47"/>
  <c r="AC466" i="47"/>
  <c r="AB466" i="47"/>
  <c r="AA466" i="47"/>
  <c r="Z466" i="47"/>
  <c r="Y466" i="47"/>
  <c r="X466" i="47"/>
  <c r="W466" i="47"/>
  <c r="V466" i="47"/>
  <c r="U466" i="47"/>
  <c r="T466" i="47"/>
  <c r="S466" i="47"/>
  <c r="R466" i="47"/>
  <c r="Q466" i="47"/>
  <c r="P466" i="47"/>
  <c r="O466" i="47"/>
  <c r="N466" i="47"/>
  <c r="M466" i="47"/>
  <c r="L466" i="47"/>
  <c r="K466" i="47"/>
  <c r="J466" i="47"/>
  <c r="I466" i="47"/>
  <c r="H466" i="47"/>
  <c r="G466" i="47"/>
  <c r="F466" i="47"/>
  <c r="E466" i="47"/>
  <c r="D466" i="47"/>
  <c r="C466" i="47"/>
  <c r="AF465" i="47"/>
  <c r="AE465" i="47"/>
  <c r="AD465" i="47"/>
  <c r="AC465" i="47"/>
  <c r="AB465" i="47"/>
  <c r="AA465" i="47"/>
  <c r="Z465" i="47"/>
  <c r="Y465" i="47"/>
  <c r="X465" i="47"/>
  <c r="W465" i="47"/>
  <c r="V465" i="47"/>
  <c r="U465" i="47"/>
  <c r="T465" i="47"/>
  <c r="S465" i="47"/>
  <c r="R465" i="47"/>
  <c r="Q465" i="47"/>
  <c r="P465" i="47"/>
  <c r="O465" i="47"/>
  <c r="N465" i="47"/>
  <c r="M465" i="47"/>
  <c r="L465" i="47"/>
  <c r="K465" i="47"/>
  <c r="J465" i="47"/>
  <c r="I465" i="47"/>
  <c r="H465" i="47"/>
  <c r="G465" i="47"/>
  <c r="F465" i="47"/>
  <c r="E465" i="47"/>
  <c r="D465" i="47"/>
  <c r="C465" i="47"/>
  <c r="AF464" i="47"/>
  <c r="AE464" i="47"/>
  <c r="AD464" i="47"/>
  <c r="AC464" i="47"/>
  <c r="AB464" i="47"/>
  <c r="AA464" i="47"/>
  <c r="Z464" i="47"/>
  <c r="Y464" i="47"/>
  <c r="X464" i="47"/>
  <c r="W464" i="47"/>
  <c r="V464" i="47"/>
  <c r="U464" i="47"/>
  <c r="T464" i="47"/>
  <c r="S464" i="47"/>
  <c r="R464" i="47"/>
  <c r="Q464" i="47"/>
  <c r="P464" i="47"/>
  <c r="O464" i="47"/>
  <c r="N464" i="47"/>
  <c r="M464" i="47"/>
  <c r="L464" i="47"/>
  <c r="K464" i="47"/>
  <c r="J464" i="47"/>
  <c r="I464" i="47"/>
  <c r="H464" i="47"/>
  <c r="G464" i="47"/>
  <c r="F464" i="47"/>
  <c r="E464" i="47"/>
  <c r="D464" i="47"/>
  <c r="C464" i="47"/>
  <c r="AF463" i="47"/>
  <c r="AE463" i="47"/>
  <c r="AD463" i="47"/>
  <c r="AC463" i="47"/>
  <c r="AB463" i="47"/>
  <c r="AA463" i="47"/>
  <c r="Z463" i="47"/>
  <c r="Y463" i="47"/>
  <c r="X463" i="47"/>
  <c r="W463" i="47"/>
  <c r="V463" i="47"/>
  <c r="U463" i="47"/>
  <c r="T463" i="47"/>
  <c r="S463" i="47"/>
  <c r="R463" i="47"/>
  <c r="Q463" i="47"/>
  <c r="P463" i="47"/>
  <c r="O463" i="47"/>
  <c r="N463" i="47"/>
  <c r="M463" i="47"/>
  <c r="L463" i="47"/>
  <c r="K463" i="47"/>
  <c r="J463" i="47"/>
  <c r="I463" i="47"/>
  <c r="H463" i="47"/>
  <c r="G463" i="47"/>
  <c r="F463" i="47"/>
  <c r="E463" i="47"/>
  <c r="D463" i="47"/>
  <c r="C463" i="47"/>
  <c r="AF462" i="47"/>
  <c r="AE462" i="47"/>
  <c r="AD462" i="47"/>
  <c r="AC462" i="47"/>
  <c r="AB462" i="47"/>
  <c r="AA462" i="47"/>
  <c r="Z462" i="47"/>
  <c r="Y462" i="47"/>
  <c r="X462" i="47"/>
  <c r="W462" i="47"/>
  <c r="V462" i="47"/>
  <c r="U462" i="47"/>
  <c r="T462" i="47"/>
  <c r="S462" i="47"/>
  <c r="R462" i="47"/>
  <c r="Q462" i="47"/>
  <c r="P462" i="47"/>
  <c r="O462" i="47"/>
  <c r="N462" i="47"/>
  <c r="M462" i="47"/>
  <c r="L462" i="47"/>
  <c r="K462" i="47"/>
  <c r="J462" i="47"/>
  <c r="I462" i="47"/>
  <c r="H462" i="47"/>
  <c r="G462" i="47"/>
  <c r="F462" i="47"/>
  <c r="E462" i="47"/>
  <c r="D462" i="47"/>
  <c r="C462" i="47"/>
  <c r="AF461" i="47"/>
  <c r="AE461" i="47"/>
  <c r="AD461" i="47"/>
  <c r="AC461" i="47"/>
  <c r="AB461" i="47"/>
  <c r="AA461" i="47"/>
  <c r="Z461" i="47"/>
  <c r="Y461" i="47"/>
  <c r="X461" i="47"/>
  <c r="W461" i="47"/>
  <c r="V461" i="47"/>
  <c r="U461" i="47"/>
  <c r="T461" i="47"/>
  <c r="S461" i="47"/>
  <c r="R461" i="47"/>
  <c r="Q461" i="47"/>
  <c r="P461" i="47"/>
  <c r="O461" i="47"/>
  <c r="N461" i="47"/>
  <c r="M461" i="47"/>
  <c r="L461" i="47"/>
  <c r="K461" i="47"/>
  <c r="J461" i="47"/>
  <c r="I461" i="47"/>
  <c r="H461" i="47"/>
  <c r="G461" i="47"/>
  <c r="F461" i="47"/>
  <c r="E461" i="47"/>
  <c r="D461" i="47"/>
  <c r="C461" i="47"/>
  <c r="AF460" i="47"/>
  <c r="AE460" i="47"/>
  <c r="AD460" i="47"/>
  <c r="AC460" i="47"/>
  <c r="AB460" i="47"/>
  <c r="AA460" i="47"/>
  <c r="Z460" i="47"/>
  <c r="Y460" i="47"/>
  <c r="X460" i="47"/>
  <c r="W460" i="47"/>
  <c r="V460" i="47"/>
  <c r="U460" i="47"/>
  <c r="T460" i="47"/>
  <c r="S460" i="47"/>
  <c r="R460" i="47"/>
  <c r="Q460" i="47"/>
  <c r="P460" i="47"/>
  <c r="O460" i="47"/>
  <c r="N460" i="47"/>
  <c r="M460" i="47"/>
  <c r="L460" i="47"/>
  <c r="K460" i="47"/>
  <c r="J460" i="47"/>
  <c r="I460" i="47"/>
  <c r="H460" i="47"/>
  <c r="G460" i="47"/>
  <c r="F460" i="47"/>
  <c r="E460" i="47"/>
  <c r="D460" i="47"/>
  <c r="C460" i="47"/>
  <c r="AF459" i="47"/>
  <c r="AE459" i="47"/>
  <c r="AD459" i="47"/>
  <c r="AC459" i="47"/>
  <c r="AB459" i="47"/>
  <c r="AA459" i="47"/>
  <c r="Z459" i="47"/>
  <c r="Y459" i="47"/>
  <c r="X459" i="47"/>
  <c r="W459" i="47"/>
  <c r="V459" i="47"/>
  <c r="U459" i="47"/>
  <c r="T459" i="47"/>
  <c r="S459" i="47"/>
  <c r="R459" i="47"/>
  <c r="Q459" i="47"/>
  <c r="P459" i="47"/>
  <c r="O459" i="47"/>
  <c r="N459" i="47"/>
  <c r="M459" i="47"/>
  <c r="L459" i="47"/>
  <c r="K459" i="47"/>
  <c r="J459" i="47"/>
  <c r="I459" i="47"/>
  <c r="H459" i="47"/>
  <c r="G459" i="47"/>
  <c r="F459" i="47"/>
  <c r="E459" i="47"/>
  <c r="D459" i="47"/>
  <c r="C459" i="47"/>
  <c r="AF458" i="47"/>
  <c r="AE458" i="47"/>
  <c r="AD458" i="47"/>
  <c r="AC458" i="47"/>
  <c r="AB458" i="47"/>
  <c r="AA458" i="47"/>
  <c r="Z458" i="47"/>
  <c r="Y458" i="47"/>
  <c r="X458" i="47"/>
  <c r="W458" i="47"/>
  <c r="V458" i="47"/>
  <c r="U458" i="47"/>
  <c r="T458" i="47"/>
  <c r="S458" i="47"/>
  <c r="R458" i="47"/>
  <c r="Q458" i="47"/>
  <c r="P458" i="47"/>
  <c r="O458" i="47"/>
  <c r="N458" i="47"/>
  <c r="M458" i="47"/>
  <c r="L458" i="47"/>
  <c r="K458" i="47"/>
  <c r="J458" i="47"/>
  <c r="I458" i="47"/>
  <c r="H458" i="47"/>
  <c r="G458" i="47"/>
  <c r="F458" i="47"/>
  <c r="E458" i="47"/>
  <c r="D458" i="47"/>
  <c r="C458" i="47"/>
  <c r="AF457" i="47"/>
  <c r="AE457" i="47"/>
  <c r="AD457" i="47"/>
  <c r="AC457" i="47"/>
  <c r="AB457" i="47"/>
  <c r="AA457" i="47"/>
  <c r="Z457" i="47"/>
  <c r="Y457" i="47"/>
  <c r="X457" i="47"/>
  <c r="W457" i="47"/>
  <c r="V457" i="47"/>
  <c r="U457" i="47"/>
  <c r="T457" i="47"/>
  <c r="S457" i="47"/>
  <c r="R457" i="47"/>
  <c r="Q457" i="47"/>
  <c r="P457" i="47"/>
  <c r="O457" i="47"/>
  <c r="N457" i="47"/>
  <c r="M457" i="47"/>
  <c r="L457" i="47"/>
  <c r="K457" i="47"/>
  <c r="J457" i="47"/>
  <c r="I457" i="47"/>
  <c r="H457" i="47"/>
  <c r="G457" i="47"/>
  <c r="F457" i="47"/>
  <c r="E457" i="47"/>
  <c r="D457" i="47"/>
  <c r="C457" i="47"/>
  <c r="AF456" i="47"/>
  <c r="AE456" i="47"/>
  <c r="AD456" i="47"/>
  <c r="AC456" i="47"/>
  <c r="AB456" i="47"/>
  <c r="AA456" i="47"/>
  <c r="Z456" i="47"/>
  <c r="Y456" i="47"/>
  <c r="X456" i="47"/>
  <c r="W456" i="47"/>
  <c r="V456" i="47"/>
  <c r="U456" i="47"/>
  <c r="T456" i="47"/>
  <c r="S456" i="47"/>
  <c r="R456" i="47"/>
  <c r="Q456" i="47"/>
  <c r="P456" i="47"/>
  <c r="O456" i="47"/>
  <c r="N456" i="47"/>
  <c r="M456" i="47"/>
  <c r="L456" i="47"/>
  <c r="K456" i="47"/>
  <c r="J456" i="47"/>
  <c r="I456" i="47"/>
  <c r="H456" i="47"/>
  <c r="G456" i="47"/>
  <c r="F456" i="47"/>
  <c r="E456" i="47"/>
  <c r="D456" i="47"/>
  <c r="C456" i="47"/>
  <c r="AF455" i="47"/>
  <c r="AE455" i="47"/>
  <c r="AD455" i="47"/>
  <c r="AC455" i="47"/>
  <c r="AB455" i="47"/>
  <c r="AA455" i="47"/>
  <c r="Z455" i="47"/>
  <c r="Y455" i="47"/>
  <c r="X455" i="47"/>
  <c r="W455" i="47"/>
  <c r="V455" i="47"/>
  <c r="U455" i="47"/>
  <c r="T455" i="47"/>
  <c r="S455" i="47"/>
  <c r="R455" i="47"/>
  <c r="Q455" i="47"/>
  <c r="P455" i="47"/>
  <c r="O455" i="47"/>
  <c r="N455" i="47"/>
  <c r="M455" i="47"/>
  <c r="L455" i="47"/>
  <c r="K455" i="47"/>
  <c r="J455" i="47"/>
  <c r="I455" i="47"/>
  <c r="H455" i="47"/>
  <c r="G455" i="47"/>
  <c r="F455" i="47"/>
  <c r="E455" i="47"/>
  <c r="D455" i="47"/>
  <c r="C455" i="47"/>
  <c r="AF454" i="47"/>
  <c r="AE454" i="47"/>
  <c r="AD454" i="47"/>
  <c r="AC454" i="47"/>
  <c r="AB454" i="47"/>
  <c r="AA454" i="47"/>
  <c r="Z454" i="47"/>
  <c r="Y454" i="47"/>
  <c r="X454" i="47"/>
  <c r="W454" i="47"/>
  <c r="V454" i="47"/>
  <c r="U454" i="47"/>
  <c r="T454" i="47"/>
  <c r="S454" i="47"/>
  <c r="R454" i="47"/>
  <c r="Q454" i="47"/>
  <c r="P454" i="47"/>
  <c r="O454" i="47"/>
  <c r="N454" i="47"/>
  <c r="M454" i="47"/>
  <c r="L454" i="47"/>
  <c r="K454" i="47"/>
  <c r="J454" i="47"/>
  <c r="I454" i="47"/>
  <c r="H454" i="47"/>
  <c r="G454" i="47"/>
  <c r="F454" i="47"/>
  <c r="E454" i="47"/>
  <c r="D454" i="47"/>
  <c r="C454" i="47"/>
  <c r="AF453" i="47"/>
  <c r="AE453" i="47"/>
  <c r="AD453" i="47"/>
  <c r="AC453" i="47"/>
  <c r="AB453" i="47"/>
  <c r="AA453" i="47"/>
  <c r="Z453" i="47"/>
  <c r="Y453" i="47"/>
  <c r="X453" i="47"/>
  <c r="W453" i="47"/>
  <c r="V453" i="47"/>
  <c r="U453" i="47"/>
  <c r="T453" i="47"/>
  <c r="S453" i="47"/>
  <c r="R453" i="47"/>
  <c r="Q453" i="47"/>
  <c r="P453" i="47"/>
  <c r="O453" i="47"/>
  <c r="N453" i="47"/>
  <c r="M453" i="47"/>
  <c r="L453" i="47"/>
  <c r="K453" i="47"/>
  <c r="J453" i="47"/>
  <c r="I453" i="47"/>
  <c r="H453" i="47"/>
  <c r="G453" i="47"/>
  <c r="F453" i="47"/>
  <c r="E453" i="47"/>
  <c r="D453" i="47"/>
  <c r="C453" i="47"/>
  <c r="AF452" i="47"/>
  <c r="AE452" i="47"/>
  <c r="AD452" i="47"/>
  <c r="AC452" i="47"/>
  <c r="AB452" i="47"/>
  <c r="AA452" i="47"/>
  <c r="Z452" i="47"/>
  <c r="Y452" i="47"/>
  <c r="X452" i="47"/>
  <c r="W452" i="47"/>
  <c r="V452" i="47"/>
  <c r="U452" i="47"/>
  <c r="T452" i="47"/>
  <c r="S452" i="47"/>
  <c r="R452" i="47"/>
  <c r="Q452" i="47"/>
  <c r="P452" i="47"/>
  <c r="O452" i="47"/>
  <c r="N452" i="47"/>
  <c r="M452" i="47"/>
  <c r="L452" i="47"/>
  <c r="K452" i="47"/>
  <c r="J452" i="47"/>
  <c r="I452" i="47"/>
  <c r="H452" i="47"/>
  <c r="G452" i="47"/>
  <c r="F452" i="47"/>
  <c r="E452" i="47"/>
  <c r="D452" i="47"/>
  <c r="C452" i="47"/>
  <c r="AF451" i="47"/>
  <c r="AE451" i="47"/>
  <c r="AD451" i="47"/>
  <c r="AC451" i="47"/>
  <c r="AB451" i="47"/>
  <c r="AA451" i="47"/>
  <c r="Z451" i="47"/>
  <c r="Y451" i="47"/>
  <c r="X451" i="47"/>
  <c r="W451" i="47"/>
  <c r="V451" i="47"/>
  <c r="U451" i="47"/>
  <c r="T451" i="47"/>
  <c r="S451" i="47"/>
  <c r="R451" i="47"/>
  <c r="Q451" i="47"/>
  <c r="P451" i="47"/>
  <c r="O451" i="47"/>
  <c r="N451" i="47"/>
  <c r="M451" i="47"/>
  <c r="L451" i="47"/>
  <c r="K451" i="47"/>
  <c r="J451" i="47"/>
  <c r="I451" i="47"/>
  <c r="H451" i="47"/>
  <c r="G451" i="47"/>
  <c r="F451" i="47"/>
  <c r="E451" i="47"/>
  <c r="D451" i="47"/>
  <c r="C451" i="47"/>
  <c r="AF450" i="47"/>
  <c r="AE450" i="47"/>
  <c r="AD450" i="47"/>
  <c r="AC450" i="47"/>
  <c r="AB450" i="47"/>
  <c r="AA450" i="47"/>
  <c r="Z450" i="47"/>
  <c r="Y450" i="47"/>
  <c r="X450" i="47"/>
  <c r="W450" i="47"/>
  <c r="V450" i="47"/>
  <c r="U450" i="47"/>
  <c r="T450" i="47"/>
  <c r="S450" i="47"/>
  <c r="R450" i="47"/>
  <c r="Q450" i="47"/>
  <c r="P450" i="47"/>
  <c r="O450" i="47"/>
  <c r="N450" i="47"/>
  <c r="M450" i="47"/>
  <c r="L450" i="47"/>
  <c r="K450" i="47"/>
  <c r="J450" i="47"/>
  <c r="I450" i="47"/>
  <c r="H450" i="47"/>
  <c r="G450" i="47"/>
  <c r="F450" i="47"/>
  <c r="E450" i="47"/>
  <c r="D450" i="47"/>
  <c r="C450" i="47"/>
  <c r="AF449" i="47"/>
  <c r="AE449" i="47"/>
  <c r="AD449" i="47"/>
  <c r="AC449" i="47"/>
  <c r="AB449" i="47"/>
  <c r="AA449" i="47"/>
  <c r="Z449" i="47"/>
  <c r="Y449" i="47"/>
  <c r="X449" i="47"/>
  <c r="W449" i="47"/>
  <c r="V449" i="47"/>
  <c r="U449" i="47"/>
  <c r="T449" i="47"/>
  <c r="S449" i="47"/>
  <c r="R449" i="47"/>
  <c r="Q449" i="47"/>
  <c r="P449" i="47"/>
  <c r="O449" i="47"/>
  <c r="N449" i="47"/>
  <c r="M449" i="47"/>
  <c r="L449" i="47"/>
  <c r="K449" i="47"/>
  <c r="J449" i="47"/>
  <c r="I449" i="47"/>
  <c r="H449" i="47"/>
  <c r="G449" i="47"/>
  <c r="F449" i="47"/>
  <c r="E449" i="47"/>
  <c r="D449" i="47"/>
  <c r="C449" i="47"/>
  <c r="AF448" i="47"/>
  <c r="AE448" i="47"/>
  <c r="AD448" i="47"/>
  <c r="AC448" i="47"/>
  <c r="AB448" i="47"/>
  <c r="AA448" i="47"/>
  <c r="Z448" i="47"/>
  <c r="Y448" i="47"/>
  <c r="X448" i="47"/>
  <c r="W448" i="47"/>
  <c r="V448" i="47"/>
  <c r="U448" i="47"/>
  <c r="T448" i="47"/>
  <c r="S448" i="47"/>
  <c r="R448" i="47"/>
  <c r="Q448" i="47"/>
  <c r="P448" i="47"/>
  <c r="O448" i="47"/>
  <c r="N448" i="47"/>
  <c r="M448" i="47"/>
  <c r="L448" i="47"/>
  <c r="K448" i="47"/>
  <c r="J448" i="47"/>
  <c r="I448" i="47"/>
  <c r="H448" i="47"/>
  <c r="G448" i="47"/>
  <c r="F448" i="47"/>
  <c r="E448" i="47"/>
  <c r="D448" i="47"/>
  <c r="C448" i="47"/>
  <c r="AF447" i="47"/>
  <c r="AE447" i="47"/>
  <c r="AD447" i="47"/>
  <c r="AC447" i="47"/>
  <c r="AB447" i="47"/>
  <c r="AA447" i="47"/>
  <c r="Z447" i="47"/>
  <c r="Y447" i="47"/>
  <c r="X447" i="47"/>
  <c r="W447" i="47"/>
  <c r="V447" i="47"/>
  <c r="U447" i="47"/>
  <c r="T447" i="47"/>
  <c r="S447" i="47"/>
  <c r="R447" i="47"/>
  <c r="Q447" i="47"/>
  <c r="P447" i="47"/>
  <c r="O447" i="47"/>
  <c r="N447" i="47"/>
  <c r="M447" i="47"/>
  <c r="L447" i="47"/>
  <c r="K447" i="47"/>
  <c r="J447" i="47"/>
  <c r="I447" i="47"/>
  <c r="H447" i="47"/>
  <c r="G447" i="47"/>
  <c r="F447" i="47"/>
  <c r="E447" i="47"/>
  <c r="D447" i="47"/>
  <c r="C447" i="47"/>
  <c r="AF446" i="47"/>
  <c r="AE446" i="47"/>
  <c r="AD446" i="47"/>
  <c r="AC446" i="47"/>
  <c r="AB446" i="47"/>
  <c r="AA446" i="47"/>
  <c r="Z446" i="47"/>
  <c r="Y446" i="47"/>
  <c r="X446" i="47"/>
  <c r="W446" i="47"/>
  <c r="V446" i="47"/>
  <c r="U446" i="47"/>
  <c r="T446" i="47"/>
  <c r="S446" i="47"/>
  <c r="R446" i="47"/>
  <c r="Q446" i="47"/>
  <c r="P446" i="47"/>
  <c r="O446" i="47"/>
  <c r="N446" i="47"/>
  <c r="M446" i="47"/>
  <c r="L446" i="47"/>
  <c r="K446" i="47"/>
  <c r="J446" i="47"/>
  <c r="I446" i="47"/>
  <c r="H446" i="47"/>
  <c r="G446" i="47"/>
  <c r="F446" i="47"/>
  <c r="E446" i="47"/>
  <c r="D446" i="47"/>
  <c r="C446" i="47"/>
  <c r="AF445" i="47"/>
  <c r="AE445" i="47"/>
  <c r="AD445" i="47"/>
  <c r="AC445" i="47"/>
  <c r="AB445" i="47"/>
  <c r="AA445" i="47"/>
  <c r="Z445" i="47"/>
  <c r="Y445" i="47"/>
  <c r="X445" i="47"/>
  <c r="W445" i="47"/>
  <c r="V445" i="47"/>
  <c r="U445" i="47"/>
  <c r="T445" i="47"/>
  <c r="S445" i="47"/>
  <c r="R445" i="47"/>
  <c r="Q445" i="47"/>
  <c r="P445" i="47"/>
  <c r="O445" i="47"/>
  <c r="N445" i="47"/>
  <c r="M445" i="47"/>
  <c r="L445" i="47"/>
  <c r="K445" i="47"/>
  <c r="J445" i="47"/>
  <c r="I445" i="47"/>
  <c r="H445" i="47"/>
  <c r="G445" i="47"/>
  <c r="F445" i="47"/>
  <c r="E445" i="47"/>
  <c r="D445" i="47"/>
  <c r="C445" i="47"/>
  <c r="AF444" i="47"/>
  <c r="AE444" i="47"/>
  <c r="AD444" i="47"/>
  <c r="AC444" i="47"/>
  <c r="AB444" i="47"/>
  <c r="AA444" i="47"/>
  <c r="Z444" i="47"/>
  <c r="Y444" i="47"/>
  <c r="X444" i="47"/>
  <c r="W444" i="47"/>
  <c r="V444" i="47"/>
  <c r="U444" i="47"/>
  <c r="T444" i="47"/>
  <c r="S444" i="47"/>
  <c r="R444" i="47"/>
  <c r="Q444" i="47"/>
  <c r="P444" i="47"/>
  <c r="O444" i="47"/>
  <c r="N444" i="47"/>
  <c r="M444" i="47"/>
  <c r="L444" i="47"/>
  <c r="K444" i="47"/>
  <c r="J444" i="47"/>
  <c r="I444" i="47"/>
  <c r="H444" i="47"/>
  <c r="G444" i="47"/>
  <c r="F444" i="47"/>
  <c r="E444" i="47"/>
  <c r="D444" i="47"/>
  <c r="C444" i="47"/>
  <c r="AF443" i="47"/>
  <c r="AE443" i="47"/>
  <c r="AD443" i="47"/>
  <c r="AC443" i="47"/>
  <c r="AB443" i="47"/>
  <c r="AA443" i="47"/>
  <c r="Z443" i="47"/>
  <c r="Y443" i="47"/>
  <c r="X443" i="47"/>
  <c r="W443" i="47"/>
  <c r="V443" i="47"/>
  <c r="U443" i="47"/>
  <c r="T443" i="47"/>
  <c r="S443" i="47"/>
  <c r="R443" i="47"/>
  <c r="Q443" i="47"/>
  <c r="P443" i="47"/>
  <c r="O443" i="47"/>
  <c r="N443" i="47"/>
  <c r="M443" i="47"/>
  <c r="L443" i="47"/>
  <c r="K443" i="47"/>
  <c r="J443" i="47"/>
  <c r="I443" i="47"/>
  <c r="H443" i="47"/>
  <c r="G443" i="47"/>
  <c r="F443" i="47"/>
  <c r="E443" i="47"/>
  <c r="D443" i="47"/>
  <c r="C443" i="47"/>
  <c r="AF442" i="47"/>
  <c r="AE442" i="47"/>
  <c r="AD442" i="47"/>
  <c r="AC442" i="47"/>
  <c r="AB442" i="47"/>
  <c r="AA442" i="47"/>
  <c r="Z442" i="47"/>
  <c r="Y442" i="47"/>
  <c r="X442" i="47"/>
  <c r="W442" i="47"/>
  <c r="V442" i="47"/>
  <c r="U442" i="47"/>
  <c r="T442" i="47"/>
  <c r="S442" i="47"/>
  <c r="R442" i="47"/>
  <c r="Q442" i="47"/>
  <c r="P442" i="47"/>
  <c r="O442" i="47"/>
  <c r="N442" i="47"/>
  <c r="M442" i="47"/>
  <c r="L442" i="47"/>
  <c r="K442" i="47"/>
  <c r="J442" i="47"/>
  <c r="I442" i="47"/>
  <c r="H442" i="47"/>
  <c r="G442" i="47"/>
  <c r="F442" i="47"/>
  <c r="E442" i="47"/>
  <c r="D442" i="47"/>
  <c r="C442" i="47"/>
  <c r="AF441" i="47"/>
  <c r="AE441" i="47"/>
  <c r="AD441" i="47"/>
  <c r="AC441" i="47"/>
  <c r="AB441" i="47"/>
  <c r="AA441" i="47"/>
  <c r="Z441" i="47"/>
  <c r="Y441" i="47"/>
  <c r="X441" i="47"/>
  <c r="W441" i="47"/>
  <c r="V441" i="47"/>
  <c r="U441" i="47"/>
  <c r="T441" i="47"/>
  <c r="S441" i="47"/>
  <c r="R441" i="47"/>
  <c r="Q441" i="47"/>
  <c r="P441" i="47"/>
  <c r="O441" i="47"/>
  <c r="N441" i="47"/>
  <c r="M441" i="47"/>
  <c r="L441" i="47"/>
  <c r="K441" i="47"/>
  <c r="J441" i="47"/>
  <c r="I441" i="47"/>
  <c r="H441" i="47"/>
  <c r="G441" i="47"/>
  <c r="F441" i="47"/>
  <c r="E441" i="47"/>
  <c r="D441" i="47"/>
  <c r="C441" i="47"/>
  <c r="AF440" i="47"/>
  <c r="AE440" i="47"/>
  <c r="AD440" i="47"/>
  <c r="AC440" i="47"/>
  <c r="AB440" i="47"/>
  <c r="AA440" i="47"/>
  <c r="Z440" i="47"/>
  <c r="Y440" i="47"/>
  <c r="X440" i="47"/>
  <c r="W440" i="47"/>
  <c r="V440" i="47"/>
  <c r="U440" i="47"/>
  <c r="T440" i="47"/>
  <c r="S440" i="47"/>
  <c r="R440" i="47"/>
  <c r="Q440" i="47"/>
  <c r="P440" i="47"/>
  <c r="O440" i="47"/>
  <c r="N440" i="47"/>
  <c r="M440" i="47"/>
  <c r="L440" i="47"/>
  <c r="K440" i="47"/>
  <c r="J440" i="47"/>
  <c r="I440" i="47"/>
  <c r="H440" i="47"/>
  <c r="G440" i="47"/>
  <c r="F440" i="47"/>
  <c r="E440" i="47"/>
  <c r="D440" i="47"/>
  <c r="C440" i="47"/>
  <c r="AF439" i="47"/>
  <c r="AE439" i="47"/>
  <c r="AD439" i="47"/>
  <c r="AC439" i="47"/>
  <c r="AB439" i="47"/>
  <c r="AA439" i="47"/>
  <c r="Z439" i="47"/>
  <c r="Y439" i="47"/>
  <c r="X439" i="47"/>
  <c r="W439" i="47"/>
  <c r="V439" i="47"/>
  <c r="U439" i="47"/>
  <c r="T439" i="47"/>
  <c r="S439" i="47"/>
  <c r="R439" i="47"/>
  <c r="Q439" i="47"/>
  <c r="P439" i="47"/>
  <c r="O439" i="47"/>
  <c r="N439" i="47"/>
  <c r="M439" i="47"/>
  <c r="L439" i="47"/>
  <c r="K439" i="47"/>
  <c r="J439" i="47"/>
  <c r="I439" i="47"/>
  <c r="H439" i="47"/>
  <c r="G439" i="47"/>
  <c r="F439" i="47"/>
  <c r="E439" i="47"/>
  <c r="D439" i="47"/>
  <c r="C439" i="47"/>
  <c r="AF438" i="47"/>
  <c r="AE438" i="47"/>
  <c r="AD438" i="47"/>
  <c r="AC438" i="47"/>
  <c r="AB438" i="47"/>
  <c r="AA438" i="47"/>
  <c r="Z438" i="47"/>
  <c r="Y438" i="47"/>
  <c r="X438" i="47"/>
  <c r="W438" i="47"/>
  <c r="V438" i="47"/>
  <c r="U438" i="47"/>
  <c r="T438" i="47"/>
  <c r="S438" i="47"/>
  <c r="R438" i="47"/>
  <c r="Q438" i="47"/>
  <c r="P438" i="47"/>
  <c r="O438" i="47"/>
  <c r="N438" i="47"/>
  <c r="M438" i="47"/>
  <c r="L438" i="47"/>
  <c r="K438" i="47"/>
  <c r="J438" i="47"/>
  <c r="I438" i="47"/>
  <c r="H438" i="47"/>
  <c r="G438" i="47"/>
  <c r="F438" i="47"/>
  <c r="E438" i="47"/>
  <c r="D438" i="47"/>
  <c r="C438" i="47"/>
  <c r="AF437" i="47"/>
  <c r="AE437" i="47"/>
  <c r="AD437" i="47"/>
  <c r="AC437" i="47"/>
  <c r="AB437" i="47"/>
  <c r="AA437" i="47"/>
  <c r="Z437" i="47"/>
  <c r="Y437" i="47"/>
  <c r="X437" i="47"/>
  <c r="W437" i="47"/>
  <c r="V437" i="47"/>
  <c r="U437" i="47"/>
  <c r="T437" i="47"/>
  <c r="S437" i="47"/>
  <c r="R437" i="47"/>
  <c r="Q437" i="47"/>
  <c r="P437" i="47"/>
  <c r="O437" i="47"/>
  <c r="N437" i="47"/>
  <c r="M437" i="47"/>
  <c r="L437" i="47"/>
  <c r="K437" i="47"/>
  <c r="J437" i="47"/>
  <c r="I437" i="47"/>
  <c r="H437" i="47"/>
  <c r="G437" i="47"/>
  <c r="F437" i="47"/>
  <c r="E437" i="47"/>
  <c r="D437" i="47"/>
  <c r="C437" i="47"/>
  <c r="AF436" i="47"/>
  <c r="AE436" i="47"/>
  <c r="AD436" i="47"/>
  <c r="AC436" i="47"/>
  <c r="AB436" i="47"/>
  <c r="AA436" i="47"/>
  <c r="Z436" i="47"/>
  <c r="Y436" i="47"/>
  <c r="X436" i="47"/>
  <c r="W436" i="47"/>
  <c r="V436" i="47"/>
  <c r="U436" i="47"/>
  <c r="T436" i="47"/>
  <c r="S436" i="47"/>
  <c r="R436" i="47"/>
  <c r="Q436" i="47"/>
  <c r="P436" i="47"/>
  <c r="O436" i="47"/>
  <c r="N436" i="47"/>
  <c r="M436" i="47"/>
  <c r="L436" i="47"/>
  <c r="K436" i="47"/>
  <c r="J436" i="47"/>
  <c r="I436" i="47"/>
  <c r="H436" i="47"/>
  <c r="G436" i="47"/>
  <c r="F436" i="47"/>
  <c r="E436" i="47"/>
  <c r="D436" i="47"/>
  <c r="C436" i="47"/>
  <c r="AF435" i="47"/>
  <c r="AE435" i="47"/>
  <c r="AD435" i="47"/>
  <c r="AC435" i="47"/>
  <c r="AB435" i="47"/>
  <c r="AA435" i="47"/>
  <c r="Z435" i="47"/>
  <c r="Y435" i="47"/>
  <c r="X435" i="47"/>
  <c r="W435" i="47"/>
  <c r="V435" i="47"/>
  <c r="U435" i="47"/>
  <c r="T435" i="47"/>
  <c r="S435" i="47"/>
  <c r="R435" i="47"/>
  <c r="Q435" i="47"/>
  <c r="P435" i="47"/>
  <c r="O435" i="47"/>
  <c r="N435" i="47"/>
  <c r="M435" i="47"/>
  <c r="L435" i="47"/>
  <c r="K435" i="47"/>
  <c r="J435" i="47"/>
  <c r="I435" i="47"/>
  <c r="H435" i="47"/>
  <c r="G435" i="47"/>
  <c r="F435" i="47"/>
  <c r="E435" i="47"/>
  <c r="D435" i="47"/>
  <c r="C435" i="47"/>
  <c r="AF434" i="47"/>
  <c r="AE434" i="47"/>
  <c r="AD434" i="47"/>
  <c r="AC434" i="47"/>
  <c r="AB434" i="47"/>
  <c r="AA434" i="47"/>
  <c r="Z434" i="47"/>
  <c r="Y434" i="47"/>
  <c r="X434" i="47"/>
  <c r="W434" i="47"/>
  <c r="V434" i="47"/>
  <c r="U434" i="47"/>
  <c r="T434" i="47"/>
  <c r="S434" i="47"/>
  <c r="R434" i="47"/>
  <c r="Q434" i="47"/>
  <c r="P434" i="47"/>
  <c r="O434" i="47"/>
  <c r="N434" i="47"/>
  <c r="M434" i="47"/>
  <c r="L434" i="47"/>
  <c r="K434" i="47"/>
  <c r="J434" i="47"/>
  <c r="I434" i="47"/>
  <c r="H434" i="47"/>
  <c r="G434" i="47"/>
  <c r="F434" i="47"/>
  <c r="E434" i="47"/>
  <c r="D434" i="47"/>
  <c r="C434" i="47"/>
  <c r="AF433" i="47"/>
  <c r="AE433" i="47"/>
  <c r="AD433" i="47"/>
  <c r="AC433" i="47"/>
  <c r="AB433" i="47"/>
  <c r="AA433" i="47"/>
  <c r="Z433" i="47"/>
  <c r="Y433" i="47"/>
  <c r="X433" i="47"/>
  <c r="W433" i="47"/>
  <c r="V433" i="47"/>
  <c r="U433" i="47"/>
  <c r="T433" i="47"/>
  <c r="S433" i="47"/>
  <c r="R433" i="47"/>
  <c r="Q433" i="47"/>
  <c r="P433" i="47"/>
  <c r="O433" i="47"/>
  <c r="N433" i="47"/>
  <c r="M433" i="47"/>
  <c r="L433" i="47"/>
  <c r="K433" i="47"/>
  <c r="J433" i="47"/>
  <c r="I433" i="47"/>
  <c r="H433" i="47"/>
  <c r="G433" i="47"/>
  <c r="F433" i="47"/>
  <c r="E433" i="47"/>
  <c r="D433" i="47"/>
  <c r="C433" i="47"/>
  <c r="AF432" i="47"/>
  <c r="AE432" i="47"/>
  <c r="AD432" i="47"/>
  <c r="AC432" i="47"/>
  <c r="AB432" i="47"/>
  <c r="AA432" i="47"/>
  <c r="Z432" i="47"/>
  <c r="Y432" i="47"/>
  <c r="X432" i="47"/>
  <c r="W432" i="47"/>
  <c r="V432" i="47"/>
  <c r="U432" i="47"/>
  <c r="T432" i="47"/>
  <c r="S432" i="47"/>
  <c r="R432" i="47"/>
  <c r="Q432" i="47"/>
  <c r="P432" i="47"/>
  <c r="O432" i="47"/>
  <c r="N432" i="47"/>
  <c r="M432" i="47"/>
  <c r="L432" i="47"/>
  <c r="K432" i="47"/>
  <c r="J432" i="47"/>
  <c r="I432" i="47"/>
  <c r="H432" i="47"/>
  <c r="G432" i="47"/>
  <c r="F432" i="47"/>
  <c r="E432" i="47"/>
  <c r="D432" i="47"/>
  <c r="C432" i="47"/>
  <c r="AF431" i="47"/>
  <c r="AE431" i="47"/>
  <c r="AD431" i="47"/>
  <c r="AC431" i="47"/>
  <c r="AB431" i="47"/>
  <c r="AA431" i="47"/>
  <c r="Z431" i="47"/>
  <c r="Y431" i="47"/>
  <c r="X431" i="47"/>
  <c r="W431" i="47"/>
  <c r="V431" i="47"/>
  <c r="U431" i="47"/>
  <c r="T431" i="47"/>
  <c r="S431" i="47"/>
  <c r="R431" i="47"/>
  <c r="Q431" i="47"/>
  <c r="P431" i="47"/>
  <c r="O431" i="47"/>
  <c r="N431" i="47"/>
  <c r="M431" i="47"/>
  <c r="L431" i="47"/>
  <c r="K431" i="47"/>
  <c r="J431" i="47"/>
  <c r="I431" i="47"/>
  <c r="H431" i="47"/>
  <c r="G431" i="47"/>
  <c r="F431" i="47"/>
  <c r="E431" i="47"/>
  <c r="D431" i="47"/>
  <c r="C431" i="47"/>
  <c r="AF430" i="47"/>
  <c r="AE430" i="47"/>
  <c r="AD430" i="47"/>
  <c r="AC430" i="47"/>
  <c r="AB430" i="47"/>
  <c r="AA430" i="47"/>
  <c r="Z430" i="47"/>
  <c r="Y430" i="47"/>
  <c r="X430" i="47"/>
  <c r="W430" i="47"/>
  <c r="V430" i="47"/>
  <c r="U430" i="47"/>
  <c r="T430" i="47"/>
  <c r="S430" i="47"/>
  <c r="R430" i="47"/>
  <c r="Q430" i="47"/>
  <c r="P430" i="47"/>
  <c r="O430" i="47"/>
  <c r="N430" i="47"/>
  <c r="M430" i="47"/>
  <c r="L430" i="47"/>
  <c r="K430" i="47"/>
  <c r="J430" i="47"/>
  <c r="I430" i="47"/>
  <c r="H430" i="47"/>
  <c r="G430" i="47"/>
  <c r="F430" i="47"/>
  <c r="E430" i="47"/>
  <c r="D430" i="47"/>
  <c r="C430" i="47"/>
  <c r="AF429" i="47"/>
  <c r="AE429" i="47"/>
  <c r="AD429" i="47"/>
  <c r="AC429" i="47"/>
  <c r="AB429" i="47"/>
  <c r="AA429" i="47"/>
  <c r="Z429" i="47"/>
  <c r="Y429" i="47"/>
  <c r="X429" i="47"/>
  <c r="W429" i="47"/>
  <c r="V429" i="47"/>
  <c r="U429" i="47"/>
  <c r="T429" i="47"/>
  <c r="S429" i="47"/>
  <c r="R429" i="47"/>
  <c r="Q429" i="47"/>
  <c r="P429" i="47"/>
  <c r="O429" i="47"/>
  <c r="N429" i="47"/>
  <c r="M429" i="47"/>
  <c r="L429" i="47"/>
  <c r="K429" i="47"/>
  <c r="J429" i="47"/>
  <c r="I429" i="47"/>
  <c r="H429" i="47"/>
  <c r="G429" i="47"/>
  <c r="F429" i="47"/>
  <c r="E429" i="47"/>
  <c r="D429" i="47"/>
  <c r="C429" i="47"/>
  <c r="AF428" i="47"/>
  <c r="AE428" i="47"/>
  <c r="AD428" i="47"/>
  <c r="AC428" i="47"/>
  <c r="AB428" i="47"/>
  <c r="AA428" i="47"/>
  <c r="Z428" i="47"/>
  <c r="Y428" i="47"/>
  <c r="X428" i="47"/>
  <c r="W428" i="47"/>
  <c r="V428" i="47"/>
  <c r="U428" i="47"/>
  <c r="T428" i="47"/>
  <c r="S428" i="47"/>
  <c r="R428" i="47"/>
  <c r="Q428" i="47"/>
  <c r="P428" i="47"/>
  <c r="O428" i="47"/>
  <c r="N428" i="47"/>
  <c r="M428" i="47"/>
  <c r="L428" i="47"/>
  <c r="K428" i="47"/>
  <c r="J428" i="47"/>
  <c r="I428" i="47"/>
  <c r="H428" i="47"/>
  <c r="G428" i="47"/>
  <c r="F428" i="47"/>
  <c r="E428" i="47"/>
  <c r="D428" i="47"/>
  <c r="C428" i="47"/>
  <c r="AF427" i="47"/>
  <c r="AE427" i="47"/>
  <c r="AD427" i="47"/>
  <c r="AC427" i="47"/>
  <c r="AB427" i="47"/>
  <c r="AA427" i="47"/>
  <c r="Z427" i="47"/>
  <c r="Y427" i="47"/>
  <c r="X427" i="47"/>
  <c r="W427" i="47"/>
  <c r="V427" i="47"/>
  <c r="U427" i="47"/>
  <c r="T427" i="47"/>
  <c r="S427" i="47"/>
  <c r="R427" i="47"/>
  <c r="Q427" i="47"/>
  <c r="P427" i="47"/>
  <c r="O427" i="47"/>
  <c r="N427" i="47"/>
  <c r="M427" i="47"/>
  <c r="L427" i="47"/>
  <c r="K427" i="47"/>
  <c r="J427" i="47"/>
  <c r="I427" i="47"/>
  <c r="H427" i="47"/>
  <c r="G427" i="47"/>
  <c r="F427" i="47"/>
  <c r="E427" i="47"/>
  <c r="D427" i="47"/>
  <c r="C427" i="47"/>
  <c r="AF426" i="47"/>
  <c r="AE426" i="47"/>
  <c r="AD426" i="47"/>
  <c r="AC426" i="47"/>
  <c r="AB426" i="47"/>
  <c r="AA426" i="47"/>
  <c r="Z426" i="47"/>
  <c r="Y426" i="47"/>
  <c r="X426" i="47"/>
  <c r="W426" i="47"/>
  <c r="V426" i="47"/>
  <c r="U426" i="47"/>
  <c r="T426" i="47"/>
  <c r="S426" i="47"/>
  <c r="R426" i="47"/>
  <c r="Q426" i="47"/>
  <c r="P426" i="47"/>
  <c r="O426" i="47"/>
  <c r="N426" i="47"/>
  <c r="M426" i="47"/>
  <c r="L426" i="47"/>
  <c r="K426" i="47"/>
  <c r="J426" i="47"/>
  <c r="I426" i="47"/>
  <c r="H426" i="47"/>
  <c r="G426" i="47"/>
  <c r="F426" i="47"/>
  <c r="E426" i="47"/>
  <c r="D426" i="47"/>
  <c r="C426" i="47"/>
  <c r="AF425" i="47"/>
  <c r="AE425" i="47"/>
  <c r="AD425" i="47"/>
  <c r="AC425" i="47"/>
  <c r="AB425" i="47"/>
  <c r="AA425" i="47"/>
  <c r="Z425" i="47"/>
  <c r="Y425" i="47"/>
  <c r="X425" i="47"/>
  <c r="W425" i="47"/>
  <c r="V425" i="47"/>
  <c r="U425" i="47"/>
  <c r="T425" i="47"/>
  <c r="S425" i="47"/>
  <c r="R425" i="47"/>
  <c r="Q425" i="47"/>
  <c r="P425" i="47"/>
  <c r="O425" i="47"/>
  <c r="N425" i="47"/>
  <c r="M425" i="47"/>
  <c r="L425" i="47"/>
  <c r="K425" i="47"/>
  <c r="J425" i="47"/>
  <c r="I425" i="47"/>
  <c r="H425" i="47"/>
  <c r="G425" i="47"/>
  <c r="F425" i="47"/>
  <c r="E425" i="47"/>
  <c r="D425" i="47"/>
  <c r="C425" i="47"/>
  <c r="AF424" i="47"/>
  <c r="AE424" i="47"/>
  <c r="AD424" i="47"/>
  <c r="AC424" i="47"/>
  <c r="AB424" i="47"/>
  <c r="AA424" i="47"/>
  <c r="Z424" i="47"/>
  <c r="Y424" i="47"/>
  <c r="X424" i="47"/>
  <c r="W424" i="47"/>
  <c r="V424" i="47"/>
  <c r="U424" i="47"/>
  <c r="T424" i="47"/>
  <c r="S424" i="47"/>
  <c r="R424" i="47"/>
  <c r="Q424" i="47"/>
  <c r="P424" i="47"/>
  <c r="O424" i="47"/>
  <c r="N424" i="47"/>
  <c r="M424" i="47"/>
  <c r="L424" i="47"/>
  <c r="K424" i="47"/>
  <c r="J424" i="47"/>
  <c r="I424" i="47"/>
  <c r="H424" i="47"/>
  <c r="G424" i="47"/>
  <c r="F424" i="47"/>
  <c r="E424" i="47"/>
  <c r="D424" i="47"/>
  <c r="C424" i="47"/>
  <c r="AF423" i="47"/>
  <c r="AE423" i="47"/>
  <c r="AD423" i="47"/>
  <c r="AC423" i="47"/>
  <c r="AB423" i="47"/>
  <c r="AA423" i="47"/>
  <c r="Z423" i="47"/>
  <c r="Y423" i="47"/>
  <c r="X423" i="47"/>
  <c r="W423" i="47"/>
  <c r="V423" i="47"/>
  <c r="U423" i="47"/>
  <c r="T423" i="47"/>
  <c r="S423" i="47"/>
  <c r="R423" i="47"/>
  <c r="Q423" i="47"/>
  <c r="P423" i="47"/>
  <c r="O423" i="47"/>
  <c r="N423" i="47"/>
  <c r="M423" i="47"/>
  <c r="L423" i="47"/>
  <c r="K423" i="47"/>
  <c r="J423" i="47"/>
  <c r="I423" i="47"/>
  <c r="H423" i="47"/>
  <c r="G423" i="47"/>
  <c r="F423" i="47"/>
  <c r="E423" i="47"/>
  <c r="D423" i="47"/>
  <c r="C423" i="47"/>
  <c r="AF422" i="47"/>
  <c r="AE422" i="47"/>
  <c r="AD422" i="47"/>
  <c r="AC422" i="47"/>
  <c r="AB422" i="47"/>
  <c r="AA422" i="47"/>
  <c r="Z422" i="47"/>
  <c r="Y422" i="47"/>
  <c r="X422" i="47"/>
  <c r="W422" i="47"/>
  <c r="V422" i="47"/>
  <c r="U422" i="47"/>
  <c r="T422" i="47"/>
  <c r="S422" i="47"/>
  <c r="R422" i="47"/>
  <c r="Q422" i="47"/>
  <c r="P422" i="47"/>
  <c r="O422" i="47"/>
  <c r="N422" i="47"/>
  <c r="M422" i="47"/>
  <c r="L422" i="47"/>
  <c r="K422" i="47"/>
  <c r="J422" i="47"/>
  <c r="I422" i="47"/>
  <c r="H422" i="47"/>
  <c r="G422" i="47"/>
  <c r="F422" i="47"/>
  <c r="E422" i="47"/>
  <c r="D422" i="47"/>
  <c r="C422" i="47"/>
  <c r="AF421" i="47"/>
  <c r="AE421" i="47"/>
  <c r="AD421" i="47"/>
  <c r="AC421" i="47"/>
  <c r="AB421" i="47"/>
  <c r="AA421" i="47"/>
  <c r="Z421" i="47"/>
  <c r="Y421" i="47"/>
  <c r="X421" i="47"/>
  <c r="W421" i="47"/>
  <c r="V421" i="47"/>
  <c r="U421" i="47"/>
  <c r="T421" i="47"/>
  <c r="S421" i="47"/>
  <c r="R421" i="47"/>
  <c r="Q421" i="47"/>
  <c r="P421" i="47"/>
  <c r="O421" i="47"/>
  <c r="N421" i="47"/>
  <c r="M421" i="47"/>
  <c r="L421" i="47"/>
  <c r="K421" i="47"/>
  <c r="J421" i="47"/>
  <c r="I421" i="47"/>
  <c r="H421" i="47"/>
  <c r="G421" i="47"/>
  <c r="F421" i="47"/>
  <c r="E421" i="47"/>
  <c r="D421" i="47"/>
  <c r="C421" i="47"/>
  <c r="AF420" i="47"/>
  <c r="AE420" i="47"/>
  <c r="AD420" i="47"/>
  <c r="AC420" i="47"/>
  <c r="AB420" i="47"/>
  <c r="AA420" i="47"/>
  <c r="Z420" i="47"/>
  <c r="Y420" i="47"/>
  <c r="X420" i="47"/>
  <c r="W420" i="47"/>
  <c r="V420" i="47"/>
  <c r="U420" i="47"/>
  <c r="T420" i="47"/>
  <c r="S420" i="47"/>
  <c r="R420" i="47"/>
  <c r="Q420" i="47"/>
  <c r="P420" i="47"/>
  <c r="O420" i="47"/>
  <c r="N420" i="47"/>
  <c r="M420" i="47"/>
  <c r="L420" i="47"/>
  <c r="K420" i="47"/>
  <c r="J420" i="47"/>
  <c r="I420" i="47"/>
  <c r="H420" i="47"/>
  <c r="G420" i="47"/>
  <c r="F420" i="47"/>
  <c r="E420" i="47"/>
  <c r="D420" i="47"/>
  <c r="C420" i="47"/>
  <c r="AF419" i="47"/>
  <c r="AE419" i="47"/>
  <c r="AD419" i="47"/>
  <c r="AC419" i="47"/>
  <c r="AB419" i="47"/>
  <c r="AA419" i="47"/>
  <c r="Z419" i="47"/>
  <c r="Y419" i="47"/>
  <c r="X419" i="47"/>
  <c r="W419" i="47"/>
  <c r="V419" i="47"/>
  <c r="U419" i="47"/>
  <c r="T419" i="47"/>
  <c r="S419" i="47"/>
  <c r="R419" i="47"/>
  <c r="Q419" i="47"/>
  <c r="P419" i="47"/>
  <c r="O419" i="47"/>
  <c r="N419" i="47"/>
  <c r="M419" i="47"/>
  <c r="L419" i="47"/>
  <c r="K419" i="47"/>
  <c r="J419" i="47"/>
  <c r="I419" i="47"/>
  <c r="H419" i="47"/>
  <c r="G419" i="47"/>
  <c r="F419" i="47"/>
  <c r="E419" i="47"/>
  <c r="D419" i="47"/>
  <c r="C419" i="47"/>
  <c r="AF418" i="47"/>
  <c r="AE418" i="47"/>
  <c r="AD418" i="47"/>
  <c r="AC418" i="47"/>
  <c r="AB418" i="47"/>
  <c r="AA418" i="47"/>
  <c r="Z418" i="47"/>
  <c r="Y418" i="47"/>
  <c r="X418" i="47"/>
  <c r="W418" i="47"/>
  <c r="V418" i="47"/>
  <c r="U418" i="47"/>
  <c r="T418" i="47"/>
  <c r="S418" i="47"/>
  <c r="R418" i="47"/>
  <c r="Q418" i="47"/>
  <c r="P418" i="47"/>
  <c r="O418" i="47"/>
  <c r="N418" i="47"/>
  <c r="M418" i="47"/>
  <c r="L418" i="47"/>
  <c r="K418" i="47"/>
  <c r="J418" i="47"/>
  <c r="I418" i="47"/>
  <c r="H418" i="47"/>
  <c r="G418" i="47"/>
  <c r="F418" i="47"/>
  <c r="E418" i="47"/>
  <c r="D418" i="47"/>
  <c r="C418" i="47"/>
  <c r="AF417" i="47"/>
  <c r="AE417" i="47"/>
  <c r="AD417" i="47"/>
  <c r="AC417" i="47"/>
  <c r="AB417" i="47"/>
  <c r="AA417" i="47"/>
  <c r="Z417" i="47"/>
  <c r="Y417" i="47"/>
  <c r="X417" i="47"/>
  <c r="W417" i="47"/>
  <c r="V417" i="47"/>
  <c r="U417" i="47"/>
  <c r="T417" i="47"/>
  <c r="S417" i="47"/>
  <c r="R417" i="47"/>
  <c r="Q417" i="47"/>
  <c r="P417" i="47"/>
  <c r="O417" i="47"/>
  <c r="N417" i="47"/>
  <c r="M417" i="47"/>
  <c r="L417" i="47"/>
  <c r="K417" i="47"/>
  <c r="J417" i="47"/>
  <c r="I417" i="47"/>
  <c r="H417" i="47"/>
  <c r="G417" i="47"/>
  <c r="F417" i="47"/>
  <c r="E417" i="47"/>
  <c r="D417" i="47"/>
  <c r="C417" i="47"/>
  <c r="AF416" i="47"/>
  <c r="AE416" i="47"/>
  <c r="AD416" i="47"/>
  <c r="AC416" i="47"/>
  <c r="AB416" i="47"/>
  <c r="AA416" i="47"/>
  <c r="Z416" i="47"/>
  <c r="Y416" i="47"/>
  <c r="X416" i="47"/>
  <c r="W416" i="47"/>
  <c r="V416" i="47"/>
  <c r="U416" i="47"/>
  <c r="T416" i="47"/>
  <c r="S416" i="47"/>
  <c r="R416" i="47"/>
  <c r="Q416" i="47"/>
  <c r="P416" i="47"/>
  <c r="O416" i="47"/>
  <c r="N416" i="47"/>
  <c r="M416" i="47"/>
  <c r="L416" i="47"/>
  <c r="K416" i="47"/>
  <c r="J416" i="47"/>
  <c r="I416" i="47"/>
  <c r="H416" i="47"/>
  <c r="G416" i="47"/>
  <c r="F416" i="47"/>
  <c r="E416" i="47"/>
  <c r="D416" i="47"/>
  <c r="C416" i="47"/>
  <c r="AF415" i="47"/>
  <c r="AE415" i="47"/>
  <c r="AD415" i="47"/>
  <c r="AC415" i="47"/>
  <c r="AB415" i="47"/>
  <c r="AA415" i="47"/>
  <c r="Z415" i="47"/>
  <c r="Y415" i="47"/>
  <c r="X415" i="47"/>
  <c r="W415" i="47"/>
  <c r="V415" i="47"/>
  <c r="U415" i="47"/>
  <c r="T415" i="47"/>
  <c r="S415" i="47"/>
  <c r="R415" i="47"/>
  <c r="Q415" i="47"/>
  <c r="P415" i="47"/>
  <c r="O415" i="47"/>
  <c r="N415" i="47"/>
  <c r="M415" i="47"/>
  <c r="L415" i="47"/>
  <c r="K415" i="47"/>
  <c r="J415" i="47"/>
  <c r="I415" i="47"/>
  <c r="H415" i="47"/>
  <c r="G415" i="47"/>
  <c r="F415" i="47"/>
  <c r="E415" i="47"/>
  <c r="D415" i="47"/>
  <c r="C415" i="47"/>
  <c r="AF414" i="47"/>
  <c r="AE414" i="47"/>
  <c r="AD414" i="47"/>
  <c r="AC414" i="47"/>
  <c r="AB414" i="47"/>
  <c r="AA414" i="47"/>
  <c r="Z414" i="47"/>
  <c r="Y414" i="47"/>
  <c r="X414" i="47"/>
  <c r="W414" i="47"/>
  <c r="V414" i="47"/>
  <c r="U414" i="47"/>
  <c r="T414" i="47"/>
  <c r="S414" i="47"/>
  <c r="R414" i="47"/>
  <c r="Q414" i="47"/>
  <c r="P414" i="47"/>
  <c r="O414" i="47"/>
  <c r="N414" i="47"/>
  <c r="M414" i="47"/>
  <c r="L414" i="47"/>
  <c r="K414" i="47"/>
  <c r="J414" i="47"/>
  <c r="I414" i="47"/>
  <c r="H414" i="47"/>
  <c r="G414" i="47"/>
  <c r="F414" i="47"/>
  <c r="E414" i="47"/>
  <c r="D414" i="47"/>
  <c r="C414" i="47"/>
  <c r="AF413" i="47"/>
  <c r="AE413" i="47"/>
  <c r="AD413" i="47"/>
  <c r="AC413" i="47"/>
  <c r="AB413" i="47"/>
  <c r="AA413" i="47"/>
  <c r="Z413" i="47"/>
  <c r="Y413" i="47"/>
  <c r="X413" i="47"/>
  <c r="W413" i="47"/>
  <c r="V413" i="47"/>
  <c r="U413" i="47"/>
  <c r="T413" i="47"/>
  <c r="S413" i="47"/>
  <c r="R413" i="47"/>
  <c r="Q413" i="47"/>
  <c r="P413" i="47"/>
  <c r="O413" i="47"/>
  <c r="N413" i="47"/>
  <c r="M413" i="47"/>
  <c r="L413" i="47"/>
  <c r="K413" i="47"/>
  <c r="J413" i="47"/>
  <c r="I413" i="47"/>
  <c r="H413" i="47"/>
  <c r="G413" i="47"/>
  <c r="F413" i="47"/>
  <c r="E413" i="47"/>
  <c r="D413" i="47"/>
  <c r="C413" i="47"/>
  <c r="AF412" i="47"/>
  <c r="AE412" i="47"/>
  <c r="AD412" i="47"/>
  <c r="AC412" i="47"/>
  <c r="AB412" i="47"/>
  <c r="AA412" i="47"/>
  <c r="Z412" i="47"/>
  <c r="Y412" i="47"/>
  <c r="X412" i="47"/>
  <c r="W412" i="47"/>
  <c r="V412" i="47"/>
  <c r="U412" i="47"/>
  <c r="T412" i="47"/>
  <c r="S412" i="47"/>
  <c r="R412" i="47"/>
  <c r="Q412" i="47"/>
  <c r="P412" i="47"/>
  <c r="O412" i="47"/>
  <c r="N412" i="47"/>
  <c r="M412" i="47"/>
  <c r="L412" i="47"/>
  <c r="K412" i="47"/>
  <c r="J412" i="47"/>
  <c r="I412" i="47"/>
  <c r="H412" i="47"/>
  <c r="G412" i="47"/>
  <c r="F412" i="47"/>
  <c r="E412" i="47"/>
  <c r="D412" i="47"/>
  <c r="C412" i="47"/>
  <c r="AF411" i="47"/>
  <c r="AE411" i="47"/>
  <c r="AD411" i="47"/>
  <c r="AC411" i="47"/>
  <c r="AB411" i="47"/>
  <c r="AA411" i="47"/>
  <c r="Z411" i="47"/>
  <c r="Y411" i="47"/>
  <c r="X411" i="47"/>
  <c r="W411" i="47"/>
  <c r="V411" i="47"/>
  <c r="U411" i="47"/>
  <c r="T411" i="47"/>
  <c r="S411" i="47"/>
  <c r="R411" i="47"/>
  <c r="Q411" i="47"/>
  <c r="P411" i="47"/>
  <c r="O411" i="47"/>
  <c r="N411" i="47"/>
  <c r="M411" i="47"/>
  <c r="L411" i="47"/>
  <c r="K411" i="47"/>
  <c r="J411" i="47"/>
  <c r="I411" i="47"/>
  <c r="H411" i="47"/>
  <c r="G411" i="47"/>
  <c r="F411" i="47"/>
  <c r="E411" i="47"/>
  <c r="D411" i="47"/>
  <c r="C411" i="47"/>
  <c r="AF410" i="47"/>
  <c r="AE410" i="47"/>
  <c r="AD410" i="47"/>
  <c r="AC410" i="47"/>
  <c r="AB410" i="47"/>
  <c r="AA410" i="47"/>
  <c r="Z410" i="47"/>
  <c r="Y410" i="47"/>
  <c r="X410" i="47"/>
  <c r="W410" i="47"/>
  <c r="V410" i="47"/>
  <c r="U410" i="47"/>
  <c r="T410" i="47"/>
  <c r="S410" i="47"/>
  <c r="R410" i="47"/>
  <c r="Q410" i="47"/>
  <c r="P410" i="47"/>
  <c r="O410" i="47"/>
  <c r="N410" i="47"/>
  <c r="M410" i="47"/>
  <c r="L410" i="47"/>
  <c r="K410" i="47"/>
  <c r="J410" i="47"/>
  <c r="I410" i="47"/>
  <c r="H410" i="47"/>
  <c r="G410" i="47"/>
  <c r="F410" i="47"/>
  <c r="E410" i="47"/>
  <c r="D410" i="47"/>
  <c r="C410" i="47"/>
  <c r="AF409" i="47"/>
  <c r="AE409" i="47"/>
  <c r="AD409" i="47"/>
  <c r="AC409" i="47"/>
  <c r="AB409" i="47"/>
  <c r="AA409" i="47"/>
  <c r="Z409" i="47"/>
  <c r="Y409" i="47"/>
  <c r="X409" i="47"/>
  <c r="W409" i="47"/>
  <c r="V409" i="47"/>
  <c r="U409" i="47"/>
  <c r="T409" i="47"/>
  <c r="S409" i="47"/>
  <c r="R409" i="47"/>
  <c r="Q409" i="47"/>
  <c r="P409" i="47"/>
  <c r="O409" i="47"/>
  <c r="N409" i="47"/>
  <c r="M409" i="47"/>
  <c r="L409" i="47"/>
  <c r="K409" i="47"/>
  <c r="J409" i="47"/>
  <c r="I409" i="47"/>
  <c r="H409" i="47"/>
  <c r="G409" i="47"/>
  <c r="F409" i="47"/>
  <c r="E409" i="47"/>
  <c r="D409" i="47"/>
  <c r="C409" i="47"/>
  <c r="AF408" i="47"/>
  <c r="AE408" i="47"/>
  <c r="AD408" i="47"/>
  <c r="AC408" i="47"/>
  <c r="AB408" i="47"/>
  <c r="AA408" i="47"/>
  <c r="Z408" i="47"/>
  <c r="Y408" i="47"/>
  <c r="X408" i="47"/>
  <c r="W408" i="47"/>
  <c r="V408" i="47"/>
  <c r="U408" i="47"/>
  <c r="T408" i="47"/>
  <c r="S408" i="47"/>
  <c r="R408" i="47"/>
  <c r="Q408" i="47"/>
  <c r="P408" i="47"/>
  <c r="O408" i="47"/>
  <c r="N408" i="47"/>
  <c r="M408" i="47"/>
  <c r="L408" i="47"/>
  <c r="K408" i="47"/>
  <c r="J408" i="47"/>
  <c r="I408" i="47"/>
  <c r="H408" i="47"/>
  <c r="G408" i="47"/>
  <c r="F408" i="47"/>
  <c r="E408" i="47"/>
  <c r="D408" i="47"/>
  <c r="C408" i="47"/>
  <c r="AF407" i="47"/>
  <c r="AE407" i="47"/>
  <c r="AD407" i="47"/>
  <c r="AC407" i="47"/>
  <c r="AB407" i="47"/>
  <c r="AA407" i="47"/>
  <c r="Z407" i="47"/>
  <c r="Y407" i="47"/>
  <c r="X407" i="47"/>
  <c r="W407" i="47"/>
  <c r="V407" i="47"/>
  <c r="U407" i="47"/>
  <c r="T407" i="47"/>
  <c r="S407" i="47"/>
  <c r="R407" i="47"/>
  <c r="Q407" i="47"/>
  <c r="P407" i="47"/>
  <c r="O407" i="47"/>
  <c r="N407" i="47"/>
  <c r="M407" i="47"/>
  <c r="L407" i="47"/>
  <c r="K407" i="47"/>
  <c r="J407" i="47"/>
  <c r="I407" i="47"/>
  <c r="H407" i="47"/>
  <c r="G407" i="47"/>
  <c r="F407" i="47"/>
  <c r="E407" i="47"/>
  <c r="D407" i="47"/>
  <c r="C407" i="47"/>
  <c r="AF406" i="47"/>
  <c r="AE406" i="47"/>
  <c r="AD406" i="47"/>
  <c r="AC406" i="47"/>
  <c r="AB406" i="47"/>
  <c r="AA406" i="47"/>
  <c r="Z406" i="47"/>
  <c r="Y406" i="47"/>
  <c r="X406" i="47"/>
  <c r="W406" i="47"/>
  <c r="V406" i="47"/>
  <c r="U406" i="47"/>
  <c r="T406" i="47"/>
  <c r="S406" i="47"/>
  <c r="R406" i="47"/>
  <c r="Q406" i="47"/>
  <c r="P406" i="47"/>
  <c r="O406" i="47"/>
  <c r="N406" i="47"/>
  <c r="M406" i="47"/>
  <c r="L406" i="47"/>
  <c r="K406" i="47"/>
  <c r="J406" i="47"/>
  <c r="I406" i="47"/>
  <c r="H406" i="47"/>
  <c r="G406" i="47"/>
  <c r="F406" i="47"/>
  <c r="E406" i="47"/>
  <c r="D406" i="47"/>
  <c r="C406" i="47"/>
  <c r="AF405" i="47"/>
  <c r="AE405" i="47"/>
  <c r="AD405" i="47"/>
  <c r="AC405" i="47"/>
  <c r="AB405" i="47"/>
  <c r="AA405" i="47"/>
  <c r="Z405" i="47"/>
  <c r="Y405" i="47"/>
  <c r="X405" i="47"/>
  <c r="W405" i="47"/>
  <c r="V405" i="47"/>
  <c r="U405" i="47"/>
  <c r="T405" i="47"/>
  <c r="S405" i="47"/>
  <c r="R405" i="47"/>
  <c r="Q405" i="47"/>
  <c r="P405" i="47"/>
  <c r="O405" i="47"/>
  <c r="N405" i="47"/>
  <c r="M405" i="47"/>
  <c r="L405" i="47"/>
  <c r="K405" i="47"/>
  <c r="J405" i="47"/>
  <c r="I405" i="47"/>
  <c r="H405" i="47"/>
  <c r="G405" i="47"/>
  <c r="F405" i="47"/>
  <c r="E405" i="47"/>
  <c r="D405" i="47"/>
  <c r="C405" i="47"/>
  <c r="AF404" i="47"/>
  <c r="AE404" i="47"/>
  <c r="AD404" i="47"/>
  <c r="AC404" i="47"/>
  <c r="AB404" i="47"/>
  <c r="AA404" i="47"/>
  <c r="Z404" i="47"/>
  <c r="Y404" i="47"/>
  <c r="X404" i="47"/>
  <c r="W404" i="47"/>
  <c r="V404" i="47"/>
  <c r="U404" i="47"/>
  <c r="T404" i="47"/>
  <c r="S404" i="47"/>
  <c r="R404" i="47"/>
  <c r="Q404" i="47"/>
  <c r="P404" i="47"/>
  <c r="O404" i="47"/>
  <c r="N404" i="47"/>
  <c r="M404" i="47"/>
  <c r="L404" i="47"/>
  <c r="K404" i="47"/>
  <c r="J404" i="47"/>
  <c r="I404" i="47"/>
  <c r="H404" i="47"/>
  <c r="G404" i="47"/>
  <c r="F404" i="47"/>
  <c r="E404" i="47"/>
  <c r="D404" i="47"/>
  <c r="C404" i="47"/>
  <c r="AF403" i="47"/>
  <c r="AE403" i="47"/>
  <c r="AD403" i="47"/>
  <c r="AC403" i="47"/>
  <c r="AB403" i="47"/>
  <c r="AA403" i="47"/>
  <c r="Z403" i="47"/>
  <c r="Y403" i="47"/>
  <c r="X403" i="47"/>
  <c r="W403" i="47"/>
  <c r="V403" i="47"/>
  <c r="U403" i="47"/>
  <c r="T403" i="47"/>
  <c r="S403" i="47"/>
  <c r="R403" i="47"/>
  <c r="Q403" i="47"/>
  <c r="P403" i="47"/>
  <c r="O403" i="47"/>
  <c r="N403" i="47"/>
  <c r="M403" i="47"/>
  <c r="L403" i="47"/>
  <c r="K403" i="47"/>
  <c r="J403" i="47"/>
  <c r="I403" i="47"/>
  <c r="H403" i="47"/>
  <c r="G403" i="47"/>
  <c r="F403" i="47"/>
  <c r="E403" i="47"/>
  <c r="D403" i="47"/>
  <c r="C403" i="47"/>
  <c r="AF402" i="47"/>
  <c r="AE402" i="47"/>
  <c r="AD402" i="47"/>
  <c r="AC402" i="47"/>
  <c r="AB402" i="47"/>
  <c r="AA402" i="47"/>
  <c r="Z402" i="47"/>
  <c r="Y402" i="47"/>
  <c r="X402" i="47"/>
  <c r="W402" i="47"/>
  <c r="V402" i="47"/>
  <c r="U402" i="47"/>
  <c r="T402" i="47"/>
  <c r="S402" i="47"/>
  <c r="R402" i="47"/>
  <c r="Q402" i="47"/>
  <c r="P402" i="47"/>
  <c r="O402" i="47"/>
  <c r="N402" i="47"/>
  <c r="M402" i="47"/>
  <c r="L402" i="47"/>
  <c r="K402" i="47"/>
  <c r="J402" i="47"/>
  <c r="I402" i="47"/>
  <c r="H402" i="47"/>
  <c r="G402" i="47"/>
  <c r="F402" i="47"/>
  <c r="E402" i="47"/>
  <c r="D402" i="47"/>
  <c r="C402" i="47"/>
  <c r="AF401" i="47"/>
  <c r="AE401" i="47"/>
  <c r="AD401" i="47"/>
  <c r="AC401" i="47"/>
  <c r="AB401" i="47"/>
  <c r="AA401" i="47"/>
  <c r="Z401" i="47"/>
  <c r="Y401" i="47"/>
  <c r="X401" i="47"/>
  <c r="W401" i="47"/>
  <c r="V401" i="47"/>
  <c r="U401" i="47"/>
  <c r="T401" i="47"/>
  <c r="S401" i="47"/>
  <c r="R401" i="47"/>
  <c r="Q401" i="47"/>
  <c r="P401" i="47"/>
  <c r="O401" i="47"/>
  <c r="N401" i="47"/>
  <c r="M401" i="47"/>
  <c r="L401" i="47"/>
  <c r="K401" i="47"/>
  <c r="J401" i="47"/>
  <c r="I401" i="47"/>
  <c r="H401" i="47"/>
  <c r="G401" i="47"/>
  <c r="F401" i="47"/>
  <c r="E401" i="47"/>
  <c r="D401" i="47"/>
  <c r="C401" i="47"/>
  <c r="AF400" i="47"/>
  <c r="AE400" i="47"/>
  <c r="AD400" i="47"/>
  <c r="AC400" i="47"/>
  <c r="AB400" i="47"/>
  <c r="AA400" i="47"/>
  <c r="Z400" i="47"/>
  <c r="Y400" i="47"/>
  <c r="X400" i="47"/>
  <c r="W400" i="47"/>
  <c r="V400" i="47"/>
  <c r="U400" i="47"/>
  <c r="T400" i="47"/>
  <c r="S400" i="47"/>
  <c r="R400" i="47"/>
  <c r="Q400" i="47"/>
  <c r="P400" i="47"/>
  <c r="O400" i="47"/>
  <c r="N400" i="47"/>
  <c r="M400" i="47"/>
  <c r="L400" i="47"/>
  <c r="K400" i="47"/>
  <c r="J400" i="47"/>
  <c r="I400" i="47"/>
  <c r="H400" i="47"/>
  <c r="G400" i="47"/>
  <c r="F400" i="47"/>
  <c r="E400" i="47"/>
  <c r="D400" i="47"/>
  <c r="C400" i="47"/>
  <c r="AF399" i="47"/>
  <c r="AE399" i="47"/>
  <c r="AD399" i="47"/>
  <c r="AC399" i="47"/>
  <c r="AB399" i="47"/>
  <c r="AA399" i="47"/>
  <c r="Z399" i="47"/>
  <c r="Y399" i="47"/>
  <c r="X399" i="47"/>
  <c r="W399" i="47"/>
  <c r="V399" i="47"/>
  <c r="U399" i="47"/>
  <c r="T399" i="47"/>
  <c r="S399" i="47"/>
  <c r="R399" i="47"/>
  <c r="Q399" i="47"/>
  <c r="P399" i="47"/>
  <c r="O399" i="47"/>
  <c r="N399" i="47"/>
  <c r="M399" i="47"/>
  <c r="L399" i="47"/>
  <c r="K399" i="47"/>
  <c r="J399" i="47"/>
  <c r="I399" i="47"/>
  <c r="H399" i="47"/>
  <c r="G399" i="47"/>
  <c r="F399" i="47"/>
  <c r="E399" i="47"/>
  <c r="D399" i="47"/>
  <c r="C399" i="47"/>
  <c r="AF398" i="47"/>
  <c r="AE398" i="47"/>
  <c r="AD398" i="47"/>
  <c r="AC398" i="47"/>
  <c r="AB398" i="47"/>
  <c r="AA398" i="47"/>
  <c r="Z398" i="47"/>
  <c r="Y398" i="47"/>
  <c r="X398" i="47"/>
  <c r="W398" i="47"/>
  <c r="V398" i="47"/>
  <c r="U398" i="47"/>
  <c r="T398" i="47"/>
  <c r="S398" i="47"/>
  <c r="R398" i="47"/>
  <c r="Q398" i="47"/>
  <c r="P398" i="47"/>
  <c r="O398" i="47"/>
  <c r="N398" i="47"/>
  <c r="M398" i="47"/>
  <c r="L398" i="47"/>
  <c r="K398" i="47"/>
  <c r="J398" i="47"/>
  <c r="I398" i="47"/>
  <c r="H398" i="47"/>
  <c r="G398" i="47"/>
  <c r="F398" i="47"/>
  <c r="E398" i="47"/>
  <c r="D398" i="47"/>
  <c r="C398" i="47"/>
  <c r="AF397" i="47"/>
  <c r="AE397" i="47"/>
  <c r="AD397" i="47"/>
  <c r="AC397" i="47"/>
  <c r="AB397" i="47"/>
  <c r="AA397" i="47"/>
  <c r="Z397" i="47"/>
  <c r="Y397" i="47"/>
  <c r="X397" i="47"/>
  <c r="W397" i="47"/>
  <c r="V397" i="47"/>
  <c r="U397" i="47"/>
  <c r="T397" i="47"/>
  <c r="S397" i="47"/>
  <c r="R397" i="47"/>
  <c r="Q397" i="47"/>
  <c r="P397" i="47"/>
  <c r="O397" i="47"/>
  <c r="N397" i="47"/>
  <c r="M397" i="47"/>
  <c r="L397" i="47"/>
  <c r="K397" i="47"/>
  <c r="J397" i="47"/>
  <c r="I397" i="47"/>
  <c r="H397" i="47"/>
  <c r="G397" i="47"/>
  <c r="F397" i="47"/>
  <c r="E397" i="47"/>
  <c r="D397" i="47"/>
  <c r="C397" i="47"/>
  <c r="AF396" i="47"/>
  <c r="AE396" i="47"/>
  <c r="AD396" i="47"/>
  <c r="AC396" i="47"/>
  <c r="AB396" i="47"/>
  <c r="AA396" i="47"/>
  <c r="Z396" i="47"/>
  <c r="Y396" i="47"/>
  <c r="X396" i="47"/>
  <c r="W396" i="47"/>
  <c r="V396" i="47"/>
  <c r="U396" i="47"/>
  <c r="T396" i="47"/>
  <c r="S396" i="47"/>
  <c r="R396" i="47"/>
  <c r="Q396" i="47"/>
  <c r="P396" i="47"/>
  <c r="O396" i="47"/>
  <c r="N396" i="47"/>
  <c r="M396" i="47"/>
  <c r="L396" i="47"/>
  <c r="K396" i="47"/>
  <c r="J396" i="47"/>
  <c r="I396" i="47"/>
  <c r="H396" i="47"/>
  <c r="G396" i="47"/>
  <c r="F396" i="47"/>
  <c r="E396" i="47"/>
  <c r="D396" i="47"/>
  <c r="C396" i="47"/>
  <c r="AF395" i="47"/>
  <c r="AE395" i="47"/>
  <c r="AD395" i="47"/>
  <c r="AC395" i="47"/>
  <c r="AB395" i="47"/>
  <c r="AA395" i="47"/>
  <c r="Z395" i="47"/>
  <c r="Y395" i="47"/>
  <c r="X395" i="47"/>
  <c r="W395" i="47"/>
  <c r="V395" i="47"/>
  <c r="U395" i="47"/>
  <c r="T395" i="47"/>
  <c r="S395" i="47"/>
  <c r="R395" i="47"/>
  <c r="Q395" i="47"/>
  <c r="P395" i="47"/>
  <c r="O395" i="47"/>
  <c r="N395" i="47"/>
  <c r="M395" i="47"/>
  <c r="L395" i="47"/>
  <c r="K395" i="47"/>
  <c r="J395" i="47"/>
  <c r="I395" i="47"/>
  <c r="H395" i="47"/>
  <c r="G395" i="47"/>
  <c r="F395" i="47"/>
  <c r="E395" i="47"/>
  <c r="D395" i="47"/>
  <c r="C395" i="47"/>
  <c r="AF394" i="47"/>
  <c r="AE394" i="47"/>
  <c r="AD394" i="47"/>
  <c r="AC394" i="47"/>
  <c r="AB394" i="47"/>
  <c r="AA394" i="47"/>
  <c r="Z394" i="47"/>
  <c r="Y394" i="47"/>
  <c r="X394" i="47"/>
  <c r="W394" i="47"/>
  <c r="V394" i="47"/>
  <c r="U394" i="47"/>
  <c r="T394" i="47"/>
  <c r="S394" i="47"/>
  <c r="R394" i="47"/>
  <c r="Q394" i="47"/>
  <c r="P394" i="47"/>
  <c r="O394" i="47"/>
  <c r="N394" i="47"/>
  <c r="M394" i="47"/>
  <c r="L394" i="47"/>
  <c r="K394" i="47"/>
  <c r="J394" i="47"/>
  <c r="I394" i="47"/>
  <c r="H394" i="47"/>
  <c r="G394" i="47"/>
  <c r="F394" i="47"/>
  <c r="E394" i="47"/>
  <c r="D394" i="47"/>
  <c r="C394" i="47"/>
  <c r="AF393" i="47"/>
  <c r="AE393" i="47"/>
  <c r="AD393" i="47"/>
  <c r="AC393" i="47"/>
  <c r="AB393" i="47"/>
  <c r="AA393" i="47"/>
  <c r="Z393" i="47"/>
  <c r="Y393" i="47"/>
  <c r="X393" i="47"/>
  <c r="W393" i="47"/>
  <c r="V393" i="47"/>
  <c r="U393" i="47"/>
  <c r="T393" i="47"/>
  <c r="S393" i="47"/>
  <c r="R393" i="47"/>
  <c r="Q393" i="47"/>
  <c r="P393" i="47"/>
  <c r="O393" i="47"/>
  <c r="N393" i="47"/>
  <c r="M393" i="47"/>
  <c r="L393" i="47"/>
  <c r="K393" i="47"/>
  <c r="J393" i="47"/>
  <c r="I393" i="47"/>
  <c r="H393" i="47"/>
  <c r="G393" i="47"/>
  <c r="F393" i="47"/>
  <c r="E393" i="47"/>
  <c r="D393" i="47"/>
  <c r="C393" i="47"/>
  <c r="AF392" i="47"/>
  <c r="AE392" i="47"/>
  <c r="AD392" i="47"/>
  <c r="AC392" i="47"/>
  <c r="AB392" i="47"/>
  <c r="AA392" i="47"/>
  <c r="Z392" i="47"/>
  <c r="Y392" i="47"/>
  <c r="X392" i="47"/>
  <c r="W392" i="47"/>
  <c r="V392" i="47"/>
  <c r="U392" i="47"/>
  <c r="T392" i="47"/>
  <c r="S392" i="47"/>
  <c r="R392" i="47"/>
  <c r="Q392" i="47"/>
  <c r="P392" i="47"/>
  <c r="O392" i="47"/>
  <c r="N392" i="47"/>
  <c r="M392" i="47"/>
  <c r="L392" i="47"/>
  <c r="K392" i="47"/>
  <c r="J392" i="47"/>
  <c r="I392" i="47"/>
  <c r="H392" i="47"/>
  <c r="G392" i="47"/>
  <c r="F392" i="47"/>
  <c r="E392" i="47"/>
  <c r="D392" i="47"/>
  <c r="C392" i="47"/>
  <c r="AF391" i="47"/>
  <c r="AE391" i="47"/>
  <c r="AD391" i="47"/>
  <c r="AC391" i="47"/>
  <c r="AB391" i="47"/>
  <c r="AA391" i="47"/>
  <c r="Z391" i="47"/>
  <c r="Y391" i="47"/>
  <c r="X391" i="47"/>
  <c r="W391" i="47"/>
  <c r="V391" i="47"/>
  <c r="U391" i="47"/>
  <c r="T391" i="47"/>
  <c r="S391" i="47"/>
  <c r="R391" i="47"/>
  <c r="Q391" i="47"/>
  <c r="P391" i="47"/>
  <c r="O391" i="47"/>
  <c r="N391" i="47"/>
  <c r="M391" i="47"/>
  <c r="L391" i="47"/>
  <c r="K391" i="47"/>
  <c r="J391" i="47"/>
  <c r="I391" i="47"/>
  <c r="H391" i="47"/>
  <c r="G391" i="47"/>
  <c r="F391" i="47"/>
  <c r="E391" i="47"/>
  <c r="D391" i="47"/>
  <c r="C391" i="47"/>
  <c r="AF390" i="47"/>
  <c r="AE390" i="47"/>
  <c r="AD390" i="47"/>
  <c r="AC390" i="47"/>
  <c r="AB390" i="47"/>
  <c r="AA390" i="47"/>
  <c r="Z390" i="47"/>
  <c r="Y390" i="47"/>
  <c r="X390" i="47"/>
  <c r="W390" i="47"/>
  <c r="V390" i="47"/>
  <c r="U390" i="47"/>
  <c r="T390" i="47"/>
  <c r="S390" i="47"/>
  <c r="R390" i="47"/>
  <c r="Q390" i="47"/>
  <c r="P390" i="47"/>
  <c r="O390" i="47"/>
  <c r="N390" i="47"/>
  <c r="M390" i="47"/>
  <c r="L390" i="47"/>
  <c r="K390" i="47"/>
  <c r="J390" i="47"/>
  <c r="I390" i="47"/>
  <c r="H390" i="47"/>
  <c r="G390" i="47"/>
  <c r="F390" i="47"/>
  <c r="E390" i="47"/>
  <c r="D390" i="47"/>
  <c r="C390" i="47"/>
  <c r="AF389" i="47"/>
  <c r="AE389" i="47"/>
  <c r="AD389" i="47"/>
  <c r="AC389" i="47"/>
  <c r="AB389" i="47"/>
  <c r="AA389" i="47"/>
  <c r="Z389" i="47"/>
  <c r="Y389" i="47"/>
  <c r="X389" i="47"/>
  <c r="W389" i="47"/>
  <c r="V389" i="47"/>
  <c r="U389" i="47"/>
  <c r="T389" i="47"/>
  <c r="S389" i="47"/>
  <c r="R389" i="47"/>
  <c r="Q389" i="47"/>
  <c r="P389" i="47"/>
  <c r="O389" i="47"/>
  <c r="N389" i="47"/>
  <c r="M389" i="47"/>
  <c r="L389" i="47"/>
  <c r="K389" i="47"/>
  <c r="J389" i="47"/>
  <c r="I389" i="47"/>
  <c r="H389" i="47"/>
  <c r="G389" i="47"/>
  <c r="F389" i="47"/>
  <c r="E389" i="47"/>
  <c r="D389" i="47"/>
  <c r="C389" i="47"/>
  <c r="AF388" i="47"/>
  <c r="AE388" i="47"/>
  <c r="AD388" i="47"/>
  <c r="AC388" i="47"/>
  <c r="AB388" i="47"/>
  <c r="AA388" i="47"/>
  <c r="Z388" i="47"/>
  <c r="Y388" i="47"/>
  <c r="X388" i="47"/>
  <c r="W388" i="47"/>
  <c r="V388" i="47"/>
  <c r="U388" i="47"/>
  <c r="T388" i="47"/>
  <c r="S388" i="47"/>
  <c r="R388" i="47"/>
  <c r="Q388" i="47"/>
  <c r="P388" i="47"/>
  <c r="O388" i="47"/>
  <c r="N388" i="47"/>
  <c r="M388" i="47"/>
  <c r="L388" i="47"/>
  <c r="K388" i="47"/>
  <c r="J388" i="47"/>
  <c r="I388" i="47"/>
  <c r="H388" i="47"/>
  <c r="G388" i="47"/>
  <c r="F388" i="47"/>
  <c r="E388" i="47"/>
  <c r="D388" i="47"/>
  <c r="C388" i="47"/>
  <c r="AF387" i="47"/>
  <c r="AE387" i="47"/>
  <c r="AD387" i="47"/>
  <c r="AC387" i="47"/>
  <c r="AB387" i="47"/>
  <c r="AA387" i="47"/>
  <c r="Z387" i="47"/>
  <c r="Y387" i="47"/>
  <c r="X387" i="47"/>
  <c r="W387" i="47"/>
  <c r="V387" i="47"/>
  <c r="U387" i="47"/>
  <c r="T387" i="47"/>
  <c r="S387" i="47"/>
  <c r="R387" i="47"/>
  <c r="Q387" i="47"/>
  <c r="P387" i="47"/>
  <c r="O387" i="47"/>
  <c r="N387" i="47"/>
  <c r="M387" i="47"/>
  <c r="L387" i="47"/>
  <c r="K387" i="47"/>
  <c r="J387" i="47"/>
  <c r="I387" i="47"/>
  <c r="H387" i="47"/>
  <c r="G387" i="47"/>
  <c r="F387" i="47"/>
  <c r="E387" i="47"/>
  <c r="D387" i="47"/>
  <c r="C387" i="47"/>
  <c r="AF386" i="47"/>
  <c r="AE386" i="47"/>
  <c r="AD386" i="47"/>
  <c r="AC386" i="47"/>
  <c r="AB386" i="47"/>
  <c r="AA386" i="47"/>
  <c r="Z386" i="47"/>
  <c r="Y386" i="47"/>
  <c r="X386" i="47"/>
  <c r="W386" i="47"/>
  <c r="V386" i="47"/>
  <c r="U386" i="47"/>
  <c r="T386" i="47"/>
  <c r="S386" i="47"/>
  <c r="R386" i="47"/>
  <c r="Q386" i="47"/>
  <c r="P386" i="47"/>
  <c r="O386" i="47"/>
  <c r="N386" i="47"/>
  <c r="M386" i="47"/>
  <c r="L386" i="47"/>
  <c r="K386" i="47"/>
  <c r="J386" i="47"/>
  <c r="I386" i="47"/>
  <c r="H386" i="47"/>
  <c r="G386" i="47"/>
  <c r="F386" i="47"/>
  <c r="E386" i="47"/>
  <c r="D386" i="47"/>
  <c r="C386" i="47"/>
  <c r="AF385" i="47"/>
  <c r="AE385" i="47"/>
  <c r="AD385" i="47"/>
  <c r="AC385" i="47"/>
  <c r="AB385" i="47"/>
  <c r="AA385" i="47"/>
  <c r="Z385" i="47"/>
  <c r="Y385" i="47"/>
  <c r="X385" i="47"/>
  <c r="W385" i="47"/>
  <c r="V385" i="47"/>
  <c r="U385" i="47"/>
  <c r="T385" i="47"/>
  <c r="S385" i="47"/>
  <c r="R385" i="47"/>
  <c r="Q385" i="47"/>
  <c r="P385" i="47"/>
  <c r="O385" i="47"/>
  <c r="N385" i="47"/>
  <c r="M385" i="47"/>
  <c r="L385" i="47"/>
  <c r="K385" i="47"/>
  <c r="J385" i="47"/>
  <c r="I385" i="47"/>
  <c r="H385" i="47"/>
  <c r="G385" i="47"/>
  <c r="F385" i="47"/>
  <c r="E385" i="47"/>
  <c r="D385" i="47"/>
  <c r="C385" i="47"/>
  <c r="AF384" i="47"/>
  <c r="AE384" i="47"/>
  <c r="AD384" i="47"/>
  <c r="AC384" i="47"/>
  <c r="AB384" i="47"/>
  <c r="AA384" i="47"/>
  <c r="Z384" i="47"/>
  <c r="Y384" i="47"/>
  <c r="X384" i="47"/>
  <c r="W384" i="47"/>
  <c r="V384" i="47"/>
  <c r="U384" i="47"/>
  <c r="T384" i="47"/>
  <c r="S384" i="47"/>
  <c r="R384" i="47"/>
  <c r="Q384" i="47"/>
  <c r="P384" i="47"/>
  <c r="O384" i="47"/>
  <c r="N384" i="47"/>
  <c r="M384" i="47"/>
  <c r="L384" i="47"/>
  <c r="K384" i="47"/>
  <c r="J384" i="47"/>
  <c r="I384" i="47"/>
  <c r="H384" i="47"/>
  <c r="G384" i="47"/>
  <c r="F384" i="47"/>
  <c r="E384" i="47"/>
  <c r="D384" i="47"/>
  <c r="C384" i="47"/>
  <c r="AF383" i="47"/>
  <c r="AE383" i="47"/>
  <c r="AD383" i="47"/>
  <c r="AC383" i="47"/>
  <c r="AB383" i="47"/>
  <c r="AA383" i="47"/>
  <c r="Z383" i="47"/>
  <c r="Y383" i="47"/>
  <c r="X383" i="47"/>
  <c r="W383" i="47"/>
  <c r="V383" i="47"/>
  <c r="U383" i="47"/>
  <c r="T383" i="47"/>
  <c r="S383" i="47"/>
  <c r="R383" i="47"/>
  <c r="Q383" i="47"/>
  <c r="P383" i="47"/>
  <c r="O383" i="47"/>
  <c r="N383" i="47"/>
  <c r="M383" i="47"/>
  <c r="L383" i="47"/>
  <c r="K383" i="47"/>
  <c r="J383" i="47"/>
  <c r="I383" i="47"/>
  <c r="H383" i="47"/>
  <c r="G383" i="47"/>
  <c r="F383" i="47"/>
  <c r="E383" i="47"/>
  <c r="D383" i="47"/>
  <c r="C383" i="47"/>
  <c r="AF382" i="47"/>
  <c r="AE382" i="47"/>
  <c r="AD382" i="47"/>
  <c r="AC382" i="47"/>
  <c r="AB382" i="47"/>
  <c r="AA382" i="47"/>
  <c r="Z382" i="47"/>
  <c r="Y382" i="47"/>
  <c r="X382" i="47"/>
  <c r="W382" i="47"/>
  <c r="V382" i="47"/>
  <c r="U382" i="47"/>
  <c r="T382" i="47"/>
  <c r="S382" i="47"/>
  <c r="R382" i="47"/>
  <c r="Q382" i="47"/>
  <c r="P382" i="47"/>
  <c r="O382" i="47"/>
  <c r="N382" i="47"/>
  <c r="M382" i="47"/>
  <c r="L382" i="47"/>
  <c r="K382" i="47"/>
  <c r="J382" i="47"/>
  <c r="I382" i="47"/>
  <c r="H382" i="47"/>
  <c r="G382" i="47"/>
  <c r="F382" i="47"/>
  <c r="E382" i="47"/>
  <c r="D382" i="47"/>
  <c r="C382" i="47"/>
  <c r="AF381" i="47"/>
  <c r="AE381" i="47"/>
  <c r="AD381" i="47"/>
  <c r="AC381" i="47"/>
  <c r="AB381" i="47"/>
  <c r="AA381" i="47"/>
  <c r="Z381" i="47"/>
  <c r="Y381" i="47"/>
  <c r="X381" i="47"/>
  <c r="W381" i="47"/>
  <c r="V381" i="47"/>
  <c r="U381" i="47"/>
  <c r="T381" i="47"/>
  <c r="S381" i="47"/>
  <c r="R381" i="47"/>
  <c r="Q381" i="47"/>
  <c r="P381" i="47"/>
  <c r="O381" i="47"/>
  <c r="N381" i="47"/>
  <c r="M381" i="47"/>
  <c r="L381" i="47"/>
  <c r="K381" i="47"/>
  <c r="J381" i="47"/>
  <c r="I381" i="47"/>
  <c r="H381" i="47"/>
  <c r="G381" i="47"/>
  <c r="F381" i="47"/>
  <c r="E381" i="47"/>
  <c r="D381" i="47"/>
  <c r="C381" i="47"/>
  <c r="AF380" i="47"/>
  <c r="AE380" i="47"/>
  <c r="AD380" i="47"/>
  <c r="AC380" i="47"/>
  <c r="AB380" i="47"/>
  <c r="AA380" i="47"/>
  <c r="Z380" i="47"/>
  <c r="Y380" i="47"/>
  <c r="X380" i="47"/>
  <c r="W380" i="47"/>
  <c r="V380" i="47"/>
  <c r="U380" i="47"/>
  <c r="T380" i="47"/>
  <c r="S380" i="47"/>
  <c r="R380" i="47"/>
  <c r="Q380" i="47"/>
  <c r="P380" i="47"/>
  <c r="O380" i="47"/>
  <c r="N380" i="47"/>
  <c r="M380" i="47"/>
  <c r="L380" i="47"/>
  <c r="K380" i="47"/>
  <c r="J380" i="47"/>
  <c r="I380" i="47"/>
  <c r="H380" i="47"/>
  <c r="G380" i="47"/>
  <c r="F380" i="47"/>
  <c r="E380" i="47"/>
  <c r="D380" i="47"/>
  <c r="C380" i="47"/>
  <c r="AF379" i="47"/>
  <c r="AE379" i="47"/>
  <c r="AD379" i="47"/>
  <c r="AC379" i="47"/>
  <c r="AB379" i="47"/>
  <c r="AA379" i="47"/>
  <c r="Z379" i="47"/>
  <c r="Y379" i="47"/>
  <c r="X379" i="47"/>
  <c r="W379" i="47"/>
  <c r="V379" i="47"/>
  <c r="U379" i="47"/>
  <c r="T379" i="47"/>
  <c r="S379" i="47"/>
  <c r="R379" i="47"/>
  <c r="Q379" i="47"/>
  <c r="P379" i="47"/>
  <c r="O379" i="47"/>
  <c r="N379" i="47"/>
  <c r="M379" i="47"/>
  <c r="L379" i="47"/>
  <c r="K379" i="47"/>
  <c r="J379" i="47"/>
  <c r="I379" i="47"/>
  <c r="H379" i="47"/>
  <c r="G379" i="47"/>
  <c r="F379" i="47"/>
  <c r="E379" i="47"/>
  <c r="D379" i="47"/>
  <c r="C379" i="47"/>
  <c r="AF378" i="47"/>
  <c r="AE378" i="47"/>
  <c r="AD378" i="47"/>
  <c r="AC378" i="47"/>
  <c r="AB378" i="47"/>
  <c r="AA378" i="47"/>
  <c r="Z378" i="47"/>
  <c r="Y378" i="47"/>
  <c r="X378" i="47"/>
  <c r="W378" i="47"/>
  <c r="V378" i="47"/>
  <c r="U378" i="47"/>
  <c r="T378" i="47"/>
  <c r="S378" i="47"/>
  <c r="R378" i="47"/>
  <c r="Q378" i="47"/>
  <c r="P378" i="47"/>
  <c r="O378" i="47"/>
  <c r="N378" i="47"/>
  <c r="M378" i="47"/>
  <c r="L378" i="47"/>
  <c r="K378" i="47"/>
  <c r="J378" i="47"/>
  <c r="I378" i="47"/>
  <c r="H378" i="47"/>
  <c r="G378" i="47"/>
  <c r="F378" i="47"/>
  <c r="E378" i="47"/>
  <c r="D378" i="47"/>
  <c r="C378" i="47"/>
  <c r="AF377" i="47"/>
  <c r="AE377" i="47"/>
  <c r="AD377" i="47"/>
  <c r="AC377" i="47"/>
  <c r="AB377" i="47"/>
  <c r="AA377" i="47"/>
  <c r="Z377" i="47"/>
  <c r="Y377" i="47"/>
  <c r="X377" i="47"/>
  <c r="W377" i="47"/>
  <c r="V377" i="47"/>
  <c r="U377" i="47"/>
  <c r="T377" i="47"/>
  <c r="S377" i="47"/>
  <c r="R377" i="47"/>
  <c r="Q377" i="47"/>
  <c r="P377" i="47"/>
  <c r="O377" i="47"/>
  <c r="N377" i="47"/>
  <c r="M377" i="47"/>
  <c r="L377" i="47"/>
  <c r="K377" i="47"/>
  <c r="J377" i="47"/>
  <c r="I377" i="47"/>
  <c r="H377" i="47"/>
  <c r="G377" i="47"/>
  <c r="F377" i="47"/>
  <c r="E377" i="47"/>
  <c r="D377" i="47"/>
  <c r="C377" i="47"/>
  <c r="AF376" i="47"/>
  <c r="AE376" i="47"/>
  <c r="AD376" i="47"/>
  <c r="AC376" i="47"/>
  <c r="AB376" i="47"/>
  <c r="AA376" i="47"/>
  <c r="Z376" i="47"/>
  <c r="Y376" i="47"/>
  <c r="X376" i="47"/>
  <c r="W376" i="47"/>
  <c r="V376" i="47"/>
  <c r="U376" i="47"/>
  <c r="T376" i="47"/>
  <c r="S376" i="47"/>
  <c r="R376" i="47"/>
  <c r="Q376" i="47"/>
  <c r="P376" i="47"/>
  <c r="O376" i="47"/>
  <c r="N376" i="47"/>
  <c r="M376" i="47"/>
  <c r="L376" i="47"/>
  <c r="K376" i="47"/>
  <c r="J376" i="47"/>
  <c r="I376" i="47"/>
  <c r="H376" i="47"/>
  <c r="G376" i="47"/>
  <c r="F376" i="47"/>
  <c r="E376" i="47"/>
  <c r="D376" i="47"/>
  <c r="C376" i="47"/>
  <c r="AF375" i="47"/>
  <c r="AE375" i="47"/>
  <c r="AD375" i="47"/>
  <c r="AC375" i="47"/>
  <c r="AB375" i="47"/>
  <c r="AA375" i="47"/>
  <c r="Z375" i="47"/>
  <c r="Y375" i="47"/>
  <c r="X375" i="47"/>
  <c r="W375" i="47"/>
  <c r="V375" i="47"/>
  <c r="U375" i="47"/>
  <c r="T375" i="47"/>
  <c r="S375" i="47"/>
  <c r="R375" i="47"/>
  <c r="Q375" i="47"/>
  <c r="P375" i="47"/>
  <c r="O375" i="47"/>
  <c r="N375" i="47"/>
  <c r="M375" i="47"/>
  <c r="L375" i="47"/>
  <c r="K375" i="47"/>
  <c r="J375" i="47"/>
  <c r="I375" i="47"/>
  <c r="H375" i="47"/>
  <c r="G375" i="47"/>
  <c r="F375" i="47"/>
  <c r="E375" i="47"/>
  <c r="D375" i="47"/>
  <c r="C375" i="47"/>
  <c r="AF374" i="47"/>
  <c r="AE374" i="47"/>
  <c r="AD374" i="47"/>
  <c r="AC374" i="47"/>
  <c r="AB374" i="47"/>
  <c r="AA374" i="47"/>
  <c r="Z374" i="47"/>
  <c r="Y374" i="47"/>
  <c r="X374" i="47"/>
  <c r="W374" i="47"/>
  <c r="V374" i="47"/>
  <c r="U374" i="47"/>
  <c r="T374" i="47"/>
  <c r="S374" i="47"/>
  <c r="R374" i="47"/>
  <c r="Q374" i="47"/>
  <c r="P374" i="47"/>
  <c r="O374" i="47"/>
  <c r="N374" i="47"/>
  <c r="M374" i="47"/>
  <c r="L374" i="47"/>
  <c r="K374" i="47"/>
  <c r="J374" i="47"/>
  <c r="I374" i="47"/>
  <c r="H374" i="47"/>
  <c r="G374" i="47"/>
  <c r="F374" i="47"/>
  <c r="E374" i="47"/>
  <c r="D374" i="47"/>
  <c r="C374" i="47"/>
  <c r="AF373" i="47"/>
  <c r="AE373" i="47"/>
  <c r="AD373" i="47"/>
  <c r="AC373" i="47"/>
  <c r="AB373" i="47"/>
  <c r="AA373" i="47"/>
  <c r="Z373" i="47"/>
  <c r="Y373" i="47"/>
  <c r="X373" i="47"/>
  <c r="W373" i="47"/>
  <c r="V373" i="47"/>
  <c r="U373" i="47"/>
  <c r="T373" i="47"/>
  <c r="S373" i="47"/>
  <c r="R373" i="47"/>
  <c r="Q373" i="47"/>
  <c r="P373" i="47"/>
  <c r="O373" i="47"/>
  <c r="N373" i="47"/>
  <c r="M373" i="47"/>
  <c r="L373" i="47"/>
  <c r="K373" i="47"/>
  <c r="J373" i="47"/>
  <c r="I373" i="47"/>
  <c r="H373" i="47"/>
  <c r="G373" i="47"/>
  <c r="F373" i="47"/>
  <c r="E373" i="47"/>
  <c r="D373" i="47"/>
  <c r="C373" i="47"/>
  <c r="AF372" i="47"/>
  <c r="AE372" i="47"/>
  <c r="AD372" i="47"/>
  <c r="AC372" i="47"/>
  <c r="AB372" i="47"/>
  <c r="AA372" i="47"/>
  <c r="Z372" i="47"/>
  <c r="Y372" i="47"/>
  <c r="X372" i="47"/>
  <c r="W372" i="47"/>
  <c r="V372" i="47"/>
  <c r="U372" i="47"/>
  <c r="T372" i="47"/>
  <c r="S372" i="47"/>
  <c r="R372" i="47"/>
  <c r="Q372" i="47"/>
  <c r="P372" i="47"/>
  <c r="O372" i="47"/>
  <c r="N372" i="47"/>
  <c r="M372" i="47"/>
  <c r="L372" i="47"/>
  <c r="K372" i="47"/>
  <c r="J372" i="47"/>
  <c r="I372" i="47"/>
  <c r="H372" i="47"/>
  <c r="G372" i="47"/>
  <c r="F372" i="47"/>
  <c r="E372" i="47"/>
  <c r="D372" i="47"/>
  <c r="C372" i="47"/>
  <c r="AF371" i="47"/>
  <c r="AE371" i="47"/>
  <c r="AD371" i="47"/>
  <c r="AC371" i="47"/>
  <c r="AB371" i="47"/>
  <c r="AA371" i="47"/>
  <c r="Z371" i="47"/>
  <c r="Y371" i="47"/>
  <c r="X371" i="47"/>
  <c r="W371" i="47"/>
  <c r="V371" i="47"/>
  <c r="U371" i="47"/>
  <c r="T371" i="47"/>
  <c r="S371" i="47"/>
  <c r="R371" i="47"/>
  <c r="Q371" i="47"/>
  <c r="P371" i="47"/>
  <c r="O371" i="47"/>
  <c r="N371" i="47"/>
  <c r="M371" i="47"/>
  <c r="L371" i="47"/>
  <c r="K371" i="47"/>
  <c r="J371" i="47"/>
  <c r="I371" i="47"/>
  <c r="H371" i="47"/>
  <c r="G371" i="47"/>
  <c r="F371" i="47"/>
  <c r="E371" i="47"/>
  <c r="D371" i="47"/>
  <c r="C371" i="47"/>
  <c r="AF370" i="47"/>
  <c r="AE370" i="47"/>
  <c r="AD370" i="47"/>
  <c r="AC370" i="47"/>
  <c r="AB370" i="47"/>
  <c r="AA370" i="47"/>
  <c r="Z370" i="47"/>
  <c r="Y370" i="47"/>
  <c r="X370" i="47"/>
  <c r="W370" i="47"/>
  <c r="V370" i="47"/>
  <c r="U370" i="47"/>
  <c r="T370" i="47"/>
  <c r="S370" i="47"/>
  <c r="R370" i="47"/>
  <c r="Q370" i="47"/>
  <c r="P370" i="47"/>
  <c r="O370" i="47"/>
  <c r="N370" i="47"/>
  <c r="M370" i="47"/>
  <c r="L370" i="47"/>
  <c r="K370" i="47"/>
  <c r="J370" i="47"/>
  <c r="I370" i="47"/>
  <c r="H370" i="47"/>
  <c r="G370" i="47"/>
  <c r="F370" i="47"/>
  <c r="E370" i="47"/>
  <c r="D370" i="47"/>
  <c r="C370" i="47"/>
  <c r="AF369" i="47"/>
  <c r="AE369" i="47"/>
  <c r="AD369" i="47"/>
  <c r="AC369" i="47"/>
  <c r="AB369" i="47"/>
  <c r="AA369" i="47"/>
  <c r="Z369" i="47"/>
  <c r="Y369" i="47"/>
  <c r="X369" i="47"/>
  <c r="W369" i="47"/>
  <c r="V369" i="47"/>
  <c r="U369" i="47"/>
  <c r="T369" i="47"/>
  <c r="S369" i="47"/>
  <c r="R369" i="47"/>
  <c r="Q369" i="47"/>
  <c r="P369" i="47"/>
  <c r="O369" i="47"/>
  <c r="N369" i="47"/>
  <c r="M369" i="47"/>
  <c r="L369" i="47"/>
  <c r="K369" i="47"/>
  <c r="J369" i="47"/>
  <c r="I369" i="47"/>
  <c r="H369" i="47"/>
  <c r="G369" i="47"/>
  <c r="F369" i="47"/>
  <c r="E369" i="47"/>
  <c r="D369" i="47"/>
  <c r="C369" i="47"/>
  <c r="AF368" i="47"/>
  <c r="AE368" i="47"/>
  <c r="AD368" i="47"/>
  <c r="AC368" i="47"/>
  <c r="AB368" i="47"/>
  <c r="AA368" i="47"/>
  <c r="Z368" i="47"/>
  <c r="Y368" i="47"/>
  <c r="X368" i="47"/>
  <c r="W368" i="47"/>
  <c r="V368" i="47"/>
  <c r="U368" i="47"/>
  <c r="T368" i="47"/>
  <c r="S368" i="47"/>
  <c r="R368" i="47"/>
  <c r="Q368" i="47"/>
  <c r="P368" i="47"/>
  <c r="O368" i="47"/>
  <c r="N368" i="47"/>
  <c r="M368" i="47"/>
  <c r="L368" i="47"/>
  <c r="K368" i="47"/>
  <c r="J368" i="47"/>
  <c r="I368" i="47"/>
  <c r="H368" i="47"/>
  <c r="G368" i="47"/>
  <c r="F368" i="47"/>
  <c r="E368" i="47"/>
  <c r="D368" i="47"/>
  <c r="C368" i="47"/>
  <c r="AF367" i="47"/>
  <c r="AE367" i="47"/>
  <c r="AD367" i="47"/>
  <c r="AC367" i="47"/>
  <c r="AB367" i="47"/>
  <c r="AA367" i="47"/>
  <c r="Z367" i="47"/>
  <c r="Y367" i="47"/>
  <c r="X367" i="47"/>
  <c r="W367" i="47"/>
  <c r="V367" i="47"/>
  <c r="U367" i="47"/>
  <c r="T367" i="47"/>
  <c r="S367" i="47"/>
  <c r="R367" i="47"/>
  <c r="Q367" i="47"/>
  <c r="P367" i="47"/>
  <c r="O367" i="47"/>
  <c r="N367" i="47"/>
  <c r="M367" i="47"/>
  <c r="L367" i="47"/>
  <c r="K367" i="47"/>
  <c r="J367" i="47"/>
  <c r="I367" i="47"/>
  <c r="H367" i="47"/>
  <c r="G367" i="47"/>
  <c r="F367" i="47"/>
  <c r="E367" i="47"/>
  <c r="D367" i="47"/>
  <c r="C367" i="47"/>
  <c r="AF366" i="47"/>
  <c r="AE366" i="47"/>
  <c r="AD366" i="47"/>
  <c r="AC366" i="47"/>
  <c r="AB366" i="47"/>
  <c r="AA366" i="47"/>
  <c r="Z366" i="47"/>
  <c r="Y366" i="47"/>
  <c r="X366" i="47"/>
  <c r="W366" i="47"/>
  <c r="V366" i="47"/>
  <c r="U366" i="47"/>
  <c r="T366" i="47"/>
  <c r="S366" i="47"/>
  <c r="R366" i="47"/>
  <c r="Q366" i="47"/>
  <c r="P366" i="47"/>
  <c r="O366" i="47"/>
  <c r="N366" i="47"/>
  <c r="M366" i="47"/>
  <c r="L366" i="47"/>
  <c r="K366" i="47"/>
  <c r="J366" i="47"/>
  <c r="I366" i="47"/>
  <c r="H366" i="47"/>
  <c r="G366" i="47"/>
  <c r="F366" i="47"/>
  <c r="E366" i="47"/>
  <c r="D366" i="47"/>
  <c r="C366" i="47"/>
  <c r="AF335" i="47"/>
  <c r="AE335" i="47"/>
  <c r="AD335" i="47"/>
  <c r="AC335" i="47"/>
  <c r="AB335" i="47"/>
  <c r="AA335" i="47"/>
  <c r="Z335" i="47"/>
  <c r="Y335" i="47"/>
  <c r="X335" i="47"/>
  <c r="W335" i="47"/>
  <c r="V335" i="47"/>
  <c r="U335" i="47"/>
  <c r="T335" i="47"/>
  <c r="S335" i="47"/>
  <c r="R335" i="47"/>
  <c r="Q335" i="47"/>
  <c r="P335" i="47"/>
  <c r="O335" i="47"/>
  <c r="N335" i="47"/>
  <c r="M335" i="47"/>
  <c r="L335" i="47"/>
  <c r="K335" i="47"/>
  <c r="J335" i="47"/>
  <c r="I335" i="47"/>
  <c r="H335" i="47"/>
  <c r="G335" i="47"/>
  <c r="F335" i="47"/>
  <c r="E335" i="47"/>
  <c r="D335" i="47"/>
  <c r="C335" i="47"/>
  <c r="AF334" i="47"/>
  <c r="AE334" i="47"/>
  <c r="AD334" i="47"/>
  <c r="AC334" i="47"/>
  <c r="AB334" i="47"/>
  <c r="AA334" i="47"/>
  <c r="Z334" i="47"/>
  <c r="Y334" i="47"/>
  <c r="X334" i="47"/>
  <c r="W334" i="47"/>
  <c r="V334" i="47"/>
  <c r="U334" i="47"/>
  <c r="T334" i="47"/>
  <c r="S334" i="47"/>
  <c r="R334" i="47"/>
  <c r="Q334" i="47"/>
  <c r="P334" i="47"/>
  <c r="O334" i="47"/>
  <c r="N334" i="47"/>
  <c r="M334" i="47"/>
  <c r="L334" i="47"/>
  <c r="K334" i="47"/>
  <c r="J334" i="47"/>
  <c r="I334" i="47"/>
  <c r="H334" i="47"/>
  <c r="G334" i="47"/>
  <c r="F334" i="47"/>
  <c r="E334" i="47"/>
  <c r="D334" i="47"/>
  <c r="C334" i="47"/>
  <c r="AF333" i="47"/>
  <c r="AE333" i="47"/>
  <c r="AD333" i="47"/>
  <c r="AC333" i="47"/>
  <c r="AB333" i="47"/>
  <c r="AA333" i="47"/>
  <c r="Z333" i="47"/>
  <c r="Y333" i="47"/>
  <c r="X333" i="47"/>
  <c r="W333" i="47"/>
  <c r="V333" i="47"/>
  <c r="U333" i="47"/>
  <c r="T333" i="47"/>
  <c r="S333" i="47"/>
  <c r="R333" i="47"/>
  <c r="Q333" i="47"/>
  <c r="P333" i="47"/>
  <c r="O333" i="47"/>
  <c r="N333" i="47"/>
  <c r="M333" i="47"/>
  <c r="L333" i="47"/>
  <c r="K333" i="47"/>
  <c r="J333" i="47"/>
  <c r="I333" i="47"/>
  <c r="H333" i="47"/>
  <c r="G333" i="47"/>
  <c r="F333" i="47"/>
  <c r="E333" i="47"/>
  <c r="D333" i="47"/>
  <c r="C333" i="47"/>
  <c r="AF332" i="47"/>
  <c r="AE332" i="47"/>
  <c r="AD332" i="47"/>
  <c r="AC332" i="47"/>
  <c r="AB332" i="47"/>
  <c r="AA332" i="47"/>
  <c r="Z332" i="47"/>
  <c r="Y332" i="47"/>
  <c r="X332" i="47"/>
  <c r="W332" i="47"/>
  <c r="V332" i="47"/>
  <c r="U332" i="47"/>
  <c r="T332" i="47"/>
  <c r="S332" i="47"/>
  <c r="R332" i="47"/>
  <c r="Q332" i="47"/>
  <c r="P332" i="47"/>
  <c r="O332" i="47"/>
  <c r="N332" i="47"/>
  <c r="M332" i="47"/>
  <c r="L332" i="47"/>
  <c r="K332" i="47"/>
  <c r="J332" i="47"/>
  <c r="I332" i="47"/>
  <c r="H332" i="47"/>
  <c r="G332" i="47"/>
  <c r="F332" i="47"/>
  <c r="E332" i="47"/>
  <c r="D332" i="47"/>
  <c r="C332" i="47"/>
  <c r="AF331" i="47"/>
  <c r="AE331" i="47"/>
  <c r="AD331" i="47"/>
  <c r="AC331" i="47"/>
  <c r="AB331" i="47"/>
  <c r="AA331" i="47"/>
  <c r="Z331" i="47"/>
  <c r="Y331" i="47"/>
  <c r="X331" i="47"/>
  <c r="W331" i="47"/>
  <c r="V331" i="47"/>
  <c r="U331" i="47"/>
  <c r="T331" i="47"/>
  <c r="S331" i="47"/>
  <c r="R331" i="47"/>
  <c r="Q331" i="47"/>
  <c r="P331" i="47"/>
  <c r="O331" i="47"/>
  <c r="N331" i="47"/>
  <c r="M331" i="47"/>
  <c r="L331" i="47"/>
  <c r="K331" i="47"/>
  <c r="J331" i="47"/>
  <c r="I331" i="47"/>
  <c r="H331" i="47"/>
  <c r="G331" i="47"/>
  <c r="F331" i="47"/>
  <c r="E331" i="47"/>
  <c r="D331" i="47"/>
  <c r="C331" i="47"/>
  <c r="AF330" i="47"/>
  <c r="AE330" i="47"/>
  <c r="AD330" i="47"/>
  <c r="AC330" i="47"/>
  <c r="AB330" i="47"/>
  <c r="AA330" i="47"/>
  <c r="Z330" i="47"/>
  <c r="Y330" i="47"/>
  <c r="X330" i="47"/>
  <c r="W330" i="47"/>
  <c r="V330" i="47"/>
  <c r="U330" i="47"/>
  <c r="T330" i="47"/>
  <c r="S330" i="47"/>
  <c r="R330" i="47"/>
  <c r="Q330" i="47"/>
  <c r="P330" i="47"/>
  <c r="O330" i="47"/>
  <c r="N330" i="47"/>
  <c r="M330" i="47"/>
  <c r="L330" i="47"/>
  <c r="K330" i="47"/>
  <c r="J330" i="47"/>
  <c r="I330" i="47"/>
  <c r="H330" i="47"/>
  <c r="G330" i="47"/>
  <c r="F330" i="47"/>
  <c r="E330" i="47"/>
  <c r="D330" i="47"/>
  <c r="C330" i="47"/>
  <c r="AF329" i="47"/>
  <c r="AE329" i="47"/>
  <c r="AD329" i="47"/>
  <c r="AC329" i="47"/>
  <c r="AB329" i="47"/>
  <c r="AA329" i="47"/>
  <c r="Z329" i="47"/>
  <c r="Y329" i="47"/>
  <c r="X329" i="47"/>
  <c r="W329" i="47"/>
  <c r="V329" i="47"/>
  <c r="U329" i="47"/>
  <c r="T329" i="47"/>
  <c r="S329" i="47"/>
  <c r="R329" i="47"/>
  <c r="Q329" i="47"/>
  <c r="P329" i="47"/>
  <c r="O329" i="47"/>
  <c r="N329" i="47"/>
  <c r="M329" i="47"/>
  <c r="L329" i="47"/>
  <c r="K329" i="47"/>
  <c r="J329" i="47"/>
  <c r="I329" i="47"/>
  <c r="H329" i="47"/>
  <c r="G329" i="47"/>
  <c r="F329" i="47"/>
  <c r="E329" i="47"/>
  <c r="D329" i="47"/>
  <c r="C329" i="47"/>
  <c r="AF328" i="47"/>
  <c r="AE328" i="47"/>
  <c r="AD328" i="47"/>
  <c r="AC328" i="47"/>
  <c r="AB328" i="47"/>
  <c r="AA328" i="47"/>
  <c r="Z328" i="47"/>
  <c r="Y328" i="47"/>
  <c r="X328" i="47"/>
  <c r="W328" i="47"/>
  <c r="V328" i="47"/>
  <c r="U328" i="47"/>
  <c r="T328" i="47"/>
  <c r="S328" i="47"/>
  <c r="R328" i="47"/>
  <c r="Q328" i="47"/>
  <c r="P328" i="47"/>
  <c r="O328" i="47"/>
  <c r="N328" i="47"/>
  <c r="M328" i="47"/>
  <c r="L328" i="47"/>
  <c r="K328" i="47"/>
  <c r="J328" i="47"/>
  <c r="I328" i="47"/>
  <c r="H328" i="47"/>
  <c r="G328" i="47"/>
  <c r="F328" i="47"/>
  <c r="E328" i="47"/>
  <c r="D328" i="47"/>
  <c r="C328" i="47"/>
  <c r="AF327" i="47"/>
  <c r="AE327" i="47"/>
  <c r="AD327" i="47"/>
  <c r="AC327" i="47"/>
  <c r="AB327" i="47"/>
  <c r="AA327" i="47"/>
  <c r="Z327" i="47"/>
  <c r="Y327" i="47"/>
  <c r="X327" i="47"/>
  <c r="W327" i="47"/>
  <c r="V327" i="47"/>
  <c r="U327" i="47"/>
  <c r="T327" i="47"/>
  <c r="S327" i="47"/>
  <c r="R327" i="47"/>
  <c r="Q327" i="47"/>
  <c r="P327" i="47"/>
  <c r="O327" i="47"/>
  <c r="N327" i="47"/>
  <c r="M327" i="47"/>
  <c r="L327" i="47"/>
  <c r="K327" i="47"/>
  <c r="J327" i="47"/>
  <c r="I327" i="47"/>
  <c r="H327" i="47"/>
  <c r="G327" i="47"/>
  <c r="F327" i="47"/>
  <c r="E327" i="47"/>
  <c r="D327" i="47"/>
  <c r="C327" i="47"/>
  <c r="AF326" i="47"/>
  <c r="AE326" i="47"/>
  <c r="AD326" i="47"/>
  <c r="AC326" i="47"/>
  <c r="AB326" i="47"/>
  <c r="AA326" i="47"/>
  <c r="Z326" i="47"/>
  <c r="Y326" i="47"/>
  <c r="X326" i="47"/>
  <c r="W326" i="47"/>
  <c r="V326" i="47"/>
  <c r="U326" i="47"/>
  <c r="T326" i="47"/>
  <c r="S326" i="47"/>
  <c r="R326" i="47"/>
  <c r="Q326" i="47"/>
  <c r="P326" i="47"/>
  <c r="O326" i="47"/>
  <c r="N326" i="47"/>
  <c r="M326" i="47"/>
  <c r="L326" i="47"/>
  <c r="K326" i="47"/>
  <c r="J326" i="47"/>
  <c r="I326" i="47"/>
  <c r="H326" i="47"/>
  <c r="G326" i="47"/>
  <c r="F326" i="47"/>
  <c r="E326" i="47"/>
  <c r="D326" i="47"/>
  <c r="C326" i="47"/>
  <c r="AF325" i="47"/>
  <c r="AE325" i="47"/>
  <c r="AD325" i="47"/>
  <c r="AC325" i="47"/>
  <c r="AB325" i="47"/>
  <c r="AA325" i="47"/>
  <c r="Z325" i="47"/>
  <c r="Y325" i="47"/>
  <c r="X325" i="47"/>
  <c r="W325" i="47"/>
  <c r="V325" i="47"/>
  <c r="U325" i="47"/>
  <c r="T325" i="47"/>
  <c r="S325" i="47"/>
  <c r="R325" i="47"/>
  <c r="Q325" i="47"/>
  <c r="P325" i="47"/>
  <c r="O325" i="47"/>
  <c r="N325" i="47"/>
  <c r="M325" i="47"/>
  <c r="L325" i="47"/>
  <c r="K325" i="47"/>
  <c r="J325" i="47"/>
  <c r="I325" i="47"/>
  <c r="H325" i="47"/>
  <c r="G325" i="47"/>
  <c r="F325" i="47"/>
  <c r="E325" i="47"/>
  <c r="D325" i="47"/>
  <c r="C325" i="47"/>
  <c r="AF324" i="47"/>
  <c r="AE324" i="47"/>
  <c r="AD324" i="47"/>
  <c r="AC324" i="47"/>
  <c r="AB324" i="47"/>
  <c r="AA324" i="47"/>
  <c r="Z324" i="47"/>
  <c r="Y324" i="47"/>
  <c r="X324" i="47"/>
  <c r="W324" i="47"/>
  <c r="V324" i="47"/>
  <c r="U324" i="47"/>
  <c r="T324" i="47"/>
  <c r="S324" i="47"/>
  <c r="R324" i="47"/>
  <c r="Q324" i="47"/>
  <c r="P324" i="47"/>
  <c r="O324" i="47"/>
  <c r="N324" i="47"/>
  <c r="M324" i="47"/>
  <c r="L324" i="47"/>
  <c r="K324" i="47"/>
  <c r="J324" i="47"/>
  <c r="I324" i="47"/>
  <c r="H324" i="47"/>
  <c r="G324" i="47"/>
  <c r="F324" i="47"/>
  <c r="E324" i="47"/>
  <c r="D324" i="47"/>
  <c r="C324" i="47"/>
  <c r="AF323" i="47"/>
  <c r="AE323" i="47"/>
  <c r="AD323" i="47"/>
  <c r="AC323" i="47"/>
  <c r="AB323" i="47"/>
  <c r="AA323" i="47"/>
  <c r="Z323" i="47"/>
  <c r="Y323" i="47"/>
  <c r="X323" i="47"/>
  <c r="W323" i="47"/>
  <c r="V323" i="47"/>
  <c r="U323" i="47"/>
  <c r="T323" i="47"/>
  <c r="S323" i="47"/>
  <c r="R323" i="47"/>
  <c r="Q323" i="47"/>
  <c r="P323" i="47"/>
  <c r="O323" i="47"/>
  <c r="N323" i="47"/>
  <c r="M323" i="47"/>
  <c r="L323" i="47"/>
  <c r="K323" i="47"/>
  <c r="J323" i="47"/>
  <c r="I323" i="47"/>
  <c r="H323" i="47"/>
  <c r="G323" i="47"/>
  <c r="F323" i="47"/>
  <c r="E323" i="47"/>
  <c r="D323" i="47"/>
  <c r="C323" i="47"/>
  <c r="AF322" i="47"/>
  <c r="AE322" i="47"/>
  <c r="AD322" i="47"/>
  <c r="AC322" i="47"/>
  <c r="AB322" i="47"/>
  <c r="AA322" i="47"/>
  <c r="Z322" i="47"/>
  <c r="Y322" i="47"/>
  <c r="X322" i="47"/>
  <c r="W322" i="47"/>
  <c r="V322" i="47"/>
  <c r="U322" i="47"/>
  <c r="T322" i="47"/>
  <c r="S322" i="47"/>
  <c r="R322" i="47"/>
  <c r="Q322" i="47"/>
  <c r="P322" i="47"/>
  <c r="O322" i="47"/>
  <c r="N322" i="47"/>
  <c r="M322" i="47"/>
  <c r="L322" i="47"/>
  <c r="K322" i="47"/>
  <c r="J322" i="47"/>
  <c r="I322" i="47"/>
  <c r="H322" i="47"/>
  <c r="G322" i="47"/>
  <c r="F322" i="47"/>
  <c r="E322" i="47"/>
  <c r="D322" i="47"/>
  <c r="C322" i="47"/>
  <c r="AF321" i="47"/>
  <c r="AE321" i="47"/>
  <c r="AD321" i="47"/>
  <c r="AC321" i="47"/>
  <c r="AB321" i="47"/>
  <c r="AA321" i="47"/>
  <c r="Z321" i="47"/>
  <c r="Y321" i="47"/>
  <c r="X321" i="47"/>
  <c r="W321" i="47"/>
  <c r="V321" i="47"/>
  <c r="U321" i="47"/>
  <c r="T321" i="47"/>
  <c r="S321" i="47"/>
  <c r="R321" i="47"/>
  <c r="Q321" i="47"/>
  <c r="P321" i="47"/>
  <c r="O321" i="47"/>
  <c r="N321" i="47"/>
  <c r="M321" i="47"/>
  <c r="L321" i="47"/>
  <c r="K321" i="47"/>
  <c r="J321" i="47"/>
  <c r="I321" i="47"/>
  <c r="H321" i="47"/>
  <c r="G321" i="47"/>
  <c r="F321" i="47"/>
  <c r="E321" i="47"/>
  <c r="D321" i="47"/>
  <c r="C321" i="47"/>
  <c r="AF320" i="47"/>
  <c r="AE320" i="47"/>
  <c r="AD320" i="47"/>
  <c r="AC320" i="47"/>
  <c r="AB320" i="47"/>
  <c r="AA320" i="47"/>
  <c r="Z320" i="47"/>
  <c r="Y320" i="47"/>
  <c r="X320" i="47"/>
  <c r="W320" i="47"/>
  <c r="V320" i="47"/>
  <c r="U320" i="47"/>
  <c r="T320" i="47"/>
  <c r="S320" i="47"/>
  <c r="R320" i="47"/>
  <c r="Q320" i="47"/>
  <c r="P320" i="47"/>
  <c r="O320" i="47"/>
  <c r="N320" i="47"/>
  <c r="M320" i="47"/>
  <c r="L320" i="47"/>
  <c r="K320" i="47"/>
  <c r="J320" i="47"/>
  <c r="I320" i="47"/>
  <c r="H320" i="47"/>
  <c r="G320" i="47"/>
  <c r="F320" i="47"/>
  <c r="E320" i="47"/>
  <c r="D320" i="47"/>
  <c r="C320" i="47"/>
  <c r="AF319" i="47"/>
  <c r="AE319" i="47"/>
  <c r="AD319" i="47"/>
  <c r="AC319" i="47"/>
  <c r="AB319" i="47"/>
  <c r="AA319" i="47"/>
  <c r="Z319" i="47"/>
  <c r="Y319" i="47"/>
  <c r="X319" i="47"/>
  <c r="W319" i="47"/>
  <c r="V319" i="47"/>
  <c r="U319" i="47"/>
  <c r="T319" i="47"/>
  <c r="S319" i="47"/>
  <c r="R319" i="47"/>
  <c r="Q319" i="47"/>
  <c r="P319" i="47"/>
  <c r="O319" i="47"/>
  <c r="N319" i="47"/>
  <c r="M319" i="47"/>
  <c r="L319" i="47"/>
  <c r="K319" i="47"/>
  <c r="J319" i="47"/>
  <c r="I319" i="47"/>
  <c r="H319" i="47"/>
  <c r="G319" i="47"/>
  <c r="F319" i="47"/>
  <c r="E319" i="47"/>
  <c r="D319" i="47"/>
  <c r="C319" i="47"/>
  <c r="AF318" i="47"/>
  <c r="AE318" i="47"/>
  <c r="AD318" i="47"/>
  <c r="AC318" i="47"/>
  <c r="AB318" i="47"/>
  <c r="AA318" i="47"/>
  <c r="Z318" i="47"/>
  <c r="Y318" i="47"/>
  <c r="X318" i="47"/>
  <c r="W318" i="47"/>
  <c r="V318" i="47"/>
  <c r="U318" i="47"/>
  <c r="T318" i="47"/>
  <c r="S318" i="47"/>
  <c r="R318" i="47"/>
  <c r="Q318" i="47"/>
  <c r="P318" i="47"/>
  <c r="O318" i="47"/>
  <c r="N318" i="47"/>
  <c r="M318" i="47"/>
  <c r="L318" i="47"/>
  <c r="K318" i="47"/>
  <c r="J318" i="47"/>
  <c r="I318" i="47"/>
  <c r="H318" i="47"/>
  <c r="G318" i="47"/>
  <c r="F318" i="47"/>
  <c r="E318" i="47"/>
  <c r="D318" i="47"/>
  <c r="C318" i="47"/>
  <c r="AF317" i="47"/>
  <c r="AE317" i="47"/>
  <c r="AD317" i="47"/>
  <c r="AC317" i="47"/>
  <c r="AB317" i="47"/>
  <c r="AA317" i="47"/>
  <c r="Z317" i="47"/>
  <c r="Y317" i="47"/>
  <c r="X317" i="47"/>
  <c r="W317" i="47"/>
  <c r="V317" i="47"/>
  <c r="U317" i="47"/>
  <c r="T317" i="47"/>
  <c r="S317" i="47"/>
  <c r="R317" i="47"/>
  <c r="Q317" i="47"/>
  <c r="P317" i="47"/>
  <c r="O317" i="47"/>
  <c r="N317" i="47"/>
  <c r="M317" i="47"/>
  <c r="L317" i="47"/>
  <c r="K317" i="47"/>
  <c r="J317" i="47"/>
  <c r="I317" i="47"/>
  <c r="H317" i="47"/>
  <c r="G317" i="47"/>
  <c r="F317" i="47"/>
  <c r="E317" i="47"/>
  <c r="D317" i="47"/>
  <c r="C317" i="47"/>
  <c r="AF316" i="47"/>
  <c r="AE316" i="47"/>
  <c r="AD316" i="47"/>
  <c r="AC316" i="47"/>
  <c r="AB316" i="47"/>
  <c r="AA316" i="47"/>
  <c r="Z316" i="47"/>
  <c r="Y316" i="47"/>
  <c r="X316" i="47"/>
  <c r="W316" i="47"/>
  <c r="V316" i="47"/>
  <c r="U316" i="47"/>
  <c r="T316" i="47"/>
  <c r="S316" i="47"/>
  <c r="R316" i="47"/>
  <c r="Q316" i="47"/>
  <c r="P316" i="47"/>
  <c r="O316" i="47"/>
  <c r="N316" i="47"/>
  <c r="M316" i="47"/>
  <c r="L316" i="47"/>
  <c r="K316" i="47"/>
  <c r="J316" i="47"/>
  <c r="I316" i="47"/>
  <c r="H316" i="47"/>
  <c r="G316" i="47"/>
  <c r="F316" i="47"/>
  <c r="E316" i="47"/>
  <c r="D316" i="47"/>
  <c r="C316" i="47"/>
  <c r="AF315" i="47"/>
  <c r="AE315" i="47"/>
  <c r="AD315" i="47"/>
  <c r="AC315" i="47"/>
  <c r="AB315" i="47"/>
  <c r="AA315" i="47"/>
  <c r="Z315" i="47"/>
  <c r="Y315" i="47"/>
  <c r="X315" i="47"/>
  <c r="W315" i="47"/>
  <c r="V315" i="47"/>
  <c r="U315" i="47"/>
  <c r="T315" i="47"/>
  <c r="S315" i="47"/>
  <c r="R315" i="47"/>
  <c r="Q315" i="47"/>
  <c r="P315" i="47"/>
  <c r="O315" i="47"/>
  <c r="N315" i="47"/>
  <c r="M315" i="47"/>
  <c r="L315" i="47"/>
  <c r="K315" i="47"/>
  <c r="J315" i="47"/>
  <c r="I315" i="47"/>
  <c r="H315" i="47"/>
  <c r="G315" i="47"/>
  <c r="F315" i="47"/>
  <c r="E315" i="47"/>
  <c r="D315" i="47"/>
  <c r="C315" i="47"/>
  <c r="AF314" i="47"/>
  <c r="AE314" i="47"/>
  <c r="AD314" i="47"/>
  <c r="AC314" i="47"/>
  <c r="AB314" i="47"/>
  <c r="AA314" i="47"/>
  <c r="Z314" i="47"/>
  <c r="Y314" i="47"/>
  <c r="X314" i="47"/>
  <c r="W314" i="47"/>
  <c r="V314" i="47"/>
  <c r="U314" i="47"/>
  <c r="T314" i="47"/>
  <c r="S314" i="47"/>
  <c r="R314" i="47"/>
  <c r="Q314" i="47"/>
  <c r="P314" i="47"/>
  <c r="O314" i="47"/>
  <c r="N314" i="47"/>
  <c r="M314" i="47"/>
  <c r="L314" i="47"/>
  <c r="K314" i="47"/>
  <c r="J314" i="47"/>
  <c r="I314" i="47"/>
  <c r="H314" i="47"/>
  <c r="G314" i="47"/>
  <c r="F314" i="47"/>
  <c r="E314" i="47"/>
  <c r="D314" i="47"/>
  <c r="C314" i="47"/>
  <c r="AF313" i="47"/>
  <c r="AE313" i="47"/>
  <c r="AD313" i="47"/>
  <c r="AC313" i="47"/>
  <c r="AB313" i="47"/>
  <c r="AA313" i="47"/>
  <c r="Z313" i="47"/>
  <c r="Y313" i="47"/>
  <c r="X313" i="47"/>
  <c r="W313" i="47"/>
  <c r="V313" i="47"/>
  <c r="U313" i="47"/>
  <c r="T313" i="47"/>
  <c r="S313" i="47"/>
  <c r="R313" i="47"/>
  <c r="Q313" i="47"/>
  <c r="P313" i="47"/>
  <c r="O313" i="47"/>
  <c r="N313" i="47"/>
  <c r="M313" i="47"/>
  <c r="L313" i="47"/>
  <c r="K313" i="47"/>
  <c r="J313" i="47"/>
  <c r="I313" i="47"/>
  <c r="H313" i="47"/>
  <c r="G313" i="47"/>
  <c r="F313" i="47"/>
  <c r="E313" i="47"/>
  <c r="D313" i="47"/>
  <c r="C313" i="47"/>
  <c r="AF312" i="47"/>
  <c r="AE312" i="47"/>
  <c r="AD312" i="47"/>
  <c r="AC312" i="47"/>
  <c r="AB312" i="47"/>
  <c r="AA312" i="47"/>
  <c r="Z312" i="47"/>
  <c r="Y312" i="47"/>
  <c r="X312" i="47"/>
  <c r="W312" i="47"/>
  <c r="V312" i="47"/>
  <c r="U312" i="47"/>
  <c r="T312" i="47"/>
  <c r="S312" i="47"/>
  <c r="R312" i="47"/>
  <c r="Q312" i="47"/>
  <c r="P312" i="47"/>
  <c r="O312" i="47"/>
  <c r="N312" i="47"/>
  <c r="M312" i="47"/>
  <c r="L312" i="47"/>
  <c r="K312" i="47"/>
  <c r="J312" i="47"/>
  <c r="I312" i="47"/>
  <c r="H312" i="47"/>
  <c r="G312" i="47"/>
  <c r="F312" i="47"/>
  <c r="E312" i="47"/>
  <c r="D312" i="47"/>
  <c r="C312" i="47"/>
  <c r="AF311" i="47"/>
  <c r="AE311" i="47"/>
  <c r="AD311" i="47"/>
  <c r="AC311" i="47"/>
  <c r="AB311" i="47"/>
  <c r="AA311" i="47"/>
  <c r="Z311" i="47"/>
  <c r="Y311" i="47"/>
  <c r="X311" i="47"/>
  <c r="W311" i="47"/>
  <c r="V311" i="47"/>
  <c r="U311" i="47"/>
  <c r="T311" i="47"/>
  <c r="S311" i="47"/>
  <c r="R311" i="47"/>
  <c r="Q311" i="47"/>
  <c r="P311" i="47"/>
  <c r="O311" i="47"/>
  <c r="N311" i="47"/>
  <c r="M311" i="47"/>
  <c r="L311" i="47"/>
  <c r="K311" i="47"/>
  <c r="J311" i="47"/>
  <c r="I311" i="47"/>
  <c r="H311" i="47"/>
  <c r="G311" i="47"/>
  <c r="F311" i="47"/>
  <c r="E311" i="47"/>
  <c r="D311" i="47"/>
  <c r="C311" i="47"/>
  <c r="AF310" i="47"/>
  <c r="AE310" i="47"/>
  <c r="AD310" i="47"/>
  <c r="AC310" i="47"/>
  <c r="AB310" i="47"/>
  <c r="AA310" i="47"/>
  <c r="Z310" i="47"/>
  <c r="Y310" i="47"/>
  <c r="X310" i="47"/>
  <c r="W310" i="47"/>
  <c r="V310" i="47"/>
  <c r="U310" i="47"/>
  <c r="T310" i="47"/>
  <c r="S310" i="47"/>
  <c r="R310" i="47"/>
  <c r="Q310" i="47"/>
  <c r="P310" i="47"/>
  <c r="O310" i="47"/>
  <c r="N310" i="47"/>
  <c r="M310" i="47"/>
  <c r="L310" i="47"/>
  <c r="K310" i="47"/>
  <c r="J310" i="47"/>
  <c r="I310" i="47"/>
  <c r="H310" i="47"/>
  <c r="G310" i="47"/>
  <c r="F310" i="47"/>
  <c r="E310" i="47"/>
  <c r="D310" i="47"/>
  <c r="C310" i="47"/>
  <c r="AF309" i="47"/>
  <c r="AE309" i="47"/>
  <c r="AD309" i="47"/>
  <c r="AC309" i="47"/>
  <c r="AB309" i="47"/>
  <c r="AA309" i="47"/>
  <c r="Z309" i="47"/>
  <c r="Y309" i="47"/>
  <c r="X309" i="47"/>
  <c r="W309" i="47"/>
  <c r="V309" i="47"/>
  <c r="U309" i="47"/>
  <c r="T309" i="47"/>
  <c r="S309" i="47"/>
  <c r="R309" i="47"/>
  <c r="Q309" i="47"/>
  <c r="P309" i="47"/>
  <c r="O309" i="47"/>
  <c r="N309" i="47"/>
  <c r="M309" i="47"/>
  <c r="L309" i="47"/>
  <c r="K309" i="47"/>
  <c r="J309" i="47"/>
  <c r="I309" i="47"/>
  <c r="H309" i="47"/>
  <c r="G309" i="47"/>
  <c r="F309" i="47"/>
  <c r="E309" i="47"/>
  <c r="D309" i="47"/>
  <c r="C309" i="47"/>
  <c r="AF308" i="47"/>
  <c r="AE308" i="47"/>
  <c r="AD308" i="47"/>
  <c r="AC308" i="47"/>
  <c r="AB308" i="47"/>
  <c r="AA308" i="47"/>
  <c r="Z308" i="47"/>
  <c r="Y308" i="47"/>
  <c r="X308" i="47"/>
  <c r="W308" i="47"/>
  <c r="V308" i="47"/>
  <c r="U308" i="47"/>
  <c r="T308" i="47"/>
  <c r="S308" i="47"/>
  <c r="R308" i="47"/>
  <c r="Q308" i="47"/>
  <c r="P308" i="47"/>
  <c r="O308" i="47"/>
  <c r="N308" i="47"/>
  <c r="M308" i="47"/>
  <c r="L308" i="47"/>
  <c r="K308" i="47"/>
  <c r="J308" i="47"/>
  <c r="I308" i="47"/>
  <c r="H308" i="47"/>
  <c r="G308" i="47"/>
  <c r="F308" i="47"/>
  <c r="E308" i="47"/>
  <c r="D308" i="47"/>
  <c r="C308" i="47"/>
  <c r="AF307" i="47"/>
  <c r="AE307" i="47"/>
  <c r="AD307" i="47"/>
  <c r="AC307" i="47"/>
  <c r="AB307" i="47"/>
  <c r="AA307" i="47"/>
  <c r="Z307" i="47"/>
  <c r="Y307" i="47"/>
  <c r="X307" i="47"/>
  <c r="W307" i="47"/>
  <c r="V307" i="47"/>
  <c r="U307" i="47"/>
  <c r="T307" i="47"/>
  <c r="S307" i="47"/>
  <c r="R307" i="47"/>
  <c r="Q307" i="47"/>
  <c r="P307" i="47"/>
  <c r="O307" i="47"/>
  <c r="N307" i="47"/>
  <c r="M307" i="47"/>
  <c r="L307" i="47"/>
  <c r="K307" i="47"/>
  <c r="J307" i="47"/>
  <c r="I307" i="47"/>
  <c r="H307" i="47"/>
  <c r="G307" i="47"/>
  <c r="F307" i="47"/>
  <c r="E307" i="47"/>
  <c r="D307" i="47"/>
  <c r="C307" i="47"/>
  <c r="AF306" i="47"/>
  <c r="AE306" i="47"/>
  <c r="AD306" i="47"/>
  <c r="AC306" i="47"/>
  <c r="AB306" i="47"/>
  <c r="AA306" i="47"/>
  <c r="Z306" i="47"/>
  <c r="Y306" i="47"/>
  <c r="X306" i="47"/>
  <c r="W306" i="47"/>
  <c r="V306" i="47"/>
  <c r="U306" i="47"/>
  <c r="T306" i="47"/>
  <c r="S306" i="47"/>
  <c r="R306" i="47"/>
  <c r="Q306" i="47"/>
  <c r="P306" i="47"/>
  <c r="O306" i="47"/>
  <c r="N306" i="47"/>
  <c r="M306" i="47"/>
  <c r="L306" i="47"/>
  <c r="K306" i="47"/>
  <c r="J306" i="47"/>
  <c r="I306" i="47"/>
  <c r="H306" i="47"/>
  <c r="G306" i="47"/>
  <c r="F306" i="47"/>
  <c r="E306" i="47"/>
  <c r="D306" i="47"/>
  <c r="C306" i="47"/>
  <c r="AF305" i="47"/>
  <c r="AE305" i="47"/>
  <c r="AD305" i="47"/>
  <c r="AC305" i="47"/>
  <c r="AB305" i="47"/>
  <c r="AA305" i="47"/>
  <c r="Z305" i="47"/>
  <c r="Y305" i="47"/>
  <c r="X305" i="47"/>
  <c r="W305" i="47"/>
  <c r="V305" i="47"/>
  <c r="U305" i="47"/>
  <c r="T305" i="47"/>
  <c r="S305" i="47"/>
  <c r="R305" i="47"/>
  <c r="Q305" i="47"/>
  <c r="P305" i="47"/>
  <c r="O305" i="47"/>
  <c r="N305" i="47"/>
  <c r="M305" i="47"/>
  <c r="L305" i="47"/>
  <c r="K305" i="47"/>
  <c r="J305" i="47"/>
  <c r="I305" i="47"/>
  <c r="H305" i="47"/>
  <c r="G305" i="47"/>
  <c r="F305" i="47"/>
  <c r="E305" i="47"/>
  <c r="D305" i="47"/>
  <c r="C305" i="47"/>
  <c r="AF304" i="47"/>
  <c r="AE304" i="47"/>
  <c r="AD304" i="47"/>
  <c r="AC304" i="47"/>
  <c r="AB304" i="47"/>
  <c r="AA304" i="47"/>
  <c r="Z304" i="47"/>
  <c r="Y304" i="47"/>
  <c r="X304" i="47"/>
  <c r="W304" i="47"/>
  <c r="V304" i="47"/>
  <c r="U304" i="47"/>
  <c r="T304" i="47"/>
  <c r="S304" i="47"/>
  <c r="R304" i="47"/>
  <c r="Q304" i="47"/>
  <c r="P304" i="47"/>
  <c r="O304" i="47"/>
  <c r="N304" i="47"/>
  <c r="M304" i="47"/>
  <c r="L304" i="47"/>
  <c r="K304" i="47"/>
  <c r="J304" i="47"/>
  <c r="I304" i="47"/>
  <c r="H304" i="47"/>
  <c r="G304" i="47"/>
  <c r="F304" i="47"/>
  <c r="E304" i="47"/>
  <c r="D304" i="47"/>
  <c r="C304" i="47"/>
  <c r="AF303" i="47"/>
  <c r="AE303" i="47"/>
  <c r="AD303" i="47"/>
  <c r="AC303" i="47"/>
  <c r="AB303" i="47"/>
  <c r="AA303" i="47"/>
  <c r="Z303" i="47"/>
  <c r="Y303" i="47"/>
  <c r="X303" i="47"/>
  <c r="W303" i="47"/>
  <c r="V303" i="47"/>
  <c r="U303" i="47"/>
  <c r="T303" i="47"/>
  <c r="S303" i="47"/>
  <c r="R303" i="47"/>
  <c r="Q303" i="47"/>
  <c r="P303" i="47"/>
  <c r="O303" i="47"/>
  <c r="N303" i="47"/>
  <c r="M303" i="47"/>
  <c r="L303" i="47"/>
  <c r="K303" i="47"/>
  <c r="J303" i="47"/>
  <c r="I303" i="47"/>
  <c r="H303" i="47"/>
  <c r="G303" i="47"/>
  <c r="F303" i="47"/>
  <c r="E303" i="47"/>
  <c r="D303" i="47"/>
  <c r="C303" i="47"/>
  <c r="AF302" i="47"/>
  <c r="AE302" i="47"/>
  <c r="AD302" i="47"/>
  <c r="AC302" i="47"/>
  <c r="AB302" i="47"/>
  <c r="AA302" i="47"/>
  <c r="Z302" i="47"/>
  <c r="Y302" i="47"/>
  <c r="X302" i="47"/>
  <c r="W302" i="47"/>
  <c r="V302" i="47"/>
  <c r="U302" i="47"/>
  <c r="T302" i="47"/>
  <c r="S302" i="47"/>
  <c r="R302" i="47"/>
  <c r="Q302" i="47"/>
  <c r="P302" i="47"/>
  <c r="O302" i="47"/>
  <c r="N302" i="47"/>
  <c r="M302" i="47"/>
  <c r="L302" i="47"/>
  <c r="K302" i="47"/>
  <c r="J302" i="47"/>
  <c r="I302" i="47"/>
  <c r="H302" i="47"/>
  <c r="G302" i="47"/>
  <c r="F302" i="47"/>
  <c r="E302" i="47"/>
  <c r="D302" i="47"/>
  <c r="C302" i="47"/>
  <c r="AF301" i="47"/>
  <c r="AE301" i="47"/>
  <c r="AD301" i="47"/>
  <c r="AC301" i="47"/>
  <c r="AB301" i="47"/>
  <c r="AA301" i="47"/>
  <c r="Z301" i="47"/>
  <c r="Y301" i="47"/>
  <c r="X301" i="47"/>
  <c r="W301" i="47"/>
  <c r="V301" i="47"/>
  <c r="U301" i="47"/>
  <c r="T301" i="47"/>
  <c r="S301" i="47"/>
  <c r="R301" i="47"/>
  <c r="Q301" i="47"/>
  <c r="P301" i="47"/>
  <c r="O301" i="47"/>
  <c r="N301" i="47"/>
  <c r="M301" i="47"/>
  <c r="L301" i="47"/>
  <c r="K301" i="47"/>
  <c r="J301" i="47"/>
  <c r="I301" i="47"/>
  <c r="H301" i="47"/>
  <c r="G301" i="47"/>
  <c r="F301" i="47"/>
  <c r="E301" i="47"/>
  <c r="D301" i="47"/>
  <c r="C301" i="47"/>
  <c r="AF300" i="47"/>
  <c r="AE300" i="47"/>
  <c r="AD300" i="47"/>
  <c r="AC300" i="47"/>
  <c r="AB300" i="47"/>
  <c r="AA300" i="47"/>
  <c r="Z300" i="47"/>
  <c r="Y300" i="47"/>
  <c r="X300" i="47"/>
  <c r="W300" i="47"/>
  <c r="V300" i="47"/>
  <c r="U300" i="47"/>
  <c r="T300" i="47"/>
  <c r="S300" i="47"/>
  <c r="R300" i="47"/>
  <c r="Q300" i="47"/>
  <c r="P300" i="47"/>
  <c r="O300" i="47"/>
  <c r="N300" i="47"/>
  <c r="M300" i="47"/>
  <c r="L300" i="47"/>
  <c r="K300" i="47"/>
  <c r="J300" i="47"/>
  <c r="I300" i="47"/>
  <c r="H300" i="47"/>
  <c r="G300" i="47"/>
  <c r="F300" i="47"/>
  <c r="E300" i="47"/>
  <c r="D300" i="47"/>
  <c r="C300" i="47"/>
  <c r="AF299" i="47"/>
  <c r="AE299" i="47"/>
  <c r="AD299" i="47"/>
  <c r="AC299" i="47"/>
  <c r="AB299" i="47"/>
  <c r="AA299" i="47"/>
  <c r="Z299" i="47"/>
  <c r="Y299" i="47"/>
  <c r="X299" i="47"/>
  <c r="W299" i="47"/>
  <c r="V299" i="47"/>
  <c r="U299" i="47"/>
  <c r="T299" i="47"/>
  <c r="S299" i="47"/>
  <c r="R299" i="47"/>
  <c r="Q299" i="47"/>
  <c r="P299" i="47"/>
  <c r="O299" i="47"/>
  <c r="N299" i="47"/>
  <c r="M299" i="47"/>
  <c r="L299" i="47"/>
  <c r="K299" i="47"/>
  <c r="J299" i="47"/>
  <c r="I299" i="47"/>
  <c r="H299" i="47"/>
  <c r="G299" i="47"/>
  <c r="F299" i="47"/>
  <c r="E299" i="47"/>
  <c r="D299" i="47"/>
  <c r="C299" i="47"/>
  <c r="AF298" i="47"/>
  <c r="AE298" i="47"/>
  <c r="AD298" i="47"/>
  <c r="AC298" i="47"/>
  <c r="AB298" i="47"/>
  <c r="AA298" i="47"/>
  <c r="Z298" i="47"/>
  <c r="Y298" i="47"/>
  <c r="X298" i="47"/>
  <c r="W298" i="47"/>
  <c r="V298" i="47"/>
  <c r="U298" i="47"/>
  <c r="T298" i="47"/>
  <c r="S298" i="47"/>
  <c r="R298" i="47"/>
  <c r="Q298" i="47"/>
  <c r="P298" i="47"/>
  <c r="O298" i="47"/>
  <c r="N298" i="47"/>
  <c r="M298" i="47"/>
  <c r="L298" i="47"/>
  <c r="K298" i="47"/>
  <c r="J298" i="47"/>
  <c r="I298" i="47"/>
  <c r="H298" i="47"/>
  <c r="G298" i="47"/>
  <c r="F298" i="47"/>
  <c r="E298" i="47"/>
  <c r="D298" i="47"/>
  <c r="C298" i="47"/>
  <c r="AF297" i="47"/>
  <c r="AE297" i="47"/>
  <c r="AD297" i="47"/>
  <c r="AC297" i="47"/>
  <c r="AB297" i="47"/>
  <c r="AA297" i="47"/>
  <c r="Z297" i="47"/>
  <c r="Y297" i="47"/>
  <c r="X297" i="47"/>
  <c r="W297" i="47"/>
  <c r="V297" i="47"/>
  <c r="U297" i="47"/>
  <c r="T297" i="47"/>
  <c r="S297" i="47"/>
  <c r="R297" i="47"/>
  <c r="Q297" i="47"/>
  <c r="P297" i="47"/>
  <c r="O297" i="47"/>
  <c r="N297" i="47"/>
  <c r="M297" i="47"/>
  <c r="L297" i="47"/>
  <c r="K297" i="47"/>
  <c r="J297" i="47"/>
  <c r="I297" i="47"/>
  <c r="H297" i="47"/>
  <c r="G297" i="47"/>
  <c r="F297" i="47"/>
  <c r="E297" i="47"/>
  <c r="D297" i="47"/>
  <c r="C297" i="47"/>
  <c r="AF296" i="47"/>
  <c r="AE296" i="47"/>
  <c r="AD296" i="47"/>
  <c r="AC296" i="47"/>
  <c r="AB296" i="47"/>
  <c r="AA296" i="47"/>
  <c r="Z296" i="47"/>
  <c r="Y296" i="47"/>
  <c r="X296" i="47"/>
  <c r="W296" i="47"/>
  <c r="V296" i="47"/>
  <c r="U296" i="47"/>
  <c r="T296" i="47"/>
  <c r="S296" i="47"/>
  <c r="R296" i="47"/>
  <c r="Q296" i="47"/>
  <c r="P296" i="47"/>
  <c r="O296" i="47"/>
  <c r="N296" i="47"/>
  <c r="M296" i="47"/>
  <c r="L296" i="47"/>
  <c r="K296" i="47"/>
  <c r="J296" i="47"/>
  <c r="I296" i="47"/>
  <c r="H296" i="47"/>
  <c r="G296" i="47"/>
  <c r="F296" i="47"/>
  <c r="E296" i="47"/>
  <c r="D296" i="47"/>
  <c r="C296" i="47"/>
  <c r="AF295" i="47"/>
  <c r="AE295" i="47"/>
  <c r="AD295" i="47"/>
  <c r="AC295" i="47"/>
  <c r="AB295" i="47"/>
  <c r="AA295" i="47"/>
  <c r="Z295" i="47"/>
  <c r="Y295" i="47"/>
  <c r="X295" i="47"/>
  <c r="W295" i="47"/>
  <c r="V295" i="47"/>
  <c r="U295" i="47"/>
  <c r="T295" i="47"/>
  <c r="S295" i="47"/>
  <c r="R295" i="47"/>
  <c r="Q295" i="47"/>
  <c r="P295" i="47"/>
  <c r="O295" i="47"/>
  <c r="N295" i="47"/>
  <c r="M295" i="47"/>
  <c r="L295" i="47"/>
  <c r="K295" i="47"/>
  <c r="J295" i="47"/>
  <c r="I295" i="47"/>
  <c r="H295" i="47"/>
  <c r="G295" i="47"/>
  <c r="F295" i="47"/>
  <c r="E295" i="47"/>
  <c r="D295" i="47"/>
  <c r="C295" i="47"/>
  <c r="AF294" i="47"/>
  <c r="AE294" i="47"/>
  <c r="AD294" i="47"/>
  <c r="AC294" i="47"/>
  <c r="AB294" i="47"/>
  <c r="AA294" i="47"/>
  <c r="Z294" i="47"/>
  <c r="Y294" i="47"/>
  <c r="X294" i="47"/>
  <c r="W294" i="47"/>
  <c r="V294" i="47"/>
  <c r="U294" i="47"/>
  <c r="T294" i="47"/>
  <c r="S294" i="47"/>
  <c r="R294" i="47"/>
  <c r="Q294" i="47"/>
  <c r="P294" i="47"/>
  <c r="O294" i="47"/>
  <c r="N294" i="47"/>
  <c r="M294" i="47"/>
  <c r="L294" i="47"/>
  <c r="K294" i="47"/>
  <c r="J294" i="47"/>
  <c r="I294" i="47"/>
  <c r="H294" i="47"/>
  <c r="G294" i="47"/>
  <c r="F294" i="47"/>
  <c r="E294" i="47"/>
  <c r="D294" i="47"/>
  <c r="C294" i="47"/>
  <c r="AF293" i="47"/>
  <c r="AE293" i="47"/>
  <c r="AD293" i="47"/>
  <c r="AC293" i="47"/>
  <c r="AB293" i="47"/>
  <c r="AA293" i="47"/>
  <c r="Z293" i="47"/>
  <c r="Y293" i="47"/>
  <c r="X293" i="47"/>
  <c r="W293" i="47"/>
  <c r="V293" i="47"/>
  <c r="U293" i="47"/>
  <c r="T293" i="47"/>
  <c r="S293" i="47"/>
  <c r="R293" i="47"/>
  <c r="Q293" i="47"/>
  <c r="P293" i="47"/>
  <c r="O293" i="47"/>
  <c r="N293" i="47"/>
  <c r="M293" i="47"/>
  <c r="L293" i="47"/>
  <c r="K293" i="47"/>
  <c r="J293" i="47"/>
  <c r="I293" i="47"/>
  <c r="H293" i="47"/>
  <c r="G293" i="47"/>
  <c r="F293" i="47"/>
  <c r="E293" i="47"/>
  <c r="D293" i="47"/>
  <c r="C293" i="47"/>
  <c r="AF292" i="47"/>
  <c r="AE292" i="47"/>
  <c r="AD292" i="47"/>
  <c r="AC292" i="47"/>
  <c r="AB292" i="47"/>
  <c r="AA292" i="47"/>
  <c r="Z292" i="47"/>
  <c r="Y292" i="47"/>
  <c r="X292" i="47"/>
  <c r="W292" i="47"/>
  <c r="V292" i="47"/>
  <c r="U292" i="47"/>
  <c r="T292" i="47"/>
  <c r="S292" i="47"/>
  <c r="R292" i="47"/>
  <c r="Q292" i="47"/>
  <c r="P292" i="47"/>
  <c r="O292" i="47"/>
  <c r="N292" i="47"/>
  <c r="M292" i="47"/>
  <c r="L292" i="47"/>
  <c r="K292" i="47"/>
  <c r="J292" i="47"/>
  <c r="I292" i="47"/>
  <c r="H292" i="47"/>
  <c r="G292" i="47"/>
  <c r="F292" i="47"/>
  <c r="E292" i="47"/>
  <c r="D292" i="47"/>
  <c r="C292" i="47"/>
  <c r="AF291" i="47"/>
  <c r="AE291" i="47"/>
  <c r="AD291" i="47"/>
  <c r="AC291" i="47"/>
  <c r="AB291" i="47"/>
  <c r="AA291" i="47"/>
  <c r="Z291" i="47"/>
  <c r="Y291" i="47"/>
  <c r="X291" i="47"/>
  <c r="W291" i="47"/>
  <c r="V291" i="47"/>
  <c r="U291" i="47"/>
  <c r="T291" i="47"/>
  <c r="S291" i="47"/>
  <c r="R291" i="47"/>
  <c r="Q291" i="47"/>
  <c r="P291" i="47"/>
  <c r="O291" i="47"/>
  <c r="N291" i="47"/>
  <c r="M291" i="47"/>
  <c r="L291" i="47"/>
  <c r="K291" i="47"/>
  <c r="J291" i="47"/>
  <c r="I291" i="47"/>
  <c r="H291" i="47"/>
  <c r="G291" i="47"/>
  <c r="F291" i="47"/>
  <c r="E291" i="47"/>
  <c r="D291" i="47"/>
  <c r="C291" i="47"/>
  <c r="AF290" i="47"/>
  <c r="AE290" i="47"/>
  <c r="AD290" i="47"/>
  <c r="AC290" i="47"/>
  <c r="AB290" i="47"/>
  <c r="AA290" i="47"/>
  <c r="Z290" i="47"/>
  <c r="Y290" i="47"/>
  <c r="X290" i="47"/>
  <c r="W290" i="47"/>
  <c r="V290" i="47"/>
  <c r="U290" i="47"/>
  <c r="T290" i="47"/>
  <c r="S290" i="47"/>
  <c r="R290" i="47"/>
  <c r="Q290" i="47"/>
  <c r="P290" i="47"/>
  <c r="O290" i="47"/>
  <c r="N290" i="47"/>
  <c r="M290" i="47"/>
  <c r="L290" i="47"/>
  <c r="K290" i="47"/>
  <c r="J290" i="47"/>
  <c r="I290" i="47"/>
  <c r="H290" i="47"/>
  <c r="G290" i="47"/>
  <c r="F290" i="47"/>
  <c r="E290" i="47"/>
  <c r="D290" i="47"/>
  <c r="C290" i="47"/>
  <c r="AF289" i="47"/>
  <c r="AE289" i="47"/>
  <c r="AD289" i="47"/>
  <c r="AC289" i="47"/>
  <c r="AB289" i="47"/>
  <c r="AA289" i="47"/>
  <c r="Z289" i="47"/>
  <c r="Y289" i="47"/>
  <c r="X289" i="47"/>
  <c r="W289" i="47"/>
  <c r="V289" i="47"/>
  <c r="U289" i="47"/>
  <c r="T289" i="47"/>
  <c r="S289" i="47"/>
  <c r="R289" i="47"/>
  <c r="Q289" i="47"/>
  <c r="P289" i="47"/>
  <c r="O289" i="47"/>
  <c r="N289" i="47"/>
  <c r="M289" i="47"/>
  <c r="L289" i="47"/>
  <c r="K289" i="47"/>
  <c r="J289" i="47"/>
  <c r="I289" i="47"/>
  <c r="H289" i="47"/>
  <c r="G289" i="47"/>
  <c r="F289" i="47"/>
  <c r="E289" i="47"/>
  <c r="D289" i="47"/>
  <c r="C289" i="47"/>
  <c r="AF288" i="47"/>
  <c r="AE288" i="47"/>
  <c r="AD288" i="47"/>
  <c r="AC288" i="47"/>
  <c r="AB288" i="47"/>
  <c r="AA288" i="47"/>
  <c r="Z288" i="47"/>
  <c r="Y288" i="47"/>
  <c r="X288" i="47"/>
  <c r="W288" i="47"/>
  <c r="V288" i="47"/>
  <c r="U288" i="47"/>
  <c r="T288" i="47"/>
  <c r="S288" i="47"/>
  <c r="R288" i="47"/>
  <c r="Q288" i="47"/>
  <c r="P288" i="47"/>
  <c r="O288" i="47"/>
  <c r="N288" i="47"/>
  <c r="M288" i="47"/>
  <c r="L288" i="47"/>
  <c r="K288" i="47"/>
  <c r="J288" i="47"/>
  <c r="I288" i="47"/>
  <c r="H288" i="47"/>
  <c r="G288" i="47"/>
  <c r="F288" i="47"/>
  <c r="E288" i="47"/>
  <c r="D288" i="47"/>
  <c r="C288" i="47"/>
  <c r="AF287" i="47"/>
  <c r="AE287" i="47"/>
  <c r="AD287" i="47"/>
  <c r="AC287" i="47"/>
  <c r="AB287" i="47"/>
  <c r="AA287" i="47"/>
  <c r="Z287" i="47"/>
  <c r="Y287" i="47"/>
  <c r="X287" i="47"/>
  <c r="W287" i="47"/>
  <c r="V287" i="47"/>
  <c r="U287" i="47"/>
  <c r="T287" i="47"/>
  <c r="S287" i="47"/>
  <c r="R287" i="47"/>
  <c r="Q287" i="47"/>
  <c r="P287" i="47"/>
  <c r="O287" i="47"/>
  <c r="N287" i="47"/>
  <c r="M287" i="47"/>
  <c r="L287" i="47"/>
  <c r="K287" i="47"/>
  <c r="J287" i="47"/>
  <c r="I287" i="47"/>
  <c r="H287" i="47"/>
  <c r="G287" i="47"/>
  <c r="F287" i="47"/>
  <c r="E287" i="47"/>
  <c r="D287" i="47"/>
  <c r="C287" i="47"/>
  <c r="AF286" i="47"/>
  <c r="AE286" i="47"/>
  <c r="AD286" i="47"/>
  <c r="AC286" i="47"/>
  <c r="AB286" i="47"/>
  <c r="AA286" i="47"/>
  <c r="Z286" i="47"/>
  <c r="Y286" i="47"/>
  <c r="X286" i="47"/>
  <c r="W286" i="47"/>
  <c r="V286" i="47"/>
  <c r="U286" i="47"/>
  <c r="T286" i="47"/>
  <c r="S286" i="47"/>
  <c r="R286" i="47"/>
  <c r="Q286" i="47"/>
  <c r="P286" i="47"/>
  <c r="O286" i="47"/>
  <c r="N286" i="47"/>
  <c r="M286" i="47"/>
  <c r="L286" i="47"/>
  <c r="K286" i="47"/>
  <c r="J286" i="47"/>
  <c r="I286" i="47"/>
  <c r="H286" i="47"/>
  <c r="G286" i="47"/>
  <c r="F286" i="47"/>
  <c r="E286" i="47"/>
  <c r="D286" i="47"/>
  <c r="C286" i="47"/>
  <c r="AF285" i="47"/>
  <c r="AE285" i="47"/>
  <c r="AD285" i="47"/>
  <c r="AC285" i="47"/>
  <c r="AB285" i="47"/>
  <c r="AA285" i="47"/>
  <c r="Z285" i="47"/>
  <c r="Y285" i="47"/>
  <c r="X285" i="47"/>
  <c r="W285" i="47"/>
  <c r="V285" i="47"/>
  <c r="U285" i="47"/>
  <c r="T285" i="47"/>
  <c r="S285" i="47"/>
  <c r="R285" i="47"/>
  <c r="Q285" i="47"/>
  <c r="P285" i="47"/>
  <c r="O285" i="47"/>
  <c r="N285" i="47"/>
  <c r="M285" i="47"/>
  <c r="L285" i="47"/>
  <c r="K285" i="47"/>
  <c r="J285" i="47"/>
  <c r="I285" i="47"/>
  <c r="H285" i="47"/>
  <c r="G285" i="47"/>
  <c r="F285" i="47"/>
  <c r="E285" i="47"/>
  <c r="D285" i="47"/>
  <c r="C285" i="47"/>
  <c r="AF284" i="47"/>
  <c r="AE284" i="47"/>
  <c r="AD284" i="47"/>
  <c r="AC284" i="47"/>
  <c r="AB284" i="47"/>
  <c r="AA284" i="47"/>
  <c r="Z284" i="47"/>
  <c r="Y284" i="47"/>
  <c r="X284" i="47"/>
  <c r="W284" i="47"/>
  <c r="V284" i="47"/>
  <c r="U284" i="47"/>
  <c r="T284" i="47"/>
  <c r="S284" i="47"/>
  <c r="R284" i="47"/>
  <c r="Q284" i="47"/>
  <c r="P284" i="47"/>
  <c r="O284" i="47"/>
  <c r="N284" i="47"/>
  <c r="M284" i="47"/>
  <c r="L284" i="47"/>
  <c r="K284" i="47"/>
  <c r="J284" i="47"/>
  <c r="I284" i="47"/>
  <c r="H284" i="47"/>
  <c r="G284" i="47"/>
  <c r="F284" i="47"/>
  <c r="E284" i="47"/>
  <c r="D284" i="47"/>
  <c r="C284" i="47"/>
  <c r="AF283" i="47"/>
  <c r="AE283" i="47"/>
  <c r="AD283" i="47"/>
  <c r="AC283" i="47"/>
  <c r="AB283" i="47"/>
  <c r="AA283" i="47"/>
  <c r="Z283" i="47"/>
  <c r="Y283" i="47"/>
  <c r="X283" i="47"/>
  <c r="W283" i="47"/>
  <c r="V283" i="47"/>
  <c r="U283" i="47"/>
  <c r="T283" i="47"/>
  <c r="S283" i="47"/>
  <c r="R283" i="47"/>
  <c r="Q283" i="47"/>
  <c r="P283" i="47"/>
  <c r="O283" i="47"/>
  <c r="N283" i="47"/>
  <c r="M283" i="47"/>
  <c r="L283" i="47"/>
  <c r="K283" i="47"/>
  <c r="J283" i="47"/>
  <c r="I283" i="47"/>
  <c r="H283" i="47"/>
  <c r="G283" i="47"/>
  <c r="F283" i="47"/>
  <c r="E283" i="47"/>
  <c r="D283" i="47"/>
  <c r="C283" i="47"/>
  <c r="AF282" i="47"/>
  <c r="AE282" i="47"/>
  <c r="AD282" i="47"/>
  <c r="AC282" i="47"/>
  <c r="AB282" i="47"/>
  <c r="AA282" i="47"/>
  <c r="Z282" i="47"/>
  <c r="Y282" i="47"/>
  <c r="X282" i="47"/>
  <c r="W282" i="47"/>
  <c r="V282" i="47"/>
  <c r="U282" i="47"/>
  <c r="T282" i="47"/>
  <c r="S282" i="47"/>
  <c r="R282" i="47"/>
  <c r="Q282" i="47"/>
  <c r="P282" i="47"/>
  <c r="O282" i="47"/>
  <c r="N282" i="47"/>
  <c r="M282" i="47"/>
  <c r="L282" i="47"/>
  <c r="K282" i="47"/>
  <c r="J282" i="47"/>
  <c r="I282" i="47"/>
  <c r="H282" i="47"/>
  <c r="G282" i="47"/>
  <c r="F282" i="47"/>
  <c r="E282" i="47"/>
  <c r="D282" i="47"/>
  <c r="C282" i="47"/>
  <c r="AF281" i="47"/>
  <c r="AE281" i="47"/>
  <c r="AD281" i="47"/>
  <c r="AC281" i="47"/>
  <c r="AB281" i="47"/>
  <c r="AA281" i="47"/>
  <c r="Z281" i="47"/>
  <c r="Y281" i="47"/>
  <c r="X281" i="47"/>
  <c r="W281" i="47"/>
  <c r="V281" i="47"/>
  <c r="U281" i="47"/>
  <c r="T281" i="47"/>
  <c r="S281" i="47"/>
  <c r="R281" i="47"/>
  <c r="Q281" i="47"/>
  <c r="P281" i="47"/>
  <c r="O281" i="47"/>
  <c r="N281" i="47"/>
  <c r="M281" i="47"/>
  <c r="L281" i="47"/>
  <c r="K281" i="47"/>
  <c r="J281" i="47"/>
  <c r="I281" i="47"/>
  <c r="H281" i="47"/>
  <c r="G281" i="47"/>
  <c r="F281" i="47"/>
  <c r="E281" i="47"/>
  <c r="D281" i="47"/>
  <c r="C281" i="47"/>
  <c r="AF280" i="47"/>
  <c r="AE280" i="47"/>
  <c r="AD280" i="47"/>
  <c r="AC280" i="47"/>
  <c r="AB280" i="47"/>
  <c r="AA280" i="47"/>
  <c r="Z280" i="47"/>
  <c r="Y280" i="47"/>
  <c r="X280" i="47"/>
  <c r="W280" i="47"/>
  <c r="V280" i="47"/>
  <c r="U280" i="47"/>
  <c r="T280" i="47"/>
  <c r="S280" i="47"/>
  <c r="R280" i="47"/>
  <c r="Q280" i="47"/>
  <c r="P280" i="47"/>
  <c r="O280" i="47"/>
  <c r="N280" i="47"/>
  <c r="M280" i="47"/>
  <c r="L280" i="47"/>
  <c r="K280" i="47"/>
  <c r="J280" i="47"/>
  <c r="I280" i="47"/>
  <c r="H280" i="47"/>
  <c r="G280" i="47"/>
  <c r="F280" i="47"/>
  <c r="E280" i="47"/>
  <c r="D280" i="47"/>
  <c r="C280" i="47"/>
  <c r="AF279" i="47"/>
  <c r="AE279" i="47"/>
  <c r="AD279" i="47"/>
  <c r="AC279" i="47"/>
  <c r="AB279" i="47"/>
  <c r="AA279" i="47"/>
  <c r="Z279" i="47"/>
  <c r="Y279" i="47"/>
  <c r="X279" i="47"/>
  <c r="W279" i="47"/>
  <c r="V279" i="47"/>
  <c r="U279" i="47"/>
  <c r="T279" i="47"/>
  <c r="S279" i="47"/>
  <c r="R279" i="47"/>
  <c r="Q279" i="47"/>
  <c r="P279" i="47"/>
  <c r="O279" i="47"/>
  <c r="N279" i="47"/>
  <c r="M279" i="47"/>
  <c r="L279" i="47"/>
  <c r="K279" i="47"/>
  <c r="J279" i="47"/>
  <c r="I279" i="47"/>
  <c r="H279" i="47"/>
  <c r="G279" i="47"/>
  <c r="F279" i="47"/>
  <c r="E279" i="47"/>
  <c r="D279" i="47"/>
  <c r="C279" i="47"/>
  <c r="AF278" i="47"/>
  <c r="AE278" i="47"/>
  <c r="AD278" i="47"/>
  <c r="AC278" i="47"/>
  <c r="AB278" i="47"/>
  <c r="AA278" i="47"/>
  <c r="Z278" i="47"/>
  <c r="Y278" i="47"/>
  <c r="X278" i="47"/>
  <c r="W278" i="47"/>
  <c r="V278" i="47"/>
  <c r="U278" i="47"/>
  <c r="T278" i="47"/>
  <c r="S278" i="47"/>
  <c r="R278" i="47"/>
  <c r="Q278" i="47"/>
  <c r="P278" i="47"/>
  <c r="O278" i="47"/>
  <c r="N278" i="47"/>
  <c r="M278" i="47"/>
  <c r="L278" i="47"/>
  <c r="K278" i="47"/>
  <c r="J278" i="47"/>
  <c r="I278" i="47"/>
  <c r="H278" i="47"/>
  <c r="G278" i="47"/>
  <c r="F278" i="47"/>
  <c r="E278" i="47"/>
  <c r="D278" i="47"/>
  <c r="C278" i="47"/>
  <c r="AF277" i="47"/>
  <c r="AE277" i="47"/>
  <c r="AD277" i="47"/>
  <c r="AC277" i="47"/>
  <c r="AB277" i="47"/>
  <c r="AA277" i="47"/>
  <c r="Z277" i="47"/>
  <c r="Y277" i="47"/>
  <c r="X277" i="47"/>
  <c r="W277" i="47"/>
  <c r="V277" i="47"/>
  <c r="U277" i="47"/>
  <c r="T277" i="47"/>
  <c r="S277" i="47"/>
  <c r="R277" i="47"/>
  <c r="Q277" i="47"/>
  <c r="P277" i="47"/>
  <c r="O277" i="47"/>
  <c r="N277" i="47"/>
  <c r="M277" i="47"/>
  <c r="L277" i="47"/>
  <c r="K277" i="47"/>
  <c r="J277" i="47"/>
  <c r="I277" i="47"/>
  <c r="H277" i="47"/>
  <c r="G277" i="47"/>
  <c r="F277" i="47"/>
  <c r="E277" i="47"/>
  <c r="D277" i="47"/>
  <c r="C277" i="47"/>
  <c r="AF276" i="47"/>
  <c r="AE276" i="47"/>
  <c r="AD276" i="47"/>
  <c r="AC276" i="47"/>
  <c r="AB276" i="47"/>
  <c r="AA276" i="47"/>
  <c r="Z276" i="47"/>
  <c r="Y276" i="47"/>
  <c r="X276" i="47"/>
  <c r="W276" i="47"/>
  <c r="V276" i="47"/>
  <c r="U276" i="47"/>
  <c r="T276" i="47"/>
  <c r="S276" i="47"/>
  <c r="R276" i="47"/>
  <c r="Q276" i="47"/>
  <c r="P276" i="47"/>
  <c r="O276" i="47"/>
  <c r="N276" i="47"/>
  <c r="M276" i="47"/>
  <c r="L276" i="47"/>
  <c r="K276" i="47"/>
  <c r="J276" i="47"/>
  <c r="I276" i="47"/>
  <c r="H276" i="47"/>
  <c r="G276" i="47"/>
  <c r="F276" i="47"/>
  <c r="E276" i="47"/>
  <c r="D276" i="47"/>
  <c r="C276" i="47"/>
  <c r="AF275" i="47"/>
  <c r="AE275" i="47"/>
  <c r="AD275" i="47"/>
  <c r="AC275" i="47"/>
  <c r="AB275" i="47"/>
  <c r="AA275" i="47"/>
  <c r="Z275" i="47"/>
  <c r="Y275" i="47"/>
  <c r="X275" i="47"/>
  <c r="W275" i="47"/>
  <c r="V275" i="47"/>
  <c r="U275" i="47"/>
  <c r="T275" i="47"/>
  <c r="S275" i="47"/>
  <c r="R275" i="47"/>
  <c r="Q275" i="47"/>
  <c r="P275" i="47"/>
  <c r="O275" i="47"/>
  <c r="N275" i="47"/>
  <c r="M275" i="47"/>
  <c r="L275" i="47"/>
  <c r="K275" i="47"/>
  <c r="J275" i="47"/>
  <c r="I275" i="47"/>
  <c r="H275" i="47"/>
  <c r="G275" i="47"/>
  <c r="F275" i="47"/>
  <c r="E275" i="47"/>
  <c r="D275" i="47"/>
  <c r="C275" i="47"/>
  <c r="AF274" i="47"/>
  <c r="AE274" i="47"/>
  <c r="AD274" i="47"/>
  <c r="AC274" i="47"/>
  <c r="AB274" i="47"/>
  <c r="AA274" i="47"/>
  <c r="Z274" i="47"/>
  <c r="Y274" i="47"/>
  <c r="X274" i="47"/>
  <c r="W274" i="47"/>
  <c r="V274" i="47"/>
  <c r="U274" i="47"/>
  <c r="T274" i="47"/>
  <c r="S274" i="47"/>
  <c r="R274" i="47"/>
  <c r="Q274" i="47"/>
  <c r="P274" i="47"/>
  <c r="O274" i="47"/>
  <c r="N274" i="47"/>
  <c r="M274" i="47"/>
  <c r="L274" i="47"/>
  <c r="K274" i="47"/>
  <c r="J274" i="47"/>
  <c r="I274" i="47"/>
  <c r="H274" i="47"/>
  <c r="G274" i="47"/>
  <c r="F274" i="47"/>
  <c r="E274" i="47"/>
  <c r="D274" i="47"/>
  <c r="C274" i="47"/>
  <c r="AF273" i="47"/>
  <c r="AE273" i="47"/>
  <c r="AD273" i="47"/>
  <c r="AC273" i="47"/>
  <c r="AB273" i="47"/>
  <c r="AA273" i="47"/>
  <c r="Z273" i="47"/>
  <c r="Y273" i="47"/>
  <c r="X273" i="47"/>
  <c r="W273" i="47"/>
  <c r="V273" i="47"/>
  <c r="U273" i="47"/>
  <c r="T273" i="47"/>
  <c r="S273" i="47"/>
  <c r="R273" i="47"/>
  <c r="Q273" i="47"/>
  <c r="P273" i="47"/>
  <c r="O273" i="47"/>
  <c r="N273" i="47"/>
  <c r="M273" i="47"/>
  <c r="L273" i="47"/>
  <c r="K273" i="47"/>
  <c r="J273" i="47"/>
  <c r="I273" i="47"/>
  <c r="H273" i="47"/>
  <c r="G273" i="47"/>
  <c r="F273" i="47"/>
  <c r="E273" i="47"/>
  <c r="D273" i="47"/>
  <c r="C273" i="47"/>
  <c r="AF272" i="47"/>
  <c r="AE272" i="47"/>
  <c r="AD272" i="47"/>
  <c r="AC272" i="47"/>
  <c r="AB272" i="47"/>
  <c r="AA272" i="47"/>
  <c r="Z272" i="47"/>
  <c r="Y272" i="47"/>
  <c r="X272" i="47"/>
  <c r="W272" i="47"/>
  <c r="V272" i="47"/>
  <c r="U272" i="47"/>
  <c r="T272" i="47"/>
  <c r="S272" i="47"/>
  <c r="R272" i="47"/>
  <c r="Q272" i="47"/>
  <c r="P272" i="47"/>
  <c r="O272" i="47"/>
  <c r="N272" i="47"/>
  <c r="M272" i="47"/>
  <c r="L272" i="47"/>
  <c r="K272" i="47"/>
  <c r="J272" i="47"/>
  <c r="I272" i="47"/>
  <c r="H272" i="47"/>
  <c r="G272" i="47"/>
  <c r="F272" i="47"/>
  <c r="E272" i="47"/>
  <c r="D272" i="47"/>
  <c r="C272" i="47"/>
  <c r="AF271" i="47"/>
  <c r="AE271" i="47"/>
  <c r="AD271" i="47"/>
  <c r="AC271" i="47"/>
  <c r="AB271" i="47"/>
  <c r="AA271" i="47"/>
  <c r="Z271" i="47"/>
  <c r="Y271" i="47"/>
  <c r="X271" i="47"/>
  <c r="W271" i="47"/>
  <c r="V271" i="47"/>
  <c r="U271" i="47"/>
  <c r="T271" i="47"/>
  <c r="S271" i="47"/>
  <c r="R271" i="47"/>
  <c r="Q271" i="47"/>
  <c r="P271" i="47"/>
  <c r="O271" i="47"/>
  <c r="N271" i="47"/>
  <c r="M271" i="47"/>
  <c r="L271" i="47"/>
  <c r="K271" i="47"/>
  <c r="J271" i="47"/>
  <c r="I271" i="47"/>
  <c r="H271" i="47"/>
  <c r="G271" i="47"/>
  <c r="F271" i="47"/>
  <c r="E271" i="47"/>
  <c r="D271" i="47"/>
  <c r="C271" i="47"/>
  <c r="AF270" i="47"/>
  <c r="AE270" i="47"/>
  <c r="AD270" i="47"/>
  <c r="AC270" i="47"/>
  <c r="AB270" i="47"/>
  <c r="AA270" i="47"/>
  <c r="Z270" i="47"/>
  <c r="Y270" i="47"/>
  <c r="X270" i="47"/>
  <c r="W270" i="47"/>
  <c r="V270" i="47"/>
  <c r="U270" i="47"/>
  <c r="T270" i="47"/>
  <c r="S270" i="47"/>
  <c r="R270" i="47"/>
  <c r="Q270" i="47"/>
  <c r="P270" i="47"/>
  <c r="O270" i="47"/>
  <c r="N270" i="47"/>
  <c r="M270" i="47"/>
  <c r="L270" i="47"/>
  <c r="K270" i="47"/>
  <c r="J270" i="47"/>
  <c r="I270" i="47"/>
  <c r="H270" i="47"/>
  <c r="G270" i="47"/>
  <c r="F270" i="47"/>
  <c r="E270" i="47"/>
  <c r="D270" i="47"/>
  <c r="C270" i="47"/>
  <c r="AF269" i="47"/>
  <c r="AE269" i="47"/>
  <c r="AD269" i="47"/>
  <c r="AC269" i="47"/>
  <c r="AB269" i="47"/>
  <c r="AA269" i="47"/>
  <c r="Z269" i="47"/>
  <c r="Y269" i="47"/>
  <c r="X269" i="47"/>
  <c r="W269" i="47"/>
  <c r="V269" i="47"/>
  <c r="U269" i="47"/>
  <c r="T269" i="47"/>
  <c r="S269" i="47"/>
  <c r="R269" i="47"/>
  <c r="Q269" i="47"/>
  <c r="P269" i="47"/>
  <c r="O269" i="47"/>
  <c r="N269" i="47"/>
  <c r="M269" i="47"/>
  <c r="L269" i="47"/>
  <c r="K269" i="47"/>
  <c r="J269" i="47"/>
  <c r="I269" i="47"/>
  <c r="H269" i="47"/>
  <c r="G269" i="47"/>
  <c r="F269" i="47"/>
  <c r="E269" i="47"/>
  <c r="D269" i="47"/>
  <c r="C269" i="47"/>
  <c r="AF268" i="47"/>
  <c r="AE268" i="47"/>
  <c r="AD268" i="47"/>
  <c r="AC268" i="47"/>
  <c r="AB268" i="47"/>
  <c r="AA268" i="47"/>
  <c r="Z268" i="47"/>
  <c r="Y268" i="47"/>
  <c r="X268" i="47"/>
  <c r="W268" i="47"/>
  <c r="V268" i="47"/>
  <c r="U268" i="47"/>
  <c r="T268" i="47"/>
  <c r="S268" i="47"/>
  <c r="R268" i="47"/>
  <c r="Q268" i="47"/>
  <c r="P268" i="47"/>
  <c r="O268" i="47"/>
  <c r="N268" i="47"/>
  <c r="M268" i="47"/>
  <c r="L268" i="47"/>
  <c r="K268" i="47"/>
  <c r="J268" i="47"/>
  <c r="I268" i="47"/>
  <c r="H268" i="47"/>
  <c r="G268" i="47"/>
  <c r="F268" i="47"/>
  <c r="E268" i="47"/>
  <c r="D268" i="47"/>
  <c r="C268" i="47"/>
  <c r="AF267" i="47"/>
  <c r="AE267" i="47"/>
  <c r="AD267" i="47"/>
  <c r="AC267" i="47"/>
  <c r="AB267" i="47"/>
  <c r="AA267" i="47"/>
  <c r="Z267" i="47"/>
  <c r="Y267" i="47"/>
  <c r="X267" i="47"/>
  <c r="W267" i="47"/>
  <c r="V267" i="47"/>
  <c r="U267" i="47"/>
  <c r="T267" i="47"/>
  <c r="S267" i="47"/>
  <c r="R267" i="47"/>
  <c r="Q267" i="47"/>
  <c r="P267" i="47"/>
  <c r="O267" i="47"/>
  <c r="N267" i="47"/>
  <c r="M267" i="47"/>
  <c r="L267" i="47"/>
  <c r="K267" i="47"/>
  <c r="J267" i="47"/>
  <c r="I267" i="47"/>
  <c r="H267" i="47"/>
  <c r="G267" i="47"/>
  <c r="F267" i="47"/>
  <c r="E267" i="47"/>
  <c r="D267" i="47"/>
  <c r="C267" i="47"/>
  <c r="AF266" i="47"/>
  <c r="AE266" i="47"/>
  <c r="AD266" i="47"/>
  <c r="AC266" i="47"/>
  <c r="AB266" i="47"/>
  <c r="AA266" i="47"/>
  <c r="Z266" i="47"/>
  <c r="Y266" i="47"/>
  <c r="X266" i="47"/>
  <c r="W266" i="47"/>
  <c r="V266" i="47"/>
  <c r="U266" i="47"/>
  <c r="T266" i="47"/>
  <c r="S266" i="47"/>
  <c r="R266" i="47"/>
  <c r="Q266" i="47"/>
  <c r="P266" i="47"/>
  <c r="O266" i="47"/>
  <c r="N266" i="47"/>
  <c r="M266" i="47"/>
  <c r="L266" i="47"/>
  <c r="K266" i="47"/>
  <c r="J266" i="47"/>
  <c r="I266" i="47"/>
  <c r="H266" i="47"/>
  <c r="G266" i="47"/>
  <c r="F266" i="47"/>
  <c r="E266" i="47"/>
  <c r="D266" i="47"/>
  <c r="C266" i="47"/>
  <c r="AF265" i="47"/>
  <c r="AE265" i="47"/>
  <c r="AD265" i="47"/>
  <c r="AC265" i="47"/>
  <c r="AB265" i="47"/>
  <c r="AA265" i="47"/>
  <c r="Z265" i="47"/>
  <c r="Y265" i="47"/>
  <c r="X265" i="47"/>
  <c r="W265" i="47"/>
  <c r="V265" i="47"/>
  <c r="U265" i="47"/>
  <c r="T265" i="47"/>
  <c r="S265" i="47"/>
  <c r="R265" i="47"/>
  <c r="Q265" i="47"/>
  <c r="P265" i="47"/>
  <c r="O265" i="47"/>
  <c r="N265" i="47"/>
  <c r="M265" i="47"/>
  <c r="L265" i="47"/>
  <c r="K265" i="47"/>
  <c r="J265" i="47"/>
  <c r="I265" i="47"/>
  <c r="H265" i="47"/>
  <c r="G265" i="47"/>
  <c r="F265" i="47"/>
  <c r="E265" i="47"/>
  <c r="D265" i="47"/>
  <c r="C265" i="47"/>
  <c r="AF264" i="47"/>
  <c r="AE264" i="47"/>
  <c r="AD264" i="47"/>
  <c r="AC264" i="47"/>
  <c r="AB264" i="47"/>
  <c r="AA264" i="47"/>
  <c r="Z264" i="47"/>
  <c r="Y264" i="47"/>
  <c r="X264" i="47"/>
  <c r="W264" i="47"/>
  <c r="V264" i="47"/>
  <c r="U264" i="47"/>
  <c r="T264" i="47"/>
  <c r="S264" i="47"/>
  <c r="R264" i="47"/>
  <c r="Q264" i="47"/>
  <c r="P264" i="47"/>
  <c r="O264" i="47"/>
  <c r="N264" i="47"/>
  <c r="M264" i="47"/>
  <c r="L264" i="47"/>
  <c r="K264" i="47"/>
  <c r="J264" i="47"/>
  <c r="I264" i="47"/>
  <c r="H264" i="47"/>
  <c r="G264" i="47"/>
  <c r="F264" i="47"/>
  <c r="E264" i="47"/>
  <c r="D264" i="47"/>
  <c r="C264" i="47"/>
  <c r="AF263" i="47"/>
  <c r="AE263" i="47"/>
  <c r="AD263" i="47"/>
  <c r="AC263" i="47"/>
  <c r="AB263" i="47"/>
  <c r="AA263" i="47"/>
  <c r="Z263" i="47"/>
  <c r="Y263" i="47"/>
  <c r="X263" i="47"/>
  <c r="W263" i="47"/>
  <c r="V263" i="47"/>
  <c r="U263" i="47"/>
  <c r="T263" i="47"/>
  <c r="S263" i="47"/>
  <c r="R263" i="47"/>
  <c r="Q263" i="47"/>
  <c r="P263" i="47"/>
  <c r="O263" i="47"/>
  <c r="N263" i="47"/>
  <c r="M263" i="47"/>
  <c r="L263" i="47"/>
  <c r="K263" i="47"/>
  <c r="J263" i="47"/>
  <c r="I263" i="47"/>
  <c r="H263" i="47"/>
  <c r="G263" i="47"/>
  <c r="F263" i="47"/>
  <c r="E263" i="47"/>
  <c r="D263" i="47"/>
  <c r="C263" i="47"/>
  <c r="AF262" i="47"/>
  <c r="AE262" i="47"/>
  <c r="AD262" i="47"/>
  <c r="AC262" i="47"/>
  <c r="AB262" i="47"/>
  <c r="AA262" i="47"/>
  <c r="Z262" i="47"/>
  <c r="Y262" i="47"/>
  <c r="X262" i="47"/>
  <c r="W262" i="47"/>
  <c r="V262" i="47"/>
  <c r="U262" i="47"/>
  <c r="T262" i="47"/>
  <c r="S262" i="47"/>
  <c r="R262" i="47"/>
  <c r="Q262" i="47"/>
  <c r="P262" i="47"/>
  <c r="O262" i="47"/>
  <c r="N262" i="47"/>
  <c r="M262" i="47"/>
  <c r="L262" i="47"/>
  <c r="K262" i="47"/>
  <c r="J262" i="47"/>
  <c r="I262" i="47"/>
  <c r="H262" i="47"/>
  <c r="G262" i="47"/>
  <c r="F262" i="47"/>
  <c r="E262" i="47"/>
  <c r="D262" i="47"/>
  <c r="C262" i="47"/>
  <c r="AF261" i="47"/>
  <c r="AE261" i="47"/>
  <c r="AD261" i="47"/>
  <c r="AC261" i="47"/>
  <c r="AB261" i="47"/>
  <c r="AA261" i="47"/>
  <c r="Z261" i="47"/>
  <c r="Y261" i="47"/>
  <c r="X261" i="47"/>
  <c r="W261" i="47"/>
  <c r="V261" i="47"/>
  <c r="U261" i="47"/>
  <c r="T261" i="47"/>
  <c r="S261" i="47"/>
  <c r="R261" i="47"/>
  <c r="Q261" i="47"/>
  <c r="P261" i="47"/>
  <c r="O261" i="47"/>
  <c r="N261" i="47"/>
  <c r="M261" i="47"/>
  <c r="L261" i="47"/>
  <c r="K261" i="47"/>
  <c r="J261" i="47"/>
  <c r="I261" i="47"/>
  <c r="H261" i="47"/>
  <c r="G261" i="47"/>
  <c r="F261" i="47"/>
  <c r="E261" i="47"/>
  <c r="D261" i="47"/>
  <c r="C261" i="47"/>
  <c r="AF260" i="47"/>
  <c r="AE260" i="47"/>
  <c r="AD260" i="47"/>
  <c r="AC260" i="47"/>
  <c r="AB260" i="47"/>
  <c r="AA260" i="47"/>
  <c r="Z260" i="47"/>
  <c r="Y260" i="47"/>
  <c r="X260" i="47"/>
  <c r="W260" i="47"/>
  <c r="V260" i="47"/>
  <c r="U260" i="47"/>
  <c r="T260" i="47"/>
  <c r="S260" i="47"/>
  <c r="R260" i="47"/>
  <c r="Q260" i="47"/>
  <c r="P260" i="47"/>
  <c r="O260" i="47"/>
  <c r="N260" i="47"/>
  <c r="M260" i="47"/>
  <c r="L260" i="47"/>
  <c r="K260" i="47"/>
  <c r="J260" i="47"/>
  <c r="I260" i="47"/>
  <c r="H260" i="47"/>
  <c r="G260" i="47"/>
  <c r="F260" i="47"/>
  <c r="E260" i="47"/>
  <c r="D260" i="47"/>
  <c r="C260" i="47"/>
  <c r="AF259" i="47"/>
  <c r="AE259" i="47"/>
  <c r="AD259" i="47"/>
  <c r="AC259" i="47"/>
  <c r="AB259" i="47"/>
  <c r="AA259" i="47"/>
  <c r="Z259" i="47"/>
  <c r="Y259" i="47"/>
  <c r="X259" i="47"/>
  <c r="W259" i="47"/>
  <c r="V259" i="47"/>
  <c r="U259" i="47"/>
  <c r="T259" i="47"/>
  <c r="S259" i="47"/>
  <c r="R259" i="47"/>
  <c r="Q259" i="47"/>
  <c r="P259" i="47"/>
  <c r="O259" i="47"/>
  <c r="N259" i="47"/>
  <c r="M259" i="47"/>
  <c r="L259" i="47"/>
  <c r="K259" i="47"/>
  <c r="J259" i="47"/>
  <c r="I259" i="47"/>
  <c r="H259" i="47"/>
  <c r="G259" i="47"/>
  <c r="F259" i="47"/>
  <c r="E259" i="47"/>
  <c r="D259" i="47"/>
  <c r="C259" i="47"/>
  <c r="AF258" i="47"/>
  <c r="AE258" i="47"/>
  <c r="AD258" i="47"/>
  <c r="AC258" i="47"/>
  <c r="AB258" i="47"/>
  <c r="AA258" i="47"/>
  <c r="Z258" i="47"/>
  <c r="Y258" i="47"/>
  <c r="X258" i="47"/>
  <c r="W258" i="47"/>
  <c r="V258" i="47"/>
  <c r="U258" i="47"/>
  <c r="T258" i="47"/>
  <c r="S258" i="47"/>
  <c r="R258" i="47"/>
  <c r="Q258" i="47"/>
  <c r="P258" i="47"/>
  <c r="O258" i="47"/>
  <c r="N258" i="47"/>
  <c r="M258" i="47"/>
  <c r="L258" i="47"/>
  <c r="K258" i="47"/>
  <c r="J258" i="47"/>
  <c r="I258" i="47"/>
  <c r="H258" i="47"/>
  <c r="G258" i="47"/>
  <c r="F258" i="47"/>
  <c r="E258" i="47"/>
  <c r="D258" i="47"/>
  <c r="C258" i="47"/>
  <c r="AF257" i="47"/>
  <c r="AE257" i="47"/>
  <c r="AD257" i="47"/>
  <c r="AC257" i="47"/>
  <c r="AB257" i="47"/>
  <c r="AA257" i="47"/>
  <c r="Z257" i="47"/>
  <c r="Y257" i="47"/>
  <c r="X257" i="47"/>
  <c r="W257" i="47"/>
  <c r="V257" i="47"/>
  <c r="U257" i="47"/>
  <c r="T257" i="47"/>
  <c r="S257" i="47"/>
  <c r="R257" i="47"/>
  <c r="Q257" i="47"/>
  <c r="P257" i="47"/>
  <c r="O257" i="47"/>
  <c r="N257" i="47"/>
  <c r="M257" i="47"/>
  <c r="L257" i="47"/>
  <c r="K257" i="47"/>
  <c r="J257" i="47"/>
  <c r="I257" i="47"/>
  <c r="H257" i="47"/>
  <c r="G257" i="47"/>
  <c r="F257" i="47"/>
  <c r="E257" i="47"/>
  <c r="D257" i="47"/>
  <c r="C257" i="47"/>
  <c r="AF256" i="47"/>
  <c r="AE256" i="47"/>
  <c r="AD256" i="47"/>
  <c r="AC256" i="47"/>
  <c r="AB256" i="47"/>
  <c r="AA256" i="47"/>
  <c r="Z256" i="47"/>
  <c r="Y256" i="47"/>
  <c r="X256" i="47"/>
  <c r="W256" i="47"/>
  <c r="V256" i="47"/>
  <c r="U256" i="47"/>
  <c r="T256" i="47"/>
  <c r="S256" i="47"/>
  <c r="R256" i="47"/>
  <c r="Q256" i="47"/>
  <c r="P256" i="47"/>
  <c r="O256" i="47"/>
  <c r="N256" i="47"/>
  <c r="M256" i="47"/>
  <c r="L256" i="47"/>
  <c r="K256" i="47"/>
  <c r="J256" i="47"/>
  <c r="I256" i="47"/>
  <c r="H256" i="47"/>
  <c r="G256" i="47"/>
  <c r="F256" i="47"/>
  <c r="E256" i="47"/>
  <c r="D256" i="47"/>
  <c r="C256" i="47"/>
  <c r="AF255" i="47"/>
  <c r="AE255" i="47"/>
  <c r="AD255" i="47"/>
  <c r="AC255" i="47"/>
  <c r="AB255" i="47"/>
  <c r="AA255" i="47"/>
  <c r="Z255" i="47"/>
  <c r="Y255" i="47"/>
  <c r="X255" i="47"/>
  <c r="W255" i="47"/>
  <c r="V255" i="47"/>
  <c r="U255" i="47"/>
  <c r="T255" i="47"/>
  <c r="S255" i="47"/>
  <c r="R255" i="47"/>
  <c r="Q255" i="47"/>
  <c r="P255" i="47"/>
  <c r="O255" i="47"/>
  <c r="N255" i="47"/>
  <c r="M255" i="47"/>
  <c r="L255" i="47"/>
  <c r="K255" i="47"/>
  <c r="J255" i="47"/>
  <c r="I255" i="47"/>
  <c r="H255" i="47"/>
  <c r="G255" i="47"/>
  <c r="F255" i="47"/>
  <c r="E255" i="47"/>
  <c r="D255" i="47"/>
  <c r="C255" i="47"/>
  <c r="AF254" i="47"/>
  <c r="AE254" i="47"/>
  <c r="AD254" i="47"/>
  <c r="AC254" i="47"/>
  <c r="AB254" i="47"/>
  <c r="AA254" i="47"/>
  <c r="Z254" i="47"/>
  <c r="Y254" i="47"/>
  <c r="X254" i="47"/>
  <c r="W254" i="47"/>
  <c r="V254" i="47"/>
  <c r="U254" i="47"/>
  <c r="T254" i="47"/>
  <c r="S254" i="47"/>
  <c r="R254" i="47"/>
  <c r="Q254" i="47"/>
  <c r="P254" i="47"/>
  <c r="O254" i="47"/>
  <c r="N254" i="47"/>
  <c r="M254" i="47"/>
  <c r="L254" i="47"/>
  <c r="K254" i="47"/>
  <c r="J254" i="47"/>
  <c r="I254" i="47"/>
  <c r="H254" i="47"/>
  <c r="G254" i="47"/>
  <c r="F254" i="47"/>
  <c r="E254" i="47"/>
  <c r="D254" i="47"/>
  <c r="C254" i="47"/>
  <c r="AF253" i="47"/>
  <c r="AE253" i="47"/>
  <c r="AD253" i="47"/>
  <c r="AC253" i="47"/>
  <c r="AB253" i="47"/>
  <c r="AA253" i="47"/>
  <c r="Z253" i="47"/>
  <c r="Y253" i="47"/>
  <c r="X253" i="47"/>
  <c r="W253" i="47"/>
  <c r="V253" i="47"/>
  <c r="U253" i="47"/>
  <c r="T253" i="47"/>
  <c r="S253" i="47"/>
  <c r="R253" i="47"/>
  <c r="Q253" i="47"/>
  <c r="P253" i="47"/>
  <c r="O253" i="47"/>
  <c r="N253" i="47"/>
  <c r="M253" i="47"/>
  <c r="L253" i="47"/>
  <c r="K253" i="47"/>
  <c r="J253" i="47"/>
  <c r="I253" i="47"/>
  <c r="H253" i="47"/>
  <c r="G253" i="47"/>
  <c r="F253" i="47"/>
  <c r="E253" i="47"/>
  <c r="D253" i="47"/>
  <c r="C253" i="47"/>
  <c r="AF252" i="47"/>
  <c r="AE252" i="47"/>
  <c r="AD252" i="47"/>
  <c r="AC252" i="47"/>
  <c r="AB252" i="47"/>
  <c r="AA252" i="47"/>
  <c r="Z252" i="47"/>
  <c r="Y252" i="47"/>
  <c r="X252" i="47"/>
  <c r="W252" i="47"/>
  <c r="V252" i="47"/>
  <c r="U252" i="47"/>
  <c r="T252" i="47"/>
  <c r="S252" i="47"/>
  <c r="R252" i="47"/>
  <c r="Q252" i="47"/>
  <c r="P252" i="47"/>
  <c r="O252" i="47"/>
  <c r="N252" i="47"/>
  <c r="M252" i="47"/>
  <c r="L252" i="47"/>
  <c r="K252" i="47"/>
  <c r="J252" i="47"/>
  <c r="I252" i="47"/>
  <c r="H252" i="47"/>
  <c r="G252" i="47"/>
  <c r="F252" i="47"/>
  <c r="E252" i="47"/>
  <c r="D252" i="47"/>
  <c r="C252" i="47"/>
  <c r="AF251" i="47"/>
  <c r="AE251" i="47"/>
  <c r="AD251" i="47"/>
  <c r="AC251" i="47"/>
  <c r="AB251" i="47"/>
  <c r="AA251" i="47"/>
  <c r="Z251" i="47"/>
  <c r="Y251" i="47"/>
  <c r="X251" i="47"/>
  <c r="W251" i="47"/>
  <c r="V251" i="47"/>
  <c r="U251" i="47"/>
  <c r="T251" i="47"/>
  <c r="S251" i="47"/>
  <c r="R251" i="47"/>
  <c r="Q251" i="47"/>
  <c r="P251" i="47"/>
  <c r="O251" i="47"/>
  <c r="N251" i="47"/>
  <c r="M251" i="47"/>
  <c r="L251" i="47"/>
  <c r="K251" i="47"/>
  <c r="J251" i="47"/>
  <c r="I251" i="47"/>
  <c r="H251" i="47"/>
  <c r="G251" i="47"/>
  <c r="F251" i="47"/>
  <c r="E251" i="47"/>
  <c r="D251" i="47"/>
  <c r="C251" i="47"/>
  <c r="AF250" i="47"/>
  <c r="AE250" i="47"/>
  <c r="AD250" i="47"/>
  <c r="AC250" i="47"/>
  <c r="AB250" i="47"/>
  <c r="AA250" i="47"/>
  <c r="Z250" i="47"/>
  <c r="Y250" i="47"/>
  <c r="X250" i="47"/>
  <c r="W250" i="47"/>
  <c r="V250" i="47"/>
  <c r="U250" i="47"/>
  <c r="T250" i="47"/>
  <c r="S250" i="47"/>
  <c r="R250" i="47"/>
  <c r="Q250" i="47"/>
  <c r="P250" i="47"/>
  <c r="O250" i="47"/>
  <c r="N250" i="47"/>
  <c r="M250" i="47"/>
  <c r="L250" i="47"/>
  <c r="K250" i="47"/>
  <c r="J250" i="47"/>
  <c r="I250" i="47"/>
  <c r="H250" i="47"/>
  <c r="G250" i="47"/>
  <c r="F250" i="47"/>
  <c r="E250" i="47"/>
  <c r="D250" i="47"/>
  <c r="C250" i="47"/>
  <c r="AF249" i="47"/>
  <c r="AE249" i="47"/>
  <c r="AD249" i="47"/>
  <c r="AC249" i="47"/>
  <c r="AB249" i="47"/>
  <c r="AA249" i="47"/>
  <c r="Z249" i="47"/>
  <c r="Y249" i="47"/>
  <c r="X249" i="47"/>
  <c r="W249" i="47"/>
  <c r="V249" i="47"/>
  <c r="U249" i="47"/>
  <c r="T249" i="47"/>
  <c r="S249" i="47"/>
  <c r="R249" i="47"/>
  <c r="Q249" i="47"/>
  <c r="P249" i="47"/>
  <c r="O249" i="47"/>
  <c r="N249" i="47"/>
  <c r="M249" i="47"/>
  <c r="L249" i="47"/>
  <c r="K249" i="47"/>
  <c r="J249" i="47"/>
  <c r="I249" i="47"/>
  <c r="H249" i="47"/>
  <c r="G249" i="47"/>
  <c r="F249" i="47"/>
  <c r="E249" i="47"/>
  <c r="D249" i="47"/>
  <c r="C249" i="47"/>
  <c r="AF248" i="47"/>
  <c r="AE248" i="47"/>
  <c r="AD248" i="47"/>
  <c r="AC248" i="47"/>
  <c r="AB248" i="47"/>
  <c r="AA248" i="47"/>
  <c r="Z248" i="47"/>
  <c r="Y248" i="47"/>
  <c r="X248" i="47"/>
  <c r="W248" i="47"/>
  <c r="V248" i="47"/>
  <c r="U248" i="47"/>
  <c r="T248" i="47"/>
  <c r="S248" i="47"/>
  <c r="R248" i="47"/>
  <c r="Q248" i="47"/>
  <c r="P248" i="47"/>
  <c r="O248" i="47"/>
  <c r="N248" i="47"/>
  <c r="M248" i="47"/>
  <c r="L248" i="47"/>
  <c r="K248" i="47"/>
  <c r="J248" i="47"/>
  <c r="I248" i="47"/>
  <c r="H248" i="47"/>
  <c r="G248" i="47"/>
  <c r="F248" i="47"/>
  <c r="E248" i="47"/>
  <c r="D248" i="47"/>
  <c r="C248" i="47"/>
  <c r="AF247" i="47"/>
  <c r="AE247" i="47"/>
  <c r="AD247" i="47"/>
  <c r="AC247" i="47"/>
  <c r="AB247" i="47"/>
  <c r="AA247" i="47"/>
  <c r="Z247" i="47"/>
  <c r="Y247" i="47"/>
  <c r="X247" i="47"/>
  <c r="W247" i="47"/>
  <c r="V247" i="47"/>
  <c r="U247" i="47"/>
  <c r="T247" i="47"/>
  <c r="S247" i="47"/>
  <c r="R247" i="47"/>
  <c r="Q247" i="47"/>
  <c r="P247" i="47"/>
  <c r="O247" i="47"/>
  <c r="N247" i="47"/>
  <c r="M247" i="47"/>
  <c r="L247" i="47"/>
  <c r="K247" i="47"/>
  <c r="J247" i="47"/>
  <c r="I247" i="47"/>
  <c r="H247" i="47"/>
  <c r="G247" i="47"/>
  <c r="F247" i="47"/>
  <c r="E247" i="47"/>
  <c r="D247" i="47"/>
  <c r="C247" i="47"/>
  <c r="AF246" i="47"/>
  <c r="AE246" i="47"/>
  <c r="AD246" i="47"/>
  <c r="AC246" i="47"/>
  <c r="AB246" i="47"/>
  <c r="AA246" i="47"/>
  <c r="Z246" i="47"/>
  <c r="Y246" i="47"/>
  <c r="X246" i="47"/>
  <c r="W246" i="47"/>
  <c r="V246" i="47"/>
  <c r="U246" i="47"/>
  <c r="T246" i="47"/>
  <c r="S246" i="47"/>
  <c r="R246" i="47"/>
  <c r="Q246" i="47"/>
  <c r="P246" i="47"/>
  <c r="O246" i="47"/>
  <c r="N246" i="47"/>
  <c r="M246" i="47"/>
  <c r="L246" i="47"/>
  <c r="K246" i="47"/>
  <c r="J246" i="47"/>
  <c r="I246" i="47"/>
  <c r="H246" i="47"/>
  <c r="G246" i="47"/>
  <c r="F246" i="47"/>
  <c r="E246" i="47"/>
  <c r="D246" i="47"/>
  <c r="C246" i="47"/>
  <c r="AF245" i="47"/>
  <c r="AE245" i="47"/>
  <c r="AD245" i="47"/>
  <c r="AC245" i="47"/>
  <c r="AB245" i="47"/>
  <c r="AA245" i="47"/>
  <c r="Z245" i="47"/>
  <c r="Y245" i="47"/>
  <c r="X245" i="47"/>
  <c r="W245" i="47"/>
  <c r="V245" i="47"/>
  <c r="U245" i="47"/>
  <c r="T245" i="47"/>
  <c r="S245" i="47"/>
  <c r="R245" i="47"/>
  <c r="Q245" i="47"/>
  <c r="P245" i="47"/>
  <c r="O245" i="47"/>
  <c r="N245" i="47"/>
  <c r="M245" i="47"/>
  <c r="L245" i="47"/>
  <c r="K245" i="47"/>
  <c r="J245" i="47"/>
  <c r="I245" i="47"/>
  <c r="H245" i="47"/>
  <c r="G245" i="47"/>
  <c r="F245" i="47"/>
  <c r="E245" i="47"/>
  <c r="D245" i="47"/>
  <c r="C245" i="47"/>
  <c r="AF244" i="47"/>
  <c r="AE244" i="47"/>
  <c r="AD244" i="47"/>
  <c r="AC244" i="47"/>
  <c r="AB244" i="47"/>
  <c r="AA244" i="47"/>
  <c r="Z244" i="47"/>
  <c r="Y244" i="47"/>
  <c r="X244" i="47"/>
  <c r="W244" i="47"/>
  <c r="V244" i="47"/>
  <c r="U244" i="47"/>
  <c r="T244" i="47"/>
  <c r="S244" i="47"/>
  <c r="R244" i="47"/>
  <c r="Q244" i="47"/>
  <c r="P244" i="47"/>
  <c r="O244" i="47"/>
  <c r="N244" i="47"/>
  <c r="M244" i="47"/>
  <c r="L244" i="47"/>
  <c r="K244" i="47"/>
  <c r="J244" i="47"/>
  <c r="I244" i="47"/>
  <c r="H244" i="47"/>
  <c r="G244" i="47"/>
  <c r="F244" i="47"/>
  <c r="E244" i="47"/>
  <c r="D244" i="47"/>
  <c r="C244" i="47"/>
  <c r="AF243" i="47"/>
  <c r="AE243" i="47"/>
  <c r="AD243" i="47"/>
  <c r="AC243" i="47"/>
  <c r="AB243" i="47"/>
  <c r="AA243" i="47"/>
  <c r="Z243" i="47"/>
  <c r="Y243" i="47"/>
  <c r="X243" i="47"/>
  <c r="W243" i="47"/>
  <c r="V243" i="47"/>
  <c r="U243" i="47"/>
  <c r="T243" i="47"/>
  <c r="S243" i="47"/>
  <c r="R243" i="47"/>
  <c r="Q243" i="47"/>
  <c r="P243" i="47"/>
  <c r="O243" i="47"/>
  <c r="N243" i="47"/>
  <c r="M243" i="47"/>
  <c r="L243" i="47"/>
  <c r="K243" i="47"/>
  <c r="J243" i="47"/>
  <c r="I243" i="47"/>
  <c r="H243" i="47"/>
  <c r="G243" i="47"/>
  <c r="F243" i="47"/>
  <c r="E243" i="47"/>
  <c r="D243" i="47"/>
  <c r="C243" i="47"/>
  <c r="AF242" i="47"/>
  <c r="AE242" i="47"/>
  <c r="AD242" i="47"/>
  <c r="AC242" i="47"/>
  <c r="AB242" i="47"/>
  <c r="AA242" i="47"/>
  <c r="Z242" i="47"/>
  <c r="Y242" i="47"/>
  <c r="X242" i="47"/>
  <c r="W242" i="47"/>
  <c r="V242" i="47"/>
  <c r="U242" i="47"/>
  <c r="T242" i="47"/>
  <c r="S242" i="47"/>
  <c r="R242" i="47"/>
  <c r="Q242" i="47"/>
  <c r="P242" i="47"/>
  <c r="O242" i="47"/>
  <c r="N242" i="47"/>
  <c r="M242" i="47"/>
  <c r="L242" i="47"/>
  <c r="K242" i="47"/>
  <c r="J242" i="47"/>
  <c r="I242" i="47"/>
  <c r="H242" i="47"/>
  <c r="G242" i="47"/>
  <c r="F242" i="47"/>
  <c r="E242" i="47"/>
  <c r="D242" i="47"/>
  <c r="C242" i="47"/>
  <c r="AF241" i="47"/>
  <c r="AE241" i="47"/>
  <c r="AD241" i="47"/>
  <c r="AC241" i="47"/>
  <c r="AB241" i="47"/>
  <c r="AA241" i="47"/>
  <c r="Z241" i="47"/>
  <c r="Y241" i="47"/>
  <c r="X241" i="47"/>
  <c r="W241" i="47"/>
  <c r="V241" i="47"/>
  <c r="U241" i="47"/>
  <c r="T241" i="47"/>
  <c r="S241" i="47"/>
  <c r="R241" i="47"/>
  <c r="Q241" i="47"/>
  <c r="P241" i="47"/>
  <c r="O241" i="47"/>
  <c r="N241" i="47"/>
  <c r="M241" i="47"/>
  <c r="L241" i="47"/>
  <c r="K241" i="47"/>
  <c r="J241" i="47"/>
  <c r="I241" i="47"/>
  <c r="H241" i="47"/>
  <c r="G241" i="47"/>
  <c r="F241" i="47"/>
  <c r="E241" i="47"/>
  <c r="D241" i="47"/>
  <c r="C241" i="47"/>
  <c r="AF240" i="47"/>
  <c r="AE240" i="47"/>
  <c r="AD240" i="47"/>
  <c r="AC240" i="47"/>
  <c r="AB240" i="47"/>
  <c r="AA240" i="47"/>
  <c r="Z240" i="47"/>
  <c r="Y240" i="47"/>
  <c r="X240" i="47"/>
  <c r="W240" i="47"/>
  <c r="V240" i="47"/>
  <c r="U240" i="47"/>
  <c r="T240" i="47"/>
  <c r="S240" i="47"/>
  <c r="R240" i="47"/>
  <c r="Q240" i="47"/>
  <c r="P240" i="47"/>
  <c r="O240" i="47"/>
  <c r="N240" i="47"/>
  <c r="M240" i="47"/>
  <c r="L240" i="47"/>
  <c r="K240" i="47"/>
  <c r="J240" i="47"/>
  <c r="I240" i="47"/>
  <c r="H240" i="47"/>
  <c r="G240" i="47"/>
  <c r="F240" i="47"/>
  <c r="E240" i="47"/>
  <c r="D240" i="47"/>
  <c r="C240" i="47"/>
  <c r="AF239" i="47"/>
  <c r="AE239" i="47"/>
  <c r="AD239" i="47"/>
  <c r="AC239" i="47"/>
  <c r="AB239" i="47"/>
  <c r="AA239" i="47"/>
  <c r="Z239" i="47"/>
  <c r="Y239" i="47"/>
  <c r="X239" i="47"/>
  <c r="W239" i="47"/>
  <c r="V239" i="47"/>
  <c r="U239" i="47"/>
  <c r="T239" i="47"/>
  <c r="S239" i="47"/>
  <c r="R239" i="47"/>
  <c r="Q239" i="47"/>
  <c r="P239" i="47"/>
  <c r="O239" i="47"/>
  <c r="N239" i="47"/>
  <c r="M239" i="47"/>
  <c r="L239" i="47"/>
  <c r="K239" i="47"/>
  <c r="J239" i="47"/>
  <c r="I239" i="47"/>
  <c r="H239" i="47"/>
  <c r="G239" i="47"/>
  <c r="F239" i="47"/>
  <c r="E239" i="47"/>
  <c r="D239" i="47"/>
  <c r="C239" i="47"/>
  <c r="AF238" i="47"/>
  <c r="AE238" i="47"/>
  <c r="AD238" i="47"/>
  <c r="AC238" i="47"/>
  <c r="AB238" i="47"/>
  <c r="AA238" i="47"/>
  <c r="Z238" i="47"/>
  <c r="Y238" i="47"/>
  <c r="X238" i="47"/>
  <c r="W238" i="47"/>
  <c r="V238" i="47"/>
  <c r="U238" i="47"/>
  <c r="T238" i="47"/>
  <c r="S238" i="47"/>
  <c r="R238" i="47"/>
  <c r="Q238" i="47"/>
  <c r="P238" i="47"/>
  <c r="O238" i="47"/>
  <c r="N238" i="47"/>
  <c r="M238" i="47"/>
  <c r="L238" i="47"/>
  <c r="K238" i="47"/>
  <c r="J238" i="47"/>
  <c r="I238" i="47"/>
  <c r="H238" i="47"/>
  <c r="G238" i="47"/>
  <c r="F238" i="47"/>
  <c r="E238" i="47"/>
  <c r="D238" i="47"/>
  <c r="C238" i="47"/>
  <c r="AF237" i="47"/>
  <c r="AE237" i="47"/>
  <c r="AD237" i="47"/>
  <c r="AC237" i="47"/>
  <c r="AB237" i="47"/>
  <c r="AA237" i="47"/>
  <c r="Z237" i="47"/>
  <c r="Y237" i="47"/>
  <c r="X237" i="47"/>
  <c r="W237" i="47"/>
  <c r="V237" i="47"/>
  <c r="U237" i="47"/>
  <c r="T237" i="47"/>
  <c r="S237" i="47"/>
  <c r="R237" i="47"/>
  <c r="Q237" i="47"/>
  <c r="P237" i="47"/>
  <c r="O237" i="47"/>
  <c r="N237" i="47"/>
  <c r="M237" i="47"/>
  <c r="L237" i="47"/>
  <c r="K237" i="47"/>
  <c r="J237" i="47"/>
  <c r="I237" i="47"/>
  <c r="H237" i="47"/>
  <c r="G237" i="47"/>
  <c r="F237" i="47"/>
  <c r="E237" i="47"/>
  <c r="D237" i="47"/>
  <c r="C237" i="47"/>
  <c r="AF236" i="47"/>
  <c r="AE236" i="47"/>
  <c r="AD236" i="47"/>
  <c r="AC236" i="47"/>
  <c r="AB236" i="47"/>
  <c r="AA236" i="47"/>
  <c r="Z236" i="47"/>
  <c r="Y236" i="47"/>
  <c r="X236" i="47"/>
  <c r="W236" i="47"/>
  <c r="V236" i="47"/>
  <c r="U236" i="47"/>
  <c r="T236" i="47"/>
  <c r="S236" i="47"/>
  <c r="R236" i="47"/>
  <c r="Q236" i="47"/>
  <c r="P236" i="47"/>
  <c r="O236" i="47"/>
  <c r="N236" i="47"/>
  <c r="M236" i="47"/>
  <c r="L236" i="47"/>
  <c r="K236" i="47"/>
  <c r="J236" i="47"/>
  <c r="I236" i="47"/>
  <c r="H236" i="47"/>
  <c r="G236" i="47"/>
  <c r="F236" i="47"/>
  <c r="E236" i="47"/>
  <c r="D236" i="47"/>
  <c r="C236" i="47"/>
  <c r="AF235" i="47"/>
  <c r="AE235" i="47"/>
  <c r="AD235" i="47"/>
  <c r="AC235" i="47"/>
  <c r="AB235" i="47"/>
  <c r="AA235" i="47"/>
  <c r="Z235" i="47"/>
  <c r="Y235" i="47"/>
  <c r="X235" i="47"/>
  <c r="W235" i="47"/>
  <c r="V235" i="47"/>
  <c r="U235" i="47"/>
  <c r="T235" i="47"/>
  <c r="S235" i="47"/>
  <c r="R235" i="47"/>
  <c r="Q235" i="47"/>
  <c r="P235" i="47"/>
  <c r="O235" i="47"/>
  <c r="N235" i="47"/>
  <c r="M235" i="47"/>
  <c r="L235" i="47"/>
  <c r="K235" i="47"/>
  <c r="J235" i="47"/>
  <c r="I235" i="47"/>
  <c r="H235" i="47"/>
  <c r="G235" i="47"/>
  <c r="F235" i="47"/>
  <c r="E235" i="47"/>
  <c r="D235" i="47"/>
  <c r="C235" i="47"/>
  <c r="AF234" i="47"/>
  <c r="AE234" i="47"/>
  <c r="AD234" i="47"/>
  <c r="AC234" i="47"/>
  <c r="AB234" i="47"/>
  <c r="AA234" i="47"/>
  <c r="Z234" i="47"/>
  <c r="Y234" i="47"/>
  <c r="X234" i="47"/>
  <c r="W234" i="47"/>
  <c r="V234" i="47"/>
  <c r="U234" i="47"/>
  <c r="T234" i="47"/>
  <c r="S234" i="47"/>
  <c r="R234" i="47"/>
  <c r="Q234" i="47"/>
  <c r="P234" i="47"/>
  <c r="O234" i="47"/>
  <c r="N234" i="47"/>
  <c r="M234" i="47"/>
  <c r="L234" i="47"/>
  <c r="K234" i="47"/>
  <c r="J234" i="47"/>
  <c r="I234" i="47"/>
  <c r="H234" i="47"/>
  <c r="G234" i="47"/>
  <c r="F234" i="47"/>
  <c r="E234" i="47"/>
  <c r="D234" i="47"/>
  <c r="C234" i="47"/>
  <c r="AF233" i="47"/>
  <c r="AE233" i="47"/>
  <c r="AD233" i="47"/>
  <c r="AC233" i="47"/>
  <c r="AB233" i="47"/>
  <c r="AA233" i="47"/>
  <c r="Z233" i="47"/>
  <c r="Y233" i="47"/>
  <c r="X233" i="47"/>
  <c r="W233" i="47"/>
  <c r="V233" i="47"/>
  <c r="U233" i="47"/>
  <c r="T233" i="47"/>
  <c r="S233" i="47"/>
  <c r="R233" i="47"/>
  <c r="Q233" i="47"/>
  <c r="P233" i="47"/>
  <c r="O233" i="47"/>
  <c r="N233" i="47"/>
  <c r="M233" i="47"/>
  <c r="L233" i="47"/>
  <c r="K233" i="47"/>
  <c r="J233" i="47"/>
  <c r="I233" i="47"/>
  <c r="H233" i="47"/>
  <c r="G233" i="47"/>
  <c r="F233" i="47"/>
  <c r="E233" i="47"/>
  <c r="D233" i="47"/>
  <c r="C233" i="47"/>
  <c r="AF232" i="47"/>
  <c r="AE232" i="47"/>
  <c r="AD232" i="47"/>
  <c r="AC232" i="47"/>
  <c r="AB232" i="47"/>
  <c r="AA232" i="47"/>
  <c r="Z232" i="47"/>
  <c r="Y232" i="47"/>
  <c r="X232" i="47"/>
  <c r="W232" i="47"/>
  <c r="V232" i="47"/>
  <c r="U232" i="47"/>
  <c r="T232" i="47"/>
  <c r="S232" i="47"/>
  <c r="R232" i="47"/>
  <c r="Q232" i="47"/>
  <c r="P232" i="47"/>
  <c r="O232" i="47"/>
  <c r="N232" i="47"/>
  <c r="M232" i="47"/>
  <c r="L232" i="47"/>
  <c r="K232" i="47"/>
  <c r="J232" i="47"/>
  <c r="I232" i="47"/>
  <c r="H232" i="47"/>
  <c r="G232" i="47"/>
  <c r="F232" i="47"/>
  <c r="E232" i="47"/>
  <c r="D232" i="47"/>
  <c r="C232" i="47"/>
  <c r="AF231" i="47"/>
  <c r="AE231" i="47"/>
  <c r="AD231" i="47"/>
  <c r="AC231" i="47"/>
  <c r="AB231" i="47"/>
  <c r="AA231" i="47"/>
  <c r="Z231" i="47"/>
  <c r="Y231" i="47"/>
  <c r="X231" i="47"/>
  <c r="W231" i="47"/>
  <c r="V231" i="47"/>
  <c r="U231" i="47"/>
  <c r="T231" i="47"/>
  <c r="S231" i="47"/>
  <c r="R231" i="47"/>
  <c r="Q231" i="47"/>
  <c r="P231" i="47"/>
  <c r="O231" i="47"/>
  <c r="N231" i="47"/>
  <c r="M231" i="47"/>
  <c r="L231" i="47"/>
  <c r="K231" i="47"/>
  <c r="J231" i="47"/>
  <c r="I231" i="47"/>
  <c r="H231" i="47"/>
  <c r="G231" i="47"/>
  <c r="F231" i="47"/>
  <c r="E231" i="47"/>
  <c r="D231" i="47"/>
  <c r="C231" i="47"/>
  <c r="AF230" i="47"/>
  <c r="AE230" i="47"/>
  <c r="AD230" i="47"/>
  <c r="AC230" i="47"/>
  <c r="AB230" i="47"/>
  <c r="AA230" i="47"/>
  <c r="Z230" i="47"/>
  <c r="Y230" i="47"/>
  <c r="X230" i="47"/>
  <c r="W230" i="47"/>
  <c r="V230" i="47"/>
  <c r="U230" i="47"/>
  <c r="T230" i="47"/>
  <c r="S230" i="47"/>
  <c r="R230" i="47"/>
  <c r="Q230" i="47"/>
  <c r="P230" i="47"/>
  <c r="O230" i="47"/>
  <c r="N230" i="47"/>
  <c r="M230" i="47"/>
  <c r="L230" i="47"/>
  <c r="K230" i="47"/>
  <c r="J230" i="47"/>
  <c r="I230" i="47"/>
  <c r="H230" i="47"/>
  <c r="G230" i="47"/>
  <c r="F230" i="47"/>
  <c r="E230" i="47"/>
  <c r="D230" i="47"/>
  <c r="C230" i="47"/>
  <c r="AF229" i="47"/>
  <c r="AE229" i="47"/>
  <c r="AD229" i="47"/>
  <c r="AC229" i="47"/>
  <c r="AB229" i="47"/>
  <c r="AA229" i="47"/>
  <c r="Z229" i="47"/>
  <c r="Y229" i="47"/>
  <c r="X229" i="47"/>
  <c r="W229" i="47"/>
  <c r="V229" i="47"/>
  <c r="U229" i="47"/>
  <c r="T229" i="47"/>
  <c r="S229" i="47"/>
  <c r="R229" i="47"/>
  <c r="Q229" i="47"/>
  <c r="P229" i="47"/>
  <c r="O229" i="47"/>
  <c r="N229" i="47"/>
  <c r="M229" i="47"/>
  <c r="L229" i="47"/>
  <c r="K229" i="47"/>
  <c r="J229" i="47"/>
  <c r="I229" i="47"/>
  <c r="H229" i="47"/>
  <c r="G229" i="47"/>
  <c r="F229" i="47"/>
  <c r="E229" i="47"/>
  <c r="D229" i="47"/>
  <c r="C229" i="47"/>
  <c r="AF228" i="47"/>
  <c r="AE228" i="47"/>
  <c r="AD228" i="47"/>
  <c r="AC228" i="47"/>
  <c r="AB228" i="47"/>
  <c r="AA228" i="47"/>
  <c r="Z228" i="47"/>
  <c r="Y228" i="47"/>
  <c r="X228" i="47"/>
  <c r="W228" i="47"/>
  <c r="V228" i="47"/>
  <c r="U228" i="47"/>
  <c r="T228" i="47"/>
  <c r="S228" i="47"/>
  <c r="R228" i="47"/>
  <c r="Q228" i="47"/>
  <c r="P228" i="47"/>
  <c r="O228" i="47"/>
  <c r="N228" i="47"/>
  <c r="M228" i="47"/>
  <c r="L228" i="47"/>
  <c r="K228" i="47"/>
  <c r="J228" i="47"/>
  <c r="I228" i="47"/>
  <c r="H228" i="47"/>
  <c r="G228" i="47"/>
  <c r="F228" i="47"/>
  <c r="E228" i="47"/>
  <c r="D228" i="47"/>
  <c r="C228" i="47"/>
  <c r="AF227" i="47"/>
  <c r="AE227" i="47"/>
  <c r="AD227" i="47"/>
  <c r="AC227" i="47"/>
  <c r="AB227" i="47"/>
  <c r="AA227" i="47"/>
  <c r="Z227" i="47"/>
  <c r="Y227" i="47"/>
  <c r="X227" i="47"/>
  <c r="W227" i="47"/>
  <c r="V227" i="47"/>
  <c r="U227" i="47"/>
  <c r="T227" i="47"/>
  <c r="S227" i="47"/>
  <c r="R227" i="47"/>
  <c r="Q227" i="47"/>
  <c r="P227" i="47"/>
  <c r="O227" i="47"/>
  <c r="N227" i="47"/>
  <c r="M227" i="47"/>
  <c r="L227" i="47"/>
  <c r="K227" i="47"/>
  <c r="J227" i="47"/>
  <c r="I227" i="47"/>
  <c r="H227" i="47"/>
  <c r="G227" i="47"/>
  <c r="F227" i="47"/>
  <c r="E227" i="47"/>
  <c r="D227" i="47"/>
  <c r="C227" i="47"/>
  <c r="AF226" i="47"/>
  <c r="AE226" i="47"/>
  <c r="AD226" i="47"/>
  <c r="AC226" i="47"/>
  <c r="AB226" i="47"/>
  <c r="AA226" i="47"/>
  <c r="Z226" i="47"/>
  <c r="Y226" i="47"/>
  <c r="X226" i="47"/>
  <c r="W226" i="47"/>
  <c r="V226" i="47"/>
  <c r="U226" i="47"/>
  <c r="T226" i="47"/>
  <c r="S226" i="47"/>
  <c r="R226" i="47"/>
  <c r="Q226" i="47"/>
  <c r="P226" i="47"/>
  <c r="O226" i="47"/>
  <c r="N226" i="47"/>
  <c r="M226" i="47"/>
  <c r="L226" i="47"/>
  <c r="K226" i="47"/>
  <c r="J226" i="47"/>
  <c r="I226" i="47"/>
  <c r="H226" i="47"/>
  <c r="G226" i="47"/>
  <c r="F226" i="47"/>
  <c r="E226" i="47"/>
  <c r="D226" i="47"/>
  <c r="C226" i="47"/>
  <c r="AF225" i="47"/>
  <c r="AE225" i="47"/>
  <c r="AD225" i="47"/>
  <c r="AC225" i="47"/>
  <c r="AB225" i="47"/>
  <c r="AA225" i="47"/>
  <c r="Z225" i="47"/>
  <c r="Y225" i="47"/>
  <c r="X225" i="47"/>
  <c r="W225" i="47"/>
  <c r="V225" i="47"/>
  <c r="U225" i="47"/>
  <c r="T225" i="47"/>
  <c r="S225" i="47"/>
  <c r="R225" i="47"/>
  <c r="Q225" i="47"/>
  <c r="P225" i="47"/>
  <c r="O225" i="47"/>
  <c r="N225" i="47"/>
  <c r="M225" i="47"/>
  <c r="L225" i="47"/>
  <c r="K225" i="47"/>
  <c r="J225" i="47"/>
  <c r="I225" i="47"/>
  <c r="H225" i="47"/>
  <c r="G225" i="47"/>
  <c r="F225" i="47"/>
  <c r="E225" i="47"/>
  <c r="D225" i="47"/>
  <c r="C225" i="47"/>
  <c r="AF224" i="47"/>
  <c r="AE224" i="47"/>
  <c r="AD224" i="47"/>
  <c r="AC224" i="47"/>
  <c r="AB224" i="47"/>
  <c r="AA224" i="47"/>
  <c r="Z224" i="47"/>
  <c r="Y224" i="47"/>
  <c r="X224" i="47"/>
  <c r="W224" i="47"/>
  <c r="V224" i="47"/>
  <c r="U224" i="47"/>
  <c r="T224" i="47"/>
  <c r="S224" i="47"/>
  <c r="R224" i="47"/>
  <c r="Q224" i="47"/>
  <c r="P224" i="47"/>
  <c r="O224" i="47"/>
  <c r="N224" i="47"/>
  <c r="M224" i="47"/>
  <c r="L224" i="47"/>
  <c r="K224" i="47"/>
  <c r="J224" i="47"/>
  <c r="I224" i="47"/>
  <c r="H224" i="47"/>
  <c r="G224" i="47"/>
  <c r="F224" i="47"/>
  <c r="E224" i="47"/>
  <c r="D224" i="47"/>
  <c r="C224" i="47"/>
  <c r="AF223" i="47"/>
  <c r="AE223" i="47"/>
  <c r="AD223" i="47"/>
  <c r="AC223" i="47"/>
  <c r="AB223" i="47"/>
  <c r="AA223" i="47"/>
  <c r="Z223" i="47"/>
  <c r="Y223" i="47"/>
  <c r="X223" i="47"/>
  <c r="W223" i="47"/>
  <c r="V223" i="47"/>
  <c r="U223" i="47"/>
  <c r="T223" i="47"/>
  <c r="S223" i="47"/>
  <c r="R223" i="47"/>
  <c r="Q223" i="47"/>
  <c r="P223" i="47"/>
  <c r="O223" i="47"/>
  <c r="N223" i="47"/>
  <c r="M223" i="47"/>
  <c r="L223" i="47"/>
  <c r="K223" i="47"/>
  <c r="J223" i="47"/>
  <c r="I223" i="47"/>
  <c r="H223" i="47"/>
  <c r="G223" i="47"/>
  <c r="F223" i="47"/>
  <c r="E223" i="47"/>
  <c r="D223" i="47"/>
  <c r="C223" i="47"/>
  <c r="AF222" i="47"/>
  <c r="AE222" i="47"/>
  <c r="AD222" i="47"/>
  <c r="AC222" i="47"/>
  <c r="AB222" i="47"/>
  <c r="AA222" i="47"/>
  <c r="Z222" i="47"/>
  <c r="Y222" i="47"/>
  <c r="X222" i="47"/>
  <c r="W222" i="47"/>
  <c r="V222" i="47"/>
  <c r="U222" i="47"/>
  <c r="T222" i="47"/>
  <c r="S222" i="47"/>
  <c r="R222" i="47"/>
  <c r="Q222" i="47"/>
  <c r="P222" i="47"/>
  <c r="O222" i="47"/>
  <c r="N222" i="47"/>
  <c r="M222" i="47"/>
  <c r="L222" i="47"/>
  <c r="K222" i="47"/>
  <c r="J222" i="47"/>
  <c r="I222" i="47"/>
  <c r="H222" i="47"/>
  <c r="G222" i="47"/>
  <c r="F222" i="47"/>
  <c r="E222" i="47"/>
  <c r="D222" i="47"/>
  <c r="C222" i="47"/>
  <c r="AF221" i="47"/>
  <c r="AE221" i="47"/>
  <c r="AD221" i="47"/>
  <c r="AC221" i="47"/>
  <c r="AB221" i="47"/>
  <c r="AA221" i="47"/>
  <c r="Z221" i="47"/>
  <c r="Y221" i="47"/>
  <c r="X221" i="47"/>
  <c r="W221" i="47"/>
  <c r="V221" i="47"/>
  <c r="U221" i="47"/>
  <c r="T221" i="47"/>
  <c r="S221" i="47"/>
  <c r="R221" i="47"/>
  <c r="Q221" i="47"/>
  <c r="P221" i="47"/>
  <c r="O221" i="47"/>
  <c r="N221" i="47"/>
  <c r="M221" i="47"/>
  <c r="L221" i="47"/>
  <c r="K221" i="47"/>
  <c r="J221" i="47"/>
  <c r="I221" i="47"/>
  <c r="H221" i="47"/>
  <c r="G221" i="47"/>
  <c r="F221" i="47"/>
  <c r="E221" i="47"/>
  <c r="D221" i="47"/>
  <c r="C221" i="47"/>
  <c r="AF220" i="47"/>
  <c r="AE220" i="47"/>
  <c r="AD220" i="47"/>
  <c r="AC220" i="47"/>
  <c r="AB220" i="47"/>
  <c r="AA220" i="47"/>
  <c r="Z220" i="47"/>
  <c r="Y220" i="47"/>
  <c r="X220" i="47"/>
  <c r="W220" i="47"/>
  <c r="V220" i="47"/>
  <c r="U220" i="47"/>
  <c r="T220" i="47"/>
  <c r="S220" i="47"/>
  <c r="R220" i="47"/>
  <c r="Q220" i="47"/>
  <c r="P220" i="47"/>
  <c r="O220" i="47"/>
  <c r="N220" i="47"/>
  <c r="M220" i="47"/>
  <c r="L220" i="47"/>
  <c r="K220" i="47"/>
  <c r="J220" i="47"/>
  <c r="I220" i="47"/>
  <c r="H220" i="47"/>
  <c r="G220" i="47"/>
  <c r="F220" i="47"/>
  <c r="E220" i="47"/>
  <c r="D220" i="47"/>
  <c r="C220" i="47"/>
  <c r="AF219" i="47"/>
  <c r="AE219" i="47"/>
  <c r="AD219" i="47"/>
  <c r="AC219" i="47"/>
  <c r="AB219" i="47"/>
  <c r="AA219" i="47"/>
  <c r="Z219" i="47"/>
  <c r="Y219" i="47"/>
  <c r="X219" i="47"/>
  <c r="W219" i="47"/>
  <c r="V219" i="47"/>
  <c r="U219" i="47"/>
  <c r="T219" i="47"/>
  <c r="S219" i="47"/>
  <c r="R219" i="47"/>
  <c r="Q219" i="47"/>
  <c r="P219" i="47"/>
  <c r="O219" i="47"/>
  <c r="N219" i="47"/>
  <c r="M219" i="47"/>
  <c r="L219" i="47"/>
  <c r="K219" i="47"/>
  <c r="J219" i="47"/>
  <c r="I219" i="47"/>
  <c r="H219" i="47"/>
  <c r="G219" i="47"/>
  <c r="F219" i="47"/>
  <c r="E219" i="47"/>
  <c r="D219" i="47"/>
  <c r="C219" i="47"/>
  <c r="AF218" i="47"/>
  <c r="AE218" i="47"/>
  <c r="AD218" i="47"/>
  <c r="AC218" i="47"/>
  <c r="AB218" i="47"/>
  <c r="AA218" i="47"/>
  <c r="Z218" i="47"/>
  <c r="Y218" i="47"/>
  <c r="X218" i="47"/>
  <c r="W218" i="47"/>
  <c r="V218" i="47"/>
  <c r="U218" i="47"/>
  <c r="T218" i="47"/>
  <c r="S218" i="47"/>
  <c r="R218" i="47"/>
  <c r="Q218" i="47"/>
  <c r="P218" i="47"/>
  <c r="O218" i="47"/>
  <c r="N218" i="47"/>
  <c r="M218" i="47"/>
  <c r="L218" i="47"/>
  <c r="K218" i="47"/>
  <c r="J218" i="47"/>
  <c r="I218" i="47"/>
  <c r="H218" i="47"/>
  <c r="G218" i="47"/>
  <c r="F218" i="47"/>
  <c r="E218" i="47"/>
  <c r="D218" i="47"/>
  <c r="C218" i="47"/>
  <c r="AF217" i="47"/>
  <c r="AE217" i="47"/>
  <c r="AD217" i="47"/>
  <c r="AC217" i="47"/>
  <c r="AB217" i="47"/>
  <c r="AA217" i="47"/>
  <c r="Z217" i="47"/>
  <c r="Y217" i="47"/>
  <c r="X217" i="47"/>
  <c r="W217" i="47"/>
  <c r="V217" i="47"/>
  <c r="U217" i="47"/>
  <c r="T217" i="47"/>
  <c r="S217" i="47"/>
  <c r="R217" i="47"/>
  <c r="Q217" i="47"/>
  <c r="P217" i="47"/>
  <c r="O217" i="47"/>
  <c r="N217" i="47"/>
  <c r="M217" i="47"/>
  <c r="L217" i="47"/>
  <c r="K217" i="47"/>
  <c r="J217" i="47"/>
  <c r="I217" i="47"/>
  <c r="H217" i="47"/>
  <c r="G217" i="47"/>
  <c r="F217" i="47"/>
  <c r="E217" i="47"/>
  <c r="D217" i="47"/>
  <c r="C217" i="47"/>
  <c r="AF216" i="47"/>
  <c r="AE216" i="47"/>
  <c r="AD216" i="47"/>
  <c r="AC216" i="47"/>
  <c r="AB216" i="47"/>
  <c r="AA216" i="47"/>
  <c r="Z216" i="47"/>
  <c r="Y216" i="47"/>
  <c r="X216" i="47"/>
  <c r="W216" i="47"/>
  <c r="V216" i="47"/>
  <c r="U216" i="47"/>
  <c r="T216" i="47"/>
  <c r="S216" i="47"/>
  <c r="R216" i="47"/>
  <c r="Q216" i="47"/>
  <c r="P216" i="47"/>
  <c r="O216" i="47"/>
  <c r="N216" i="47"/>
  <c r="M216" i="47"/>
  <c r="L216" i="47"/>
  <c r="K216" i="47"/>
  <c r="J216" i="47"/>
  <c r="I216" i="47"/>
  <c r="H216" i="47"/>
  <c r="G216" i="47"/>
  <c r="F216" i="47"/>
  <c r="E216" i="47"/>
  <c r="D216" i="47"/>
  <c r="C216" i="47"/>
  <c r="AF215" i="47"/>
  <c r="AF365" i="47" s="1"/>
  <c r="AE215" i="47"/>
  <c r="AE365" i="47" s="1"/>
  <c r="AD215" i="47"/>
  <c r="AD365" i="47" s="1"/>
  <c r="AC215" i="47"/>
  <c r="AC365" i="47" s="1"/>
  <c r="AB215" i="47"/>
  <c r="AB365" i="47" s="1"/>
  <c r="AA215" i="47"/>
  <c r="AA365" i="47" s="1"/>
  <c r="Z215" i="47"/>
  <c r="Z365" i="47" s="1"/>
  <c r="Y215" i="47"/>
  <c r="Y365" i="47" s="1"/>
  <c r="X215" i="47"/>
  <c r="X365" i="47" s="1"/>
  <c r="W215" i="47"/>
  <c r="W365" i="47" s="1"/>
  <c r="V215" i="47"/>
  <c r="V365" i="47" s="1"/>
  <c r="U215" i="47"/>
  <c r="U365" i="47" s="1"/>
  <c r="T215" i="47"/>
  <c r="T365" i="47" s="1"/>
  <c r="S215" i="47"/>
  <c r="S365" i="47" s="1"/>
  <c r="R215" i="47"/>
  <c r="R365" i="47" s="1"/>
  <c r="Q215" i="47"/>
  <c r="Q365" i="47" s="1"/>
  <c r="P215" i="47"/>
  <c r="P365" i="47" s="1"/>
  <c r="O215" i="47"/>
  <c r="O365" i="47" s="1"/>
  <c r="N215" i="47"/>
  <c r="N365" i="47" s="1"/>
  <c r="M215" i="47"/>
  <c r="M365" i="47" s="1"/>
  <c r="L215" i="47"/>
  <c r="L365" i="47" s="1"/>
  <c r="K215" i="47"/>
  <c r="K365" i="47" s="1"/>
  <c r="J215" i="47"/>
  <c r="J365" i="47" s="1"/>
  <c r="I215" i="47"/>
  <c r="I365" i="47" s="1"/>
  <c r="H215" i="47"/>
  <c r="H365" i="47" s="1"/>
  <c r="G215" i="47"/>
  <c r="G365" i="47" s="1"/>
  <c r="F215" i="47"/>
  <c r="F365" i="47" s="1"/>
  <c r="E215" i="47"/>
  <c r="E365" i="47" s="1"/>
  <c r="D215" i="47"/>
  <c r="D365" i="47" s="1"/>
  <c r="C215" i="47"/>
  <c r="C365" i="47" s="1"/>
  <c r="AF214" i="47"/>
  <c r="AF364" i="47" s="1"/>
  <c r="AE214" i="47"/>
  <c r="AE364" i="47" s="1"/>
  <c r="AD214" i="47"/>
  <c r="AD364" i="47" s="1"/>
  <c r="AC214" i="47"/>
  <c r="AC364" i="47" s="1"/>
  <c r="AB214" i="47"/>
  <c r="AB364" i="47" s="1"/>
  <c r="AA214" i="47"/>
  <c r="AA364" i="47" s="1"/>
  <c r="Z214" i="47"/>
  <c r="Z364" i="47" s="1"/>
  <c r="Y214" i="47"/>
  <c r="Y364" i="47" s="1"/>
  <c r="X214" i="47"/>
  <c r="X364" i="47" s="1"/>
  <c r="W214" i="47"/>
  <c r="W364" i="47" s="1"/>
  <c r="V214" i="47"/>
  <c r="V364" i="47" s="1"/>
  <c r="U214" i="47"/>
  <c r="U364" i="47" s="1"/>
  <c r="T214" i="47"/>
  <c r="T364" i="47" s="1"/>
  <c r="S214" i="47"/>
  <c r="S364" i="47" s="1"/>
  <c r="R214" i="47"/>
  <c r="R364" i="47" s="1"/>
  <c r="Q214" i="47"/>
  <c r="Q364" i="47" s="1"/>
  <c r="P214" i="47"/>
  <c r="P364" i="47" s="1"/>
  <c r="O214" i="47"/>
  <c r="O364" i="47" s="1"/>
  <c r="N214" i="47"/>
  <c r="N364" i="47" s="1"/>
  <c r="M214" i="47"/>
  <c r="M364" i="47" s="1"/>
  <c r="L214" i="47"/>
  <c r="L364" i="47" s="1"/>
  <c r="K214" i="47"/>
  <c r="K364" i="47" s="1"/>
  <c r="J214" i="47"/>
  <c r="J364" i="47" s="1"/>
  <c r="I214" i="47"/>
  <c r="I364" i="47" s="1"/>
  <c r="H214" i="47"/>
  <c r="H364" i="47" s="1"/>
  <c r="G214" i="47"/>
  <c r="G364" i="47" s="1"/>
  <c r="F214" i="47"/>
  <c r="F364" i="47" s="1"/>
  <c r="E214" i="47"/>
  <c r="E364" i="47" s="1"/>
  <c r="D214" i="47"/>
  <c r="D364" i="47" s="1"/>
  <c r="C214" i="47"/>
  <c r="C364" i="47" s="1"/>
  <c r="AF213" i="47"/>
  <c r="AF363" i="47" s="1"/>
  <c r="AE213" i="47"/>
  <c r="AE363" i="47" s="1"/>
  <c r="AD213" i="47"/>
  <c r="AD363" i="47" s="1"/>
  <c r="AC213" i="47"/>
  <c r="AC363" i="47" s="1"/>
  <c r="AB213" i="47"/>
  <c r="AB363" i="47" s="1"/>
  <c r="AA213" i="47"/>
  <c r="AA363" i="47" s="1"/>
  <c r="Z213" i="47"/>
  <c r="Z363" i="47" s="1"/>
  <c r="Y213" i="47"/>
  <c r="Y363" i="47" s="1"/>
  <c r="X213" i="47"/>
  <c r="X363" i="47" s="1"/>
  <c r="W213" i="47"/>
  <c r="W363" i="47" s="1"/>
  <c r="V213" i="47"/>
  <c r="V363" i="47" s="1"/>
  <c r="U213" i="47"/>
  <c r="U363" i="47" s="1"/>
  <c r="T213" i="47"/>
  <c r="T363" i="47" s="1"/>
  <c r="S213" i="47"/>
  <c r="S363" i="47" s="1"/>
  <c r="R213" i="47"/>
  <c r="R363" i="47" s="1"/>
  <c r="Q213" i="47"/>
  <c r="Q363" i="47" s="1"/>
  <c r="P213" i="47"/>
  <c r="P363" i="47" s="1"/>
  <c r="O213" i="47"/>
  <c r="O363" i="47" s="1"/>
  <c r="N213" i="47"/>
  <c r="N363" i="47" s="1"/>
  <c r="M213" i="47"/>
  <c r="M363" i="47" s="1"/>
  <c r="L213" i="47"/>
  <c r="L363" i="47" s="1"/>
  <c r="K213" i="47"/>
  <c r="K363" i="47" s="1"/>
  <c r="J213" i="47"/>
  <c r="J363" i="47" s="1"/>
  <c r="I213" i="47"/>
  <c r="I363" i="47" s="1"/>
  <c r="H213" i="47"/>
  <c r="H363" i="47" s="1"/>
  <c r="G213" i="47"/>
  <c r="G363" i="47" s="1"/>
  <c r="F213" i="47"/>
  <c r="F363" i="47" s="1"/>
  <c r="E213" i="47"/>
  <c r="E363" i="47" s="1"/>
  <c r="D213" i="47"/>
  <c r="D363" i="47" s="1"/>
  <c r="C213" i="47"/>
  <c r="C363" i="47" s="1"/>
  <c r="AF212" i="47"/>
  <c r="AF362" i="47" s="1"/>
  <c r="AE212" i="47"/>
  <c r="AE362" i="47" s="1"/>
  <c r="AD212" i="47"/>
  <c r="AD362" i="47" s="1"/>
  <c r="AC212" i="47"/>
  <c r="AC362" i="47" s="1"/>
  <c r="AB212" i="47"/>
  <c r="AB362" i="47" s="1"/>
  <c r="AA212" i="47"/>
  <c r="AA362" i="47" s="1"/>
  <c r="Z212" i="47"/>
  <c r="Z362" i="47" s="1"/>
  <c r="Y212" i="47"/>
  <c r="Y362" i="47" s="1"/>
  <c r="X212" i="47"/>
  <c r="X362" i="47" s="1"/>
  <c r="W212" i="47"/>
  <c r="W362" i="47" s="1"/>
  <c r="V212" i="47"/>
  <c r="V362" i="47" s="1"/>
  <c r="U212" i="47"/>
  <c r="U362" i="47" s="1"/>
  <c r="T212" i="47"/>
  <c r="T362" i="47" s="1"/>
  <c r="S212" i="47"/>
  <c r="S362" i="47" s="1"/>
  <c r="R212" i="47"/>
  <c r="R362" i="47" s="1"/>
  <c r="Q212" i="47"/>
  <c r="Q362" i="47" s="1"/>
  <c r="P212" i="47"/>
  <c r="P362" i="47" s="1"/>
  <c r="O212" i="47"/>
  <c r="O362" i="47" s="1"/>
  <c r="N212" i="47"/>
  <c r="N362" i="47" s="1"/>
  <c r="M212" i="47"/>
  <c r="M362" i="47" s="1"/>
  <c r="L212" i="47"/>
  <c r="L362" i="47" s="1"/>
  <c r="K212" i="47"/>
  <c r="K362" i="47" s="1"/>
  <c r="J212" i="47"/>
  <c r="J362" i="47" s="1"/>
  <c r="I212" i="47"/>
  <c r="I362" i="47" s="1"/>
  <c r="H212" i="47"/>
  <c r="H362" i="47" s="1"/>
  <c r="G212" i="47"/>
  <c r="G362" i="47" s="1"/>
  <c r="F212" i="47"/>
  <c r="F362" i="47" s="1"/>
  <c r="E212" i="47"/>
  <c r="E362" i="47" s="1"/>
  <c r="D212" i="47"/>
  <c r="D362" i="47" s="1"/>
  <c r="C212" i="47"/>
  <c r="C362" i="47" s="1"/>
  <c r="AF211" i="47"/>
  <c r="AF361" i="47" s="1"/>
  <c r="AE211" i="47"/>
  <c r="AE361" i="47" s="1"/>
  <c r="AD211" i="47"/>
  <c r="AD361" i="47" s="1"/>
  <c r="AC211" i="47"/>
  <c r="AC361" i="47" s="1"/>
  <c r="AB211" i="47"/>
  <c r="AB361" i="47" s="1"/>
  <c r="AA211" i="47"/>
  <c r="AA361" i="47" s="1"/>
  <c r="Z211" i="47"/>
  <c r="Z361" i="47" s="1"/>
  <c r="Y211" i="47"/>
  <c r="Y361" i="47" s="1"/>
  <c r="X211" i="47"/>
  <c r="X361" i="47" s="1"/>
  <c r="W211" i="47"/>
  <c r="W361" i="47" s="1"/>
  <c r="V211" i="47"/>
  <c r="V361" i="47" s="1"/>
  <c r="U211" i="47"/>
  <c r="U361" i="47" s="1"/>
  <c r="T211" i="47"/>
  <c r="T361" i="47" s="1"/>
  <c r="S211" i="47"/>
  <c r="S361" i="47" s="1"/>
  <c r="R211" i="47"/>
  <c r="R361" i="47" s="1"/>
  <c r="Q211" i="47"/>
  <c r="Q361" i="47" s="1"/>
  <c r="P211" i="47"/>
  <c r="P361" i="47" s="1"/>
  <c r="O211" i="47"/>
  <c r="O361" i="47" s="1"/>
  <c r="N211" i="47"/>
  <c r="N361" i="47" s="1"/>
  <c r="M211" i="47"/>
  <c r="M361" i="47" s="1"/>
  <c r="L211" i="47"/>
  <c r="L361" i="47" s="1"/>
  <c r="K211" i="47"/>
  <c r="K361" i="47" s="1"/>
  <c r="J211" i="47"/>
  <c r="J361" i="47" s="1"/>
  <c r="I211" i="47"/>
  <c r="I361" i="47" s="1"/>
  <c r="H211" i="47"/>
  <c r="H361" i="47" s="1"/>
  <c r="G211" i="47"/>
  <c r="G361" i="47" s="1"/>
  <c r="F211" i="47"/>
  <c r="F361" i="47" s="1"/>
  <c r="E211" i="47"/>
  <c r="E361" i="47" s="1"/>
  <c r="D211" i="47"/>
  <c r="D361" i="47" s="1"/>
  <c r="C211" i="47"/>
  <c r="C361" i="47" s="1"/>
  <c r="AF210" i="47"/>
  <c r="AF360" i="47" s="1"/>
  <c r="AE210" i="47"/>
  <c r="AE360" i="47" s="1"/>
  <c r="AD210" i="47"/>
  <c r="AD360" i="47" s="1"/>
  <c r="AC210" i="47"/>
  <c r="AC360" i="47" s="1"/>
  <c r="AB210" i="47"/>
  <c r="AB360" i="47" s="1"/>
  <c r="AA210" i="47"/>
  <c r="AA360" i="47" s="1"/>
  <c r="Z210" i="47"/>
  <c r="Z360" i="47" s="1"/>
  <c r="Y210" i="47"/>
  <c r="Y360" i="47" s="1"/>
  <c r="X210" i="47"/>
  <c r="X360" i="47" s="1"/>
  <c r="W210" i="47"/>
  <c r="W360" i="47" s="1"/>
  <c r="V210" i="47"/>
  <c r="V360" i="47" s="1"/>
  <c r="U210" i="47"/>
  <c r="U360" i="47" s="1"/>
  <c r="T210" i="47"/>
  <c r="T360" i="47" s="1"/>
  <c r="S210" i="47"/>
  <c r="S360" i="47" s="1"/>
  <c r="R210" i="47"/>
  <c r="R360" i="47" s="1"/>
  <c r="Q210" i="47"/>
  <c r="Q360" i="47" s="1"/>
  <c r="P210" i="47"/>
  <c r="P360" i="47" s="1"/>
  <c r="O210" i="47"/>
  <c r="O360" i="47" s="1"/>
  <c r="N210" i="47"/>
  <c r="N360" i="47" s="1"/>
  <c r="M210" i="47"/>
  <c r="M360" i="47" s="1"/>
  <c r="L210" i="47"/>
  <c r="L360" i="47" s="1"/>
  <c r="K210" i="47"/>
  <c r="K360" i="47" s="1"/>
  <c r="J210" i="47"/>
  <c r="J360" i="47" s="1"/>
  <c r="I210" i="47"/>
  <c r="I360" i="47" s="1"/>
  <c r="H210" i="47"/>
  <c r="H360" i="47" s="1"/>
  <c r="G210" i="47"/>
  <c r="G360" i="47" s="1"/>
  <c r="F210" i="47"/>
  <c r="F360" i="47" s="1"/>
  <c r="E210" i="47"/>
  <c r="E360" i="47" s="1"/>
  <c r="D210" i="47"/>
  <c r="D360" i="47" s="1"/>
  <c r="C210" i="47"/>
  <c r="C360" i="47" s="1"/>
  <c r="AF209" i="47"/>
  <c r="AF359" i="47" s="1"/>
  <c r="AE209" i="47"/>
  <c r="AE359" i="47" s="1"/>
  <c r="AD209" i="47"/>
  <c r="AD359" i="47" s="1"/>
  <c r="AC209" i="47"/>
  <c r="AC359" i="47" s="1"/>
  <c r="AB209" i="47"/>
  <c r="AB359" i="47" s="1"/>
  <c r="AA209" i="47"/>
  <c r="AA359" i="47" s="1"/>
  <c r="Z209" i="47"/>
  <c r="Z359" i="47" s="1"/>
  <c r="Y209" i="47"/>
  <c r="Y359" i="47" s="1"/>
  <c r="X209" i="47"/>
  <c r="X359" i="47" s="1"/>
  <c r="W209" i="47"/>
  <c r="W359" i="47" s="1"/>
  <c r="V209" i="47"/>
  <c r="V359" i="47" s="1"/>
  <c r="U209" i="47"/>
  <c r="U359" i="47" s="1"/>
  <c r="T209" i="47"/>
  <c r="T359" i="47" s="1"/>
  <c r="S209" i="47"/>
  <c r="S359" i="47" s="1"/>
  <c r="R209" i="47"/>
  <c r="R359" i="47" s="1"/>
  <c r="Q209" i="47"/>
  <c r="Q359" i="47" s="1"/>
  <c r="P209" i="47"/>
  <c r="P359" i="47" s="1"/>
  <c r="O209" i="47"/>
  <c r="O359" i="47" s="1"/>
  <c r="N209" i="47"/>
  <c r="N359" i="47" s="1"/>
  <c r="M209" i="47"/>
  <c r="M359" i="47" s="1"/>
  <c r="L209" i="47"/>
  <c r="L359" i="47" s="1"/>
  <c r="K209" i="47"/>
  <c r="K359" i="47" s="1"/>
  <c r="J209" i="47"/>
  <c r="J359" i="47" s="1"/>
  <c r="I209" i="47"/>
  <c r="I359" i="47" s="1"/>
  <c r="H209" i="47"/>
  <c r="H359" i="47" s="1"/>
  <c r="G209" i="47"/>
  <c r="G359" i="47" s="1"/>
  <c r="F209" i="47"/>
  <c r="F359" i="47" s="1"/>
  <c r="E209" i="47"/>
  <c r="E359" i="47" s="1"/>
  <c r="D209" i="47"/>
  <c r="D359" i="47" s="1"/>
  <c r="C209" i="47"/>
  <c r="C359" i="47" s="1"/>
  <c r="AF208" i="47"/>
  <c r="AF358" i="47" s="1"/>
  <c r="AE208" i="47"/>
  <c r="AE358" i="47" s="1"/>
  <c r="AD208" i="47"/>
  <c r="AD358" i="47" s="1"/>
  <c r="AC208" i="47"/>
  <c r="AC358" i="47" s="1"/>
  <c r="AB208" i="47"/>
  <c r="AB358" i="47" s="1"/>
  <c r="AA208" i="47"/>
  <c r="AA358" i="47" s="1"/>
  <c r="Z208" i="47"/>
  <c r="Z358" i="47" s="1"/>
  <c r="Y208" i="47"/>
  <c r="Y358" i="47" s="1"/>
  <c r="X208" i="47"/>
  <c r="X358" i="47" s="1"/>
  <c r="W208" i="47"/>
  <c r="W358" i="47" s="1"/>
  <c r="V208" i="47"/>
  <c r="V358" i="47" s="1"/>
  <c r="U208" i="47"/>
  <c r="U358" i="47" s="1"/>
  <c r="T208" i="47"/>
  <c r="T358" i="47" s="1"/>
  <c r="S208" i="47"/>
  <c r="S358" i="47" s="1"/>
  <c r="R208" i="47"/>
  <c r="R358" i="47" s="1"/>
  <c r="Q208" i="47"/>
  <c r="Q358" i="47" s="1"/>
  <c r="P208" i="47"/>
  <c r="P358" i="47" s="1"/>
  <c r="O208" i="47"/>
  <c r="O358" i="47" s="1"/>
  <c r="N208" i="47"/>
  <c r="N358" i="47" s="1"/>
  <c r="M208" i="47"/>
  <c r="M358" i="47" s="1"/>
  <c r="L208" i="47"/>
  <c r="L358" i="47" s="1"/>
  <c r="K208" i="47"/>
  <c r="K358" i="47" s="1"/>
  <c r="J208" i="47"/>
  <c r="J358" i="47" s="1"/>
  <c r="I208" i="47"/>
  <c r="I358" i="47" s="1"/>
  <c r="H208" i="47"/>
  <c r="H358" i="47" s="1"/>
  <c r="G208" i="47"/>
  <c r="G358" i="47" s="1"/>
  <c r="F208" i="47"/>
  <c r="F358" i="47" s="1"/>
  <c r="E208" i="47"/>
  <c r="E358" i="47" s="1"/>
  <c r="D208" i="47"/>
  <c r="D358" i="47" s="1"/>
  <c r="C208" i="47"/>
  <c r="C358" i="47" s="1"/>
  <c r="AF207" i="47"/>
  <c r="AF357" i="47" s="1"/>
  <c r="AE207" i="47"/>
  <c r="AE357" i="47" s="1"/>
  <c r="AD207" i="47"/>
  <c r="AD357" i="47" s="1"/>
  <c r="AC207" i="47"/>
  <c r="AC357" i="47" s="1"/>
  <c r="AB207" i="47"/>
  <c r="AB357" i="47" s="1"/>
  <c r="AA207" i="47"/>
  <c r="AA357" i="47" s="1"/>
  <c r="Z207" i="47"/>
  <c r="Z357" i="47" s="1"/>
  <c r="Y207" i="47"/>
  <c r="Y357" i="47" s="1"/>
  <c r="X207" i="47"/>
  <c r="X357" i="47" s="1"/>
  <c r="W207" i="47"/>
  <c r="W357" i="47" s="1"/>
  <c r="V207" i="47"/>
  <c r="V357" i="47" s="1"/>
  <c r="U207" i="47"/>
  <c r="U357" i="47" s="1"/>
  <c r="T207" i="47"/>
  <c r="T357" i="47" s="1"/>
  <c r="S207" i="47"/>
  <c r="S357" i="47" s="1"/>
  <c r="R207" i="47"/>
  <c r="R357" i="47" s="1"/>
  <c r="Q207" i="47"/>
  <c r="Q357" i="47" s="1"/>
  <c r="P207" i="47"/>
  <c r="P357" i="47" s="1"/>
  <c r="O207" i="47"/>
  <c r="O357" i="47" s="1"/>
  <c r="N207" i="47"/>
  <c r="N357" i="47" s="1"/>
  <c r="M207" i="47"/>
  <c r="M357" i="47" s="1"/>
  <c r="L207" i="47"/>
  <c r="L357" i="47" s="1"/>
  <c r="K207" i="47"/>
  <c r="K357" i="47" s="1"/>
  <c r="J207" i="47"/>
  <c r="J357" i="47" s="1"/>
  <c r="I207" i="47"/>
  <c r="I357" i="47" s="1"/>
  <c r="H207" i="47"/>
  <c r="H357" i="47" s="1"/>
  <c r="G207" i="47"/>
  <c r="G357" i="47" s="1"/>
  <c r="F207" i="47"/>
  <c r="F357" i="47" s="1"/>
  <c r="E207" i="47"/>
  <c r="E357" i="47" s="1"/>
  <c r="D207" i="47"/>
  <c r="D357" i="47" s="1"/>
  <c r="C207" i="47"/>
  <c r="C357" i="47" s="1"/>
  <c r="AF206" i="47"/>
  <c r="AF356" i="47" s="1"/>
  <c r="AE206" i="47"/>
  <c r="AE356" i="47" s="1"/>
  <c r="AD206" i="47"/>
  <c r="AD356" i="47" s="1"/>
  <c r="AC206" i="47"/>
  <c r="AC356" i="47" s="1"/>
  <c r="AB206" i="47"/>
  <c r="AB356" i="47" s="1"/>
  <c r="AA206" i="47"/>
  <c r="AA356" i="47" s="1"/>
  <c r="Z206" i="47"/>
  <c r="Z356" i="47" s="1"/>
  <c r="Y206" i="47"/>
  <c r="Y356" i="47" s="1"/>
  <c r="X206" i="47"/>
  <c r="X356" i="47" s="1"/>
  <c r="W206" i="47"/>
  <c r="W356" i="47" s="1"/>
  <c r="V206" i="47"/>
  <c r="V356" i="47" s="1"/>
  <c r="U206" i="47"/>
  <c r="U356" i="47" s="1"/>
  <c r="T206" i="47"/>
  <c r="T356" i="47" s="1"/>
  <c r="S206" i="47"/>
  <c r="S356" i="47" s="1"/>
  <c r="R206" i="47"/>
  <c r="R356" i="47" s="1"/>
  <c r="Q206" i="47"/>
  <c r="Q356" i="47" s="1"/>
  <c r="P206" i="47"/>
  <c r="P356" i="47" s="1"/>
  <c r="O206" i="47"/>
  <c r="O356" i="47" s="1"/>
  <c r="N206" i="47"/>
  <c r="N356" i="47" s="1"/>
  <c r="M206" i="47"/>
  <c r="M356" i="47" s="1"/>
  <c r="L206" i="47"/>
  <c r="L356" i="47" s="1"/>
  <c r="K206" i="47"/>
  <c r="K356" i="47" s="1"/>
  <c r="J206" i="47"/>
  <c r="J356" i="47" s="1"/>
  <c r="I206" i="47"/>
  <c r="I356" i="47" s="1"/>
  <c r="H206" i="47"/>
  <c r="H356" i="47" s="1"/>
  <c r="G206" i="47"/>
  <c r="G356" i="47" s="1"/>
  <c r="F206" i="47"/>
  <c r="F356" i="47" s="1"/>
  <c r="E206" i="47"/>
  <c r="E356" i="47" s="1"/>
  <c r="D206" i="47"/>
  <c r="D356" i="47" s="1"/>
  <c r="C206" i="47"/>
  <c r="C356" i="47" s="1"/>
  <c r="AF205" i="47"/>
  <c r="AF355" i="47" s="1"/>
  <c r="AE205" i="47"/>
  <c r="AE355" i="47" s="1"/>
  <c r="AD205" i="47"/>
  <c r="AD355" i="47" s="1"/>
  <c r="AC205" i="47"/>
  <c r="AC355" i="47" s="1"/>
  <c r="AB205" i="47"/>
  <c r="AB355" i="47" s="1"/>
  <c r="AA205" i="47"/>
  <c r="AA355" i="47" s="1"/>
  <c r="Z205" i="47"/>
  <c r="Z355" i="47" s="1"/>
  <c r="Y205" i="47"/>
  <c r="Y355" i="47" s="1"/>
  <c r="X205" i="47"/>
  <c r="X355" i="47" s="1"/>
  <c r="W205" i="47"/>
  <c r="W355" i="47" s="1"/>
  <c r="V205" i="47"/>
  <c r="V355" i="47" s="1"/>
  <c r="U205" i="47"/>
  <c r="U355" i="47" s="1"/>
  <c r="T205" i="47"/>
  <c r="T355" i="47" s="1"/>
  <c r="S205" i="47"/>
  <c r="S355" i="47" s="1"/>
  <c r="R205" i="47"/>
  <c r="R355" i="47" s="1"/>
  <c r="Q205" i="47"/>
  <c r="Q355" i="47" s="1"/>
  <c r="P205" i="47"/>
  <c r="P355" i="47" s="1"/>
  <c r="O205" i="47"/>
  <c r="O355" i="47" s="1"/>
  <c r="N205" i="47"/>
  <c r="N355" i="47" s="1"/>
  <c r="M205" i="47"/>
  <c r="M355" i="47" s="1"/>
  <c r="L205" i="47"/>
  <c r="L355" i="47" s="1"/>
  <c r="K205" i="47"/>
  <c r="K355" i="47" s="1"/>
  <c r="J205" i="47"/>
  <c r="J355" i="47" s="1"/>
  <c r="I205" i="47"/>
  <c r="I355" i="47" s="1"/>
  <c r="H205" i="47"/>
  <c r="H355" i="47" s="1"/>
  <c r="G205" i="47"/>
  <c r="G355" i="47" s="1"/>
  <c r="F205" i="47"/>
  <c r="F355" i="47" s="1"/>
  <c r="E205" i="47"/>
  <c r="E355" i="47" s="1"/>
  <c r="D205" i="47"/>
  <c r="D355" i="47" s="1"/>
  <c r="C205" i="47"/>
  <c r="C355" i="47" s="1"/>
  <c r="AF204" i="47"/>
  <c r="AF354" i="47" s="1"/>
  <c r="AE204" i="47"/>
  <c r="AE354" i="47" s="1"/>
  <c r="AD204" i="47"/>
  <c r="AD354" i="47" s="1"/>
  <c r="AC204" i="47"/>
  <c r="AC354" i="47" s="1"/>
  <c r="AB204" i="47"/>
  <c r="AB354" i="47" s="1"/>
  <c r="AA204" i="47"/>
  <c r="AA354" i="47" s="1"/>
  <c r="Z204" i="47"/>
  <c r="Z354" i="47" s="1"/>
  <c r="Y204" i="47"/>
  <c r="Y354" i="47" s="1"/>
  <c r="X204" i="47"/>
  <c r="X354" i="47" s="1"/>
  <c r="W204" i="47"/>
  <c r="W354" i="47" s="1"/>
  <c r="V204" i="47"/>
  <c r="V354" i="47" s="1"/>
  <c r="U204" i="47"/>
  <c r="U354" i="47" s="1"/>
  <c r="T204" i="47"/>
  <c r="T354" i="47" s="1"/>
  <c r="S204" i="47"/>
  <c r="S354" i="47" s="1"/>
  <c r="R204" i="47"/>
  <c r="R354" i="47" s="1"/>
  <c r="Q204" i="47"/>
  <c r="Q354" i="47" s="1"/>
  <c r="P204" i="47"/>
  <c r="P354" i="47" s="1"/>
  <c r="O204" i="47"/>
  <c r="O354" i="47" s="1"/>
  <c r="N204" i="47"/>
  <c r="N354" i="47" s="1"/>
  <c r="M204" i="47"/>
  <c r="M354" i="47" s="1"/>
  <c r="L204" i="47"/>
  <c r="L354" i="47" s="1"/>
  <c r="K204" i="47"/>
  <c r="K354" i="47" s="1"/>
  <c r="J204" i="47"/>
  <c r="J354" i="47" s="1"/>
  <c r="I204" i="47"/>
  <c r="I354" i="47" s="1"/>
  <c r="H204" i="47"/>
  <c r="H354" i="47" s="1"/>
  <c r="G204" i="47"/>
  <c r="G354" i="47" s="1"/>
  <c r="F204" i="47"/>
  <c r="F354" i="47" s="1"/>
  <c r="E204" i="47"/>
  <c r="E354" i="47" s="1"/>
  <c r="D204" i="47"/>
  <c r="D354" i="47" s="1"/>
  <c r="C204" i="47"/>
  <c r="C354" i="47" s="1"/>
  <c r="AF203" i="47"/>
  <c r="AF353" i="47" s="1"/>
  <c r="AE203" i="47"/>
  <c r="AE353" i="47" s="1"/>
  <c r="AD203" i="47"/>
  <c r="AD353" i="47" s="1"/>
  <c r="AC203" i="47"/>
  <c r="AC353" i="47" s="1"/>
  <c r="AB203" i="47"/>
  <c r="AB353" i="47" s="1"/>
  <c r="AA203" i="47"/>
  <c r="AA353" i="47" s="1"/>
  <c r="Z203" i="47"/>
  <c r="Z353" i="47" s="1"/>
  <c r="Y203" i="47"/>
  <c r="Y353" i="47" s="1"/>
  <c r="X203" i="47"/>
  <c r="X353" i="47" s="1"/>
  <c r="W203" i="47"/>
  <c r="W353" i="47" s="1"/>
  <c r="V203" i="47"/>
  <c r="V353" i="47" s="1"/>
  <c r="U203" i="47"/>
  <c r="U353" i="47" s="1"/>
  <c r="T203" i="47"/>
  <c r="T353" i="47" s="1"/>
  <c r="S203" i="47"/>
  <c r="S353" i="47" s="1"/>
  <c r="R203" i="47"/>
  <c r="R353" i="47" s="1"/>
  <c r="Q203" i="47"/>
  <c r="Q353" i="47" s="1"/>
  <c r="P203" i="47"/>
  <c r="P353" i="47" s="1"/>
  <c r="O203" i="47"/>
  <c r="O353" i="47" s="1"/>
  <c r="N203" i="47"/>
  <c r="N353" i="47" s="1"/>
  <c r="M203" i="47"/>
  <c r="M353" i="47" s="1"/>
  <c r="L203" i="47"/>
  <c r="L353" i="47" s="1"/>
  <c r="K203" i="47"/>
  <c r="K353" i="47" s="1"/>
  <c r="J203" i="47"/>
  <c r="J353" i="47" s="1"/>
  <c r="I203" i="47"/>
  <c r="I353" i="47" s="1"/>
  <c r="H203" i="47"/>
  <c r="H353" i="47" s="1"/>
  <c r="G203" i="47"/>
  <c r="G353" i="47" s="1"/>
  <c r="F203" i="47"/>
  <c r="F353" i="47" s="1"/>
  <c r="E203" i="47"/>
  <c r="E353" i="47" s="1"/>
  <c r="D203" i="47"/>
  <c r="D353" i="47" s="1"/>
  <c r="C203" i="47"/>
  <c r="C353" i="47" s="1"/>
  <c r="AF202" i="47"/>
  <c r="AF352" i="47" s="1"/>
  <c r="AE202" i="47"/>
  <c r="AE352" i="47" s="1"/>
  <c r="AD202" i="47"/>
  <c r="AD352" i="47" s="1"/>
  <c r="AC202" i="47"/>
  <c r="AC352" i="47" s="1"/>
  <c r="AB202" i="47"/>
  <c r="AB352" i="47" s="1"/>
  <c r="AA202" i="47"/>
  <c r="AA352" i="47" s="1"/>
  <c r="Z202" i="47"/>
  <c r="Z352" i="47" s="1"/>
  <c r="Y202" i="47"/>
  <c r="Y352" i="47" s="1"/>
  <c r="X202" i="47"/>
  <c r="X352" i="47" s="1"/>
  <c r="W202" i="47"/>
  <c r="W352" i="47" s="1"/>
  <c r="V202" i="47"/>
  <c r="V352" i="47" s="1"/>
  <c r="U202" i="47"/>
  <c r="U352" i="47" s="1"/>
  <c r="T202" i="47"/>
  <c r="T352" i="47" s="1"/>
  <c r="S202" i="47"/>
  <c r="S352" i="47" s="1"/>
  <c r="R202" i="47"/>
  <c r="R352" i="47" s="1"/>
  <c r="Q202" i="47"/>
  <c r="Q352" i="47" s="1"/>
  <c r="P202" i="47"/>
  <c r="P352" i="47" s="1"/>
  <c r="O202" i="47"/>
  <c r="O352" i="47" s="1"/>
  <c r="N202" i="47"/>
  <c r="N352" i="47" s="1"/>
  <c r="M202" i="47"/>
  <c r="M352" i="47" s="1"/>
  <c r="L202" i="47"/>
  <c r="L352" i="47" s="1"/>
  <c r="K202" i="47"/>
  <c r="K352" i="47" s="1"/>
  <c r="J202" i="47"/>
  <c r="J352" i="47" s="1"/>
  <c r="I202" i="47"/>
  <c r="I352" i="47" s="1"/>
  <c r="H202" i="47"/>
  <c r="H352" i="47" s="1"/>
  <c r="G202" i="47"/>
  <c r="G352" i="47" s="1"/>
  <c r="F202" i="47"/>
  <c r="F352" i="47" s="1"/>
  <c r="E202" i="47"/>
  <c r="E352" i="47" s="1"/>
  <c r="D202" i="47"/>
  <c r="D352" i="47" s="1"/>
  <c r="C202" i="47"/>
  <c r="C352" i="47" s="1"/>
  <c r="AF201" i="47"/>
  <c r="AF351" i="47" s="1"/>
  <c r="AE201" i="47"/>
  <c r="AE351" i="47" s="1"/>
  <c r="AD201" i="47"/>
  <c r="AD351" i="47" s="1"/>
  <c r="AC201" i="47"/>
  <c r="AC351" i="47" s="1"/>
  <c r="AB201" i="47"/>
  <c r="AB351" i="47" s="1"/>
  <c r="AA201" i="47"/>
  <c r="AA351" i="47" s="1"/>
  <c r="Z201" i="47"/>
  <c r="Z351" i="47" s="1"/>
  <c r="Y201" i="47"/>
  <c r="Y351" i="47" s="1"/>
  <c r="X201" i="47"/>
  <c r="X351" i="47" s="1"/>
  <c r="W201" i="47"/>
  <c r="W351" i="47" s="1"/>
  <c r="V201" i="47"/>
  <c r="V351" i="47" s="1"/>
  <c r="U201" i="47"/>
  <c r="U351" i="47" s="1"/>
  <c r="T201" i="47"/>
  <c r="T351" i="47" s="1"/>
  <c r="S201" i="47"/>
  <c r="S351" i="47" s="1"/>
  <c r="R201" i="47"/>
  <c r="R351" i="47" s="1"/>
  <c r="Q201" i="47"/>
  <c r="Q351" i="47" s="1"/>
  <c r="P201" i="47"/>
  <c r="P351" i="47" s="1"/>
  <c r="O201" i="47"/>
  <c r="O351" i="47" s="1"/>
  <c r="N201" i="47"/>
  <c r="N351" i="47" s="1"/>
  <c r="M201" i="47"/>
  <c r="M351" i="47" s="1"/>
  <c r="L201" i="47"/>
  <c r="L351" i="47" s="1"/>
  <c r="K201" i="47"/>
  <c r="K351" i="47" s="1"/>
  <c r="J201" i="47"/>
  <c r="J351" i="47" s="1"/>
  <c r="I201" i="47"/>
  <c r="I351" i="47" s="1"/>
  <c r="H201" i="47"/>
  <c r="H351" i="47" s="1"/>
  <c r="G201" i="47"/>
  <c r="G351" i="47" s="1"/>
  <c r="F201" i="47"/>
  <c r="F351" i="47" s="1"/>
  <c r="E201" i="47"/>
  <c r="E351" i="47" s="1"/>
  <c r="D201" i="47"/>
  <c r="D351" i="47" s="1"/>
  <c r="C201" i="47"/>
  <c r="C351" i="47" s="1"/>
  <c r="AF200" i="47"/>
  <c r="AF350" i="47" s="1"/>
  <c r="AE200" i="47"/>
  <c r="AE350" i="47" s="1"/>
  <c r="AD200" i="47"/>
  <c r="AD350" i="47" s="1"/>
  <c r="AC200" i="47"/>
  <c r="AC350" i="47" s="1"/>
  <c r="AB200" i="47"/>
  <c r="AB350" i="47" s="1"/>
  <c r="AA200" i="47"/>
  <c r="AA350" i="47" s="1"/>
  <c r="Z200" i="47"/>
  <c r="Z350" i="47" s="1"/>
  <c r="Y200" i="47"/>
  <c r="Y350" i="47" s="1"/>
  <c r="X200" i="47"/>
  <c r="X350" i="47" s="1"/>
  <c r="W200" i="47"/>
  <c r="W350" i="47" s="1"/>
  <c r="V200" i="47"/>
  <c r="V350" i="47" s="1"/>
  <c r="U200" i="47"/>
  <c r="U350" i="47" s="1"/>
  <c r="T200" i="47"/>
  <c r="T350" i="47" s="1"/>
  <c r="S200" i="47"/>
  <c r="S350" i="47" s="1"/>
  <c r="R200" i="47"/>
  <c r="R350" i="47" s="1"/>
  <c r="Q200" i="47"/>
  <c r="Q350" i="47" s="1"/>
  <c r="P200" i="47"/>
  <c r="P350" i="47" s="1"/>
  <c r="O200" i="47"/>
  <c r="O350" i="47" s="1"/>
  <c r="N200" i="47"/>
  <c r="N350" i="47" s="1"/>
  <c r="M200" i="47"/>
  <c r="M350" i="47" s="1"/>
  <c r="L200" i="47"/>
  <c r="L350" i="47" s="1"/>
  <c r="K200" i="47"/>
  <c r="K350" i="47" s="1"/>
  <c r="J200" i="47"/>
  <c r="J350" i="47" s="1"/>
  <c r="I200" i="47"/>
  <c r="I350" i="47" s="1"/>
  <c r="H200" i="47"/>
  <c r="H350" i="47" s="1"/>
  <c r="G200" i="47"/>
  <c r="G350" i="47" s="1"/>
  <c r="F200" i="47"/>
  <c r="F350" i="47" s="1"/>
  <c r="E200" i="47"/>
  <c r="E350" i="47" s="1"/>
  <c r="D200" i="47"/>
  <c r="D350" i="47" s="1"/>
  <c r="C200" i="47"/>
  <c r="C350" i="47" s="1"/>
  <c r="AF199" i="47"/>
  <c r="AF349" i="47" s="1"/>
  <c r="AE199" i="47"/>
  <c r="AE349" i="47" s="1"/>
  <c r="AD199" i="47"/>
  <c r="AD349" i="47" s="1"/>
  <c r="AC199" i="47"/>
  <c r="AC349" i="47" s="1"/>
  <c r="AB199" i="47"/>
  <c r="AB349" i="47" s="1"/>
  <c r="AA199" i="47"/>
  <c r="AA349" i="47" s="1"/>
  <c r="Z199" i="47"/>
  <c r="Z349" i="47" s="1"/>
  <c r="Y199" i="47"/>
  <c r="Y349" i="47" s="1"/>
  <c r="X199" i="47"/>
  <c r="X349" i="47" s="1"/>
  <c r="W199" i="47"/>
  <c r="W349" i="47" s="1"/>
  <c r="V199" i="47"/>
  <c r="V349" i="47" s="1"/>
  <c r="U199" i="47"/>
  <c r="U349" i="47" s="1"/>
  <c r="T199" i="47"/>
  <c r="T349" i="47" s="1"/>
  <c r="S199" i="47"/>
  <c r="S349" i="47" s="1"/>
  <c r="R199" i="47"/>
  <c r="R349" i="47" s="1"/>
  <c r="Q199" i="47"/>
  <c r="Q349" i="47" s="1"/>
  <c r="P199" i="47"/>
  <c r="P349" i="47" s="1"/>
  <c r="O199" i="47"/>
  <c r="O349" i="47" s="1"/>
  <c r="N199" i="47"/>
  <c r="N349" i="47" s="1"/>
  <c r="M199" i="47"/>
  <c r="M349" i="47" s="1"/>
  <c r="L199" i="47"/>
  <c r="L349" i="47" s="1"/>
  <c r="K199" i="47"/>
  <c r="K349" i="47" s="1"/>
  <c r="J199" i="47"/>
  <c r="J349" i="47" s="1"/>
  <c r="I199" i="47"/>
  <c r="I349" i="47" s="1"/>
  <c r="H199" i="47"/>
  <c r="H349" i="47" s="1"/>
  <c r="G199" i="47"/>
  <c r="G349" i="47" s="1"/>
  <c r="F199" i="47"/>
  <c r="F349" i="47" s="1"/>
  <c r="E199" i="47"/>
  <c r="E349" i="47" s="1"/>
  <c r="D199" i="47"/>
  <c r="D349" i="47" s="1"/>
  <c r="C199" i="47"/>
  <c r="C349" i="47" s="1"/>
  <c r="AF198" i="47"/>
  <c r="AF348" i="47" s="1"/>
  <c r="AE198" i="47"/>
  <c r="AE348" i="47" s="1"/>
  <c r="AD198" i="47"/>
  <c r="AD348" i="47" s="1"/>
  <c r="AC198" i="47"/>
  <c r="AC348" i="47" s="1"/>
  <c r="AB198" i="47"/>
  <c r="AB348" i="47" s="1"/>
  <c r="AA198" i="47"/>
  <c r="AA348" i="47" s="1"/>
  <c r="Z198" i="47"/>
  <c r="Z348" i="47" s="1"/>
  <c r="Y198" i="47"/>
  <c r="Y348" i="47" s="1"/>
  <c r="X198" i="47"/>
  <c r="X348" i="47" s="1"/>
  <c r="W198" i="47"/>
  <c r="W348" i="47" s="1"/>
  <c r="V198" i="47"/>
  <c r="V348" i="47" s="1"/>
  <c r="U198" i="47"/>
  <c r="U348" i="47" s="1"/>
  <c r="T198" i="47"/>
  <c r="T348" i="47" s="1"/>
  <c r="S198" i="47"/>
  <c r="S348" i="47" s="1"/>
  <c r="R198" i="47"/>
  <c r="R348" i="47" s="1"/>
  <c r="Q198" i="47"/>
  <c r="Q348" i="47" s="1"/>
  <c r="P198" i="47"/>
  <c r="P348" i="47" s="1"/>
  <c r="O198" i="47"/>
  <c r="O348" i="47" s="1"/>
  <c r="N198" i="47"/>
  <c r="N348" i="47" s="1"/>
  <c r="M198" i="47"/>
  <c r="M348" i="47" s="1"/>
  <c r="L198" i="47"/>
  <c r="L348" i="47" s="1"/>
  <c r="K198" i="47"/>
  <c r="K348" i="47" s="1"/>
  <c r="J198" i="47"/>
  <c r="J348" i="47" s="1"/>
  <c r="I198" i="47"/>
  <c r="I348" i="47" s="1"/>
  <c r="H198" i="47"/>
  <c r="H348" i="47" s="1"/>
  <c r="G198" i="47"/>
  <c r="G348" i="47" s="1"/>
  <c r="F198" i="47"/>
  <c r="F348" i="47" s="1"/>
  <c r="E198" i="47"/>
  <c r="E348" i="47" s="1"/>
  <c r="D198" i="47"/>
  <c r="D348" i="47" s="1"/>
  <c r="C198" i="47"/>
  <c r="C348" i="47" s="1"/>
  <c r="AF197" i="47"/>
  <c r="AF347" i="47" s="1"/>
  <c r="AE197" i="47"/>
  <c r="AE347" i="47" s="1"/>
  <c r="AD197" i="47"/>
  <c r="AD347" i="47" s="1"/>
  <c r="AC197" i="47"/>
  <c r="AC347" i="47" s="1"/>
  <c r="AB197" i="47"/>
  <c r="AB347" i="47" s="1"/>
  <c r="AA197" i="47"/>
  <c r="AA347" i="47" s="1"/>
  <c r="Z197" i="47"/>
  <c r="Z347" i="47" s="1"/>
  <c r="Y197" i="47"/>
  <c r="Y347" i="47" s="1"/>
  <c r="X197" i="47"/>
  <c r="X347" i="47" s="1"/>
  <c r="W197" i="47"/>
  <c r="W347" i="47" s="1"/>
  <c r="V197" i="47"/>
  <c r="V347" i="47" s="1"/>
  <c r="U197" i="47"/>
  <c r="U347" i="47" s="1"/>
  <c r="T197" i="47"/>
  <c r="T347" i="47" s="1"/>
  <c r="S197" i="47"/>
  <c r="S347" i="47" s="1"/>
  <c r="R197" i="47"/>
  <c r="R347" i="47" s="1"/>
  <c r="Q197" i="47"/>
  <c r="Q347" i="47" s="1"/>
  <c r="P197" i="47"/>
  <c r="P347" i="47" s="1"/>
  <c r="O197" i="47"/>
  <c r="O347" i="47" s="1"/>
  <c r="N197" i="47"/>
  <c r="N347" i="47" s="1"/>
  <c r="M197" i="47"/>
  <c r="M347" i="47" s="1"/>
  <c r="L197" i="47"/>
  <c r="L347" i="47" s="1"/>
  <c r="K197" i="47"/>
  <c r="K347" i="47" s="1"/>
  <c r="J197" i="47"/>
  <c r="J347" i="47" s="1"/>
  <c r="I197" i="47"/>
  <c r="I347" i="47" s="1"/>
  <c r="H197" i="47"/>
  <c r="H347" i="47" s="1"/>
  <c r="G197" i="47"/>
  <c r="G347" i="47" s="1"/>
  <c r="F197" i="47"/>
  <c r="F347" i="47" s="1"/>
  <c r="E197" i="47"/>
  <c r="E347" i="47" s="1"/>
  <c r="D197" i="47"/>
  <c r="D347" i="47" s="1"/>
  <c r="C197" i="47"/>
  <c r="C347" i="47" s="1"/>
  <c r="AF196" i="47"/>
  <c r="AF346" i="47" s="1"/>
  <c r="AE196" i="47"/>
  <c r="AE346" i="47" s="1"/>
  <c r="AD196" i="47"/>
  <c r="AD346" i="47" s="1"/>
  <c r="AC196" i="47"/>
  <c r="AC346" i="47" s="1"/>
  <c r="AB196" i="47"/>
  <c r="AB346" i="47" s="1"/>
  <c r="AA196" i="47"/>
  <c r="AA346" i="47" s="1"/>
  <c r="Z196" i="47"/>
  <c r="Z346" i="47" s="1"/>
  <c r="Y196" i="47"/>
  <c r="Y346" i="47" s="1"/>
  <c r="X196" i="47"/>
  <c r="X346" i="47" s="1"/>
  <c r="W196" i="47"/>
  <c r="W346" i="47" s="1"/>
  <c r="V196" i="47"/>
  <c r="V346" i="47" s="1"/>
  <c r="U196" i="47"/>
  <c r="U346" i="47" s="1"/>
  <c r="T196" i="47"/>
  <c r="T346" i="47" s="1"/>
  <c r="S196" i="47"/>
  <c r="S346" i="47" s="1"/>
  <c r="R196" i="47"/>
  <c r="R346" i="47" s="1"/>
  <c r="Q196" i="47"/>
  <c r="Q346" i="47" s="1"/>
  <c r="P196" i="47"/>
  <c r="P346" i="47" s="1"/>
  <c r="O196" i="47"/>
  <c r="O346" i="47" s="1"/>
  <c r="N196" i="47"/>
  <c r="N346" i="47" s="1"/>
  <c r="M196" i="47"/>
  <c r="M346" i="47" s="1"/>
  <c r="L196" i="47"/>
  <c r="L346" i="47" s="1"/>
  <c r="K196" i="47"/>
  <c r="K346" i="47" s="1"/>
  <c r="J196" i="47"/>
  <c r="J346" i="47" s="1"/>
  <c r="I196" i="47"/>
  <c r="I346" i="47" s="1"/>
  <c r="H196" i="47"/>
  <c r="H346" i="47" s="1"/>
  <c r="G196" i="47"/>
  <c r="G346" i="47" s="1"/>
  <c r="F196" i="47"/>
  <c r="F346" i="47" s="1"/>
  <c r="E196" i="47"/>
  <c r="E346" i="47" s="1"/>
  <c r="D196" i="47"/>
  <c r="D346" i="47" s="1"/>
  <c r="C196" i="47"/>
  <c r="C346" i="47" s="1"/>
  <c r="AF195" i="47"/>
  <c r="AF345" i="47" s="1"/>
  <c r="AE195" i="47"/>
  <c r="AE345" i="47" s="1"/>
  <c r="AD195" i="47"/>
  <c r="AD345" i="47" s="1"/>
  <c r="AC195" i="47"/>
  <c r="AC345" i="47" s="1"/>
  <c r="AB195" i="47"/>
  <c r="AB345" i="47" s="1"/>
  <c r="AA195" i="47"/>
  <c r="AA345" i="47" s="1"/>
  <c r="Z195" i="47"/>
  <c r="Z345" i="47" s="1"/>
  <c r="Y195" i="47"/>
  <c r="Y345" i="47" s="1"/>
  <c r="X195" i="47"/>
  <c r="X345" i="47" s="1"/>
  <c r="W195" i="47"/>
  <c r="W345" i="47" s="1"/>
  <c r="V195" i="47"/>
  <c r="V345" i="47" s="1"/>
  <c r="U195" i="47"/>
  <c r="U345" i="47" s="1"/>
  <c r="T195" i="47"/>
  <c r="T345" i="47" s="1"/>
  <c r="S195" i="47"/>
  <c r="S345" i="47" s="1"/>
  <c r="R195" i="47"/>
  <c r="R345" i="47" s="1"/>
  <c r="Q195" i="47"/>
  <c r="Q345" i="47" s="1"/>
  <c r="P195" i="47"/>
  <c r="P345" i="47" s="1"/>
  <c r="O195" i="47"/>
  <c r="O345" i="47" s="1"/>
  <c r="N195" i="47"/>
  <c r="N345" i="47" s="1"/>
  <c r="M195" i="47"/>
  <c r="M345" i="47" s="1"/>
  <c r="L195" i="47"/>
  <c r="L345" i="47" s="1"/>
  <c r="K195" i="47"/>
  <c r="K345" i="47" s="1"/>
  <c r="J195" i="47"/>
  <c r="J345" i="47" s="1"/>
  <c r="I195" i="47"/>
  <c r="I345" i="47" s="1"/>
  <c r="H195" i="47"/>
  <c r="H345" i="47" s="1"/>
  <c r="G195" i="47"/>
  <c r="G345" i="47" s="1"/>
  <c r="F195" i="47"/>
  <c r="F345" i="47" s="1"/>
  <c r="E195" i="47"/>
  <c r="E345" i="47" s="1"/>
  <c r="D195" i="47"/>
  <c r="D345" i="47" s="1"/>
  <c r="C195" i="47"/>
  <c r="C345" i="47" s="1"/>
  <c r="AF194" i="47"/>
  <c r="AF344" i="47" s="1"/>
  <c r="AE194" i="47"/>
  <c r="AE344" i="47" s="1"/>
  <c r="AD194" i="47"/>
  <c r="AD344" i="47" s="1"/>
  <c r="AC194" i="47"/>
  <c r="AC344" i="47" s="1"/>
  <c r="AB194" i="47"/>
  <c r="AB344" i="47" s="1"/>
  <c r="AA194" i="47"/>
  <c r="AA344" i="47" s="1"/>
  <c r="Z194" i="47"/>
  <c r="Z344" i="47" s="1"/>
  <c r="Y194" i="47"/>
  <c r="Y344" i="47" s="1"/>
  <c r="X194" i="47"/>
  <c r="X344" i="47" s="1"/>
  <c r="W194" i="47"/>
  <c r="W344" i="47" s="1"/>
  <c r="V194" i="47"/>
  <c r="V344" i="47" s="1"/>
  <c r="U194" i="47"/>
  <c r="U344" i="47" s="1"/>
  <c r="T194" i="47"/>
  <c r="T344" i="47" s="1"/>
  <c r="S194" i="47"/>
  <c r="S344" i="47" s="1"/>
  <c r="R194" i="47"/>
  <c r="R344" i="47" s="1"/>
  <c r="Q194" i="47"/>
  <c r="Q344" i="47" s="1"/>
  <c r="P194" i="47"/>
  <c r="P344" i="47" s="1"/>
  <c r="O194" i="47"/>
  <c r="O344" i="47" s="1"/>
  <c r="N194" i="47"/>
  <c r="N344" i="47" s="1"/>
  <c r="M194" i="47"/>
  <c r="M344" i="47" s="1"/>
  <c r="L194" i="47"/>
  <c r="L344" i="47" s="1"/>
  <c r="K194" i="47"/>
  <c r="K344" i="47" s="1"/>
  <c r="J194" i="47"/>
  <c r="J344" i="47" s="1"/>
  <c r="I194" i="47"/>
  <c r="I344" i="47" s="1"/>
  <c r="H194" i="47"/>
  <c r="H344" i="47" s="1"/>
  <c r="G194" i="47"/>
  <c r="G344" i="47" s="1"/>
  <c r="F194" i="47"/>
  <c r="F344" i="47" s="1"/>
  <c r="E194" i="47"/>
  <c r="E344" i="47" s="1"/>
  <c r="D194" i="47"/>
  <c r="D344" i="47" s="1"/>
  <c r="C194" i="47"/>
  <c r="C344" i="47" s="1"/>
  <c r="AF193" i="47"/>
  <c r="AF343" i="47" s="1"/>
  <c r="AE193" i="47"/>
  <c r="AE343" i="47" s="1"/>
  <c r="AD193" i="47"/>
  <c r="AD343" i="47" s="1"/>
  <c r="AC193" i="47"/>
  <c r="AC343" i="47" s="1"/>
  <c r="AB193" i="47"/>
  <c r="AB343" i="47" s="1"/>
  <c r="AA193" i="47"/>
  <c r="AA343" i="47" s="1"/>
  <c r="Z193" i="47"/>
  <c r="Z343" i="47" s="1"/>
  <c r="Y193" i="47"/>
  <c r="Y343" i="47" s="1"/>
  <c r="X193" i="47"/>
  <c r="X343" i="47" s="1"/>
  <c r="W193" i="47"/>
  <c r="W343" i="47" s="1"/>
  <c r="V193" i="47"/>
  <c r="V343" i="47" s="1"/>
  <c r="U193" i="47"/>
  <c r="U343" i="47" s="1"/>
  <c r="T193" i="47"/>
  <c r="T343" i="47" s="1"/>
  <c r="S193" i="47"/>
  <c r="S343" i="47" s="1"/>
  <c r="R193" i="47"/>
  <c r="R343" i="47" s="1"/>
  <c r="Q193" i="47"/>
  <c r="Q343" i="47" s="1"/>
  <c r="P193" i="47"/>
  <c r="P343" i="47" s="1"/>
  <c r="O193" i="47"/>
  <c r="O343" i="47" s="1"/>
  <c r="N193" i="47"/>
  <c r="N343" i="47" s="1"/>
  <c r="M193" i="47"/>
  <c r="M343" i="47" s="1"/>
  <c r="L193" i="47"/>
  <c r="L343" i="47" s="1"/>
  <c r="K193" i="47"/>
  <c r="K343" i="47" s="1"/>
  <c r="J193" i="47"/>
  <c r="J343" i="47" s="1"/>
  <c r="I193" i="47"/>
  <c r="I343" i="47" s="1"/>
  <c r="H193" i="47"/>
  <c r="H343" i="47" s="1"/>
  <c r="G193" i="47"/>
  <c r="G343" i="47" s="1"/>
  <c r="F193" i="47"/>
  <c r="F343" i="47" s="1"/>
  <c r="E193" i="47"/>
  <c r="E343" i="47" s="1"/>
  <c r="D193" i="47"/>
  <c r="D343" i="47" s="1"/>
  <c r="C193" i="47"/>
  <c r="C343" i="47" s="1"/>
  <c r="AF192" i="47"/>
  <c r="AF342" i="47" s="1"/>
  <c r="AE192" i="47"/>
  <c r="AE342" i="47" s="1"/>
  <c r="AD192" i="47"/>
  <c r="AD342" i="47" s="1"/>
  <c r="AC192" i="47"/>
  <c r="AC342" i="47" s="1"/>
  <c r="AB192" i="47"/>
  <c r="AB342" i="47" s="1"/>
  <c r="AA192" i="47"/>
  <c r="AA342" i="47" s="1"/>
  <c r="Z192" i="47"/>
  <c r="Z342" i="47" s="1"/>
  <c r="Y192" i="47"/>
  <c r="Y342" i="47" s="1"/>
  <c r="X192" i="47"/>
  <c r="X342" i="47" s="1"/>
  <c r="W192" i="47"/>
  <c r="W342" i="47" s="1"/>
  <c r="V192" i="47"/>
  <c r="V342" i="47" s="1"/>
  <c r="U192" i="47"/>
  <c r="U342" i="47" s="1"/>
  <c r="T192" i="47"/>
  <c r="T342" i="47" s="1"/>
  <c r="S192" i="47"/>
  <c r="S342" i="47" s="1"/>
  <c r="R192" i="47"/>
  <c r="R342" i="47" s="1"/>
  <c r="Q192" i="47"/>
  <c r="Q342" i="47" s="1"/>
  <c r="P192" i="47"/>
  <c r="P342" i="47" s="1"/>
  <c r="O192" i="47"/>
  <c r="O342" i="47" s="1"/>
  <c r="N192" i="47"/>
  <c r="N342" i="47" s="1"/>
  <c r="M192" i="47"/>
  <c r="M342" i="47" s="1"/>
  <c r="L192" i="47"/>
  <c r="L342" i="47" s="1"/>
  <c r="K192" i="47"/>
  <c r="K342" i="47" s="1"/>
  <c r="J192" i="47"/>
  <c r="J342" i="47" s="1"/>
  <c r="I192" i="47"/>
  <c r="I342" i="47" s="1"/>
  <c r="H192" i="47"/>
  <c r="H342" i="47" s="1"/>
  <c r="G192" i="47"/>
  <c r="G342" i="47" s="1"/>
  <c r="F192" i="47"/>
  <c r="F342" i="47" s="1"/>
  <c r="E192" i="47"/>
  <c r="E342" i="47" s="1"/>
  <c r="D192" i="47"/>
  <c r="D342" i="47" s="1"/>
  <c r="C192" i="47"/>
  <c r="C342" i="47" s="1"/>
  <c r="AF191" i="47"/>
  <c r="AF341" i="47" s="1"/>
  <c r="AE191" i="47"/>
  <c r="AE341" i="47" s="1"/>
  <c r="AD191" i="47"/>
  <c r="AD341" i="47" s="1"/>
  <c r="AC191" i="47"/>
  <c r="AC341" i="47" s="1"/>
  <c r="AB191" i="47"/>
  <c r="AB341" i="47" s="1"/>
  <c r="AA191" i="47"/>
  <c r="AA341" i="47" s="1"/>
  <c r="Z191" i="47"/>
  <c r="Z341" i="47" s="1"/>
  <c r="Y191" i="47"/>
  <c r="Y341" i="47" s="1"/>
  <c r="X191" i="47"/>
  <c r="X341" i="47" s="1"/>
  <c r="W191" i="47"/>
  <c r="W341" i="47" s="1"/>
  <c r="V191" i="47"/>
  <c r="V341" i="47" s="1"/>
  <c r="U191" i="47"/>
  <c r="U341" i="47" s="1"/>
  <c r="T191" i="47"/>
  <c r="T341" i="47" s="1"/>
  <c r="S191" i="47"/>
  <c r="S341" i="47" s="1"/>
  <c r="R191" i="47"/>
  <c r="R341" i="47" s="1"/>
  <c r="Q191" i="47"/>
  <c r="Q341" i="47" s="1"/>
  <c r="P191" i="47"/>
  <c r="P341" i="47" s="1"/>
  <c r="O191" i="47"/>
  <c r="O341" i="47" s="1"/>
  <c r="N191" i="47"/>
  <c r="N341" i="47" s="1"/>
  <c r="M191" i="47"/>
  <c r="M341" i="47" s="1"/>
  <c r="L191" i="47"/>
  <c r="L341" i="47" s="1"/>
  <c r="K191" i="47"/>
  <c r="K341" i="47" s="1"/>
  <c r="J191" i="47"/>
  <c r="J341" i="47" s="1"/>
  <c r="I191" i="47"/>
  <c r="I341" i="47" s="1"/>
  <c r="H191" i="47"/>
  <c r="H341" i="47" s="1"/>
  <c r="G191" i="47"/>
  <c r="G341" i="47" s="1"/>
  <c r="F191" i="47"/>
  <c r="F341" i="47" s="1"/>
  <c r="E191" i="47"/>
  <c r="E341" i="47" s="1"/>
  <c r="D191" i="47"/>
  <c r="D341" i="47" s="1"/>
  <c r="C191" i="47"/>
  <c r="C341" i="47" s="1"/>
  <c r="AF190" i="47"/>
  <c r="AF340" i="47" s="1"/>
  <c r="AE190" i="47"/>
  <c r="AE340" i="47" s="1"/>
  <c r="AD190" i="47"/>
  <c r="AD340" i="47" s="1"/>
  <c r="AC190" i="47"/>
  <c r="AC340" i="47" s="1"/>
  <c r="AB190" i="47"/>
  <c r="AB340" i="47" s="1"/>
  <c r="AA190" i="47"/>
  <c r="AA340" i="47" s="1"/>
  <c r="Z190" i="47"/>
  <c r="Z340" i="47" s="1"/>
  <c r="Y190" i="47"/>
  <c r="Y340" i="47" s="1"/>
  <c r="X190" i="47"/>
  <c r="X340" i="47" s="1"/>
  <c r="W190" i="47"/>
  <c r="W340" i="47" s="1"/>
  <c r="V190" i="47"/>
  <c r="V340" i="47" s="1"/>
  <c r="U190" i="47"/>
  <c r="U340" i="47" s="1"/>
  <c r="T190" i="47"/>
  <c r="T340" i="47" s="1"/>
  <c r="S190" i="47"/>
  <c r="S340" i="47" s="1"/>
  <c r="R190" i="47"/>
  <c r="R340" i="47" s="1"/>
  <c r="Q190" i="47"/>
  <c r="Q340" i="47" s="1"/>
  <c r="P190" i="47"/>
  <c r="P340" i="47" s="1"/>
  <c r="O190" i="47"/>
  <c r="O340" i="47" s="1"/>
  <c r="N190" i="47"/>
  <c r="N340" i="47" s="1"/>
  <c r="M190" i="47"/>
  <c r="M340" i="47" s="1"/>
  <c r="L190" i="47"/>
  <c r="L340" i="47" s="1"/>
  <c r="K190" i="47"/>
  <c r="K340" i="47" s="1"/>
  <c r="J190" i="47"/>
  <c r="J340" i="47" s="1"/>
  <c r="I190" i="47"/>
  <c r="I340" i="47" s="1"/>
  <c r="H190" i="47"/>
  <c r="H340" i="47" s="1"/>
  <c r="G190" i="47"/>
  <c r="G340" i="47" s="1"/>
  <c r="F190" i="47"/>
  <c r="F340" i="47" s="1"/>
  <c r="E190" i="47"/>
  <c r="E340" i="47" s="1"/>
  <c r="D190" i="47"/>
  <c r="D340" i="47" s="1"/>
  <c r="C190" i="47"/>
  <c r="C340" i="47" s="1"/>
  <c r="AF189" i="47"/>
  <c r="AF339" i="47" s="1"/>
  <c r="AE189" i="47"/>
  <c r="AE339" i="47" s="1"/>
  <c r="AD189" i="47"/>
  <c r="AD339" i="47" s="1"/>
  <c r="AC189" i="47"/>
  <c r="AC339" i="47" s="1"/>
  <c r="AB189" i="47"/>
  <c r="AB339" i="47" s="1"/>
  <c r="AA189" i="47"/>
  <c r="AA339" i="47" s="1"/>
  <c r="Z189" i="47"/>
  <c r="Z339" i="47" s="1"/>
  <c r="Y189" i="47"/>
  <c r="Y339" i="47" s="1"/>
  <c r="X189" i="47"/>
  <c r="X339" i="47" s="1"/>
  <c r="W189" i="47"/>
  <c r="W339" i="47" s="1"/>
  <c r="V189" i="47"/>
  <c r="V339" i="47" s="1"/>
  <c r="U189" i="47"/>
  <c r="U339" i="47" s="1"/>
  <c r="T189" i="47"/>
  <c r="T339" i="47" s="1"/>
  <c r="S189" i="47"/>
  <c r="S339" i="47" s="1"/>
  <c r="R189" i="47"/>
  <c r="R339" i="47" s="1"/>
  <c r="Q189" i="47"/>
  <c r="Q339" i="47" s="1"/>
  <c r="P189" i="47"/>
  <c r="P339" i="47" s="1"/>
  <c r="O189" i="47"/>
  <c r="O339" i="47" s="1"/>
  <c r="N189" i="47"/>
  <c r="N339" i="47" s="1"/>
  <c r="M189" i="47"/>
  <c r="M339" i="47" s="1"/>
  <c r="L189" i="47"/>
  <c r="L339" i="47" s="1"/>
  <c r="K189" i="47"/>
  <c r="K339" i="47" s="1"/>
  <c r="J189" i="47"/>
  <c r="J339" i="47" s="1"/>
  <c r="I189" i="47"/>
  <c r="I339" i="47" s="1"/>
  <c r="H189" i="47"/>
  <c r="H339" i="47" s="1"/>
  <c r="G189" i="47"/>
  <c r="G339" i="47" s="1"/>
  <c r="F189" i="47"/>
  <c r="F339" i="47" s="1"/>
  <c r="E189" i="47"/>
  <c r="E339" i="47" s="1"/>
  <c r="D189" i="47"/>
  <c r="D339" i="47" s="1"/>
  <c r="C189" i="47"/>
  <c r="C339" i="47" s="1"/>
  <c r="AF188" i="47"/>
  <c r="AF338" i="47" s="1"/>
  <c r="AE188" i="47"/>
  <c r="AE338" i="47" s="1"/>
  <c r="AD188" i="47"/>
  <c r="AD338" i="47" s="1"/>
  <c r="AC188" i="47"/>
  <c r="AC338" i="47" s="1"/>
  <c r="AB188" i="47"/>
  <c r="AB338" i="47" s="1"/>
  <c r="AA188" i="47"/>
  <c r="AA338" i="47" s="1"/>
  <c r="Z188" i="47"/>
  <c r="Z338" i="47" s="1"/>
  <c r="Y188" i="47"/>
  <c r="Y338" i="47" s="1"/>
  <c r="X188" i="47"/>
  <c r="X338" i="47" s="1"/>
  <c r="W188" i="47"/>
  <c r="W338" i="47" s="1"/>
  <c r="V188" i="47"/>
  <c r="V338" i="47" s="1"/>
  <c r="U188" i="47"/>
  <c r="U338" i="47" s="1"/>
  <c r="T188" i="47"/>
  <c r="T338" i="47" s="1"/>
  <c r="S188" i="47"/>
  <c r="S338" i="47" s="1"/>
  <c r="R188" i="47"/>
  <c r="R338" i="47" s="1"/>
  <c r="Q188" i="47"/>
  <c r="Q338" i="47" s="1"/>
  <c r="P188" i="47"/>
  <c r="P338" i="47" s="1"/>
  <c r="O188" i="47"/>
  <c r="O338" i="47" s="1"/>
  <c r="N188" i="47"/>
  <c r="N338" i="47" s="1"/>
  <c r="M188" i="47"/>
  <c r="M338" i="47" s="1"/>
  <c r="L188" i="47"/>
  <c r="L338" i="47" s="1"/>
  <c r="K188" i="47"/>
  <c r="K338" i="47" s="1"/>
  <c r="J188" i="47"/>
  <c r="J338" i="47" s="1"/>
  <c r="I188" i="47"/>
  <c r="I338" i="47" s="1"/>
  <c r="H188" i="47"/>
  <c r="H338" i="47" s="1"/>
  <c r="G188" i="47"/>
  <c r="G338" i="47" s="1"/>
  <c r="F188" i="47"/>
  <c r="F338" i="47" s="1"/>
  <c r="E188" i="47"/>
  <c r="E338" i="47" s="1"/>
  <c r="D188" i="47"/>
  <c r="D338" i="47" s="1"/>
  <c r="C188" i="47"/>
  <c r="C338" i="47" s="1"/>
  <c r="AF187" i="47"/>
  <c r="AF337" i="47" s="1"/>
  <c r="AE187" i="47"/>
  <c r="AE337" i="47" s="1"/>
  <c r="AD187" i="47"/>
  <c r="AD337" i="47" s="1"/>
  <c r="AC187" i="47"/>
  <c r="AC337" i="47" s="1"/>
  <c r="AB187" i="47"/>
  <c r="AB337" i="47" s="1"/>
  <c r="AA187" i="47"/>
  <c r="AA337" i="47" s="1"/>
  <c r="Z187" i="47"/>
  <c r="Z337" i="47" s="1"/>
  <c r="Y187" i="47"/>
  <c r="Y337" i="47" s="1"/>
  <c r="X187" i="47"/>
  <c r="X337" i="47" s="1"/>
  <c r="W187" i="47"/>
  <c r="W337" i="47" s="1"/>
  <c r="V187" i="47"/>
  <c r="V337" i="47" s="1"/>
  <c r="U187" i="47"/>
  <c r="U337" i="47" s="1"/>
  <c r="T187" i="47"/>
  <c r="T337" i="47" s="1"/>
  <c r="S187" i="47"/>
  <c r="S337" i="47" s="1"/>
  <c r="R187" i="47"/>
  <c r="R337" i="47" s="1"/>
  <c r="Q187" i="47"/>
  <c r="Q337" i="47" s="1"/>
  <c r="P187" i="47"/>
  <c r="P337" i="47" s="1"/>
  <c r="O187" i="47"/>
  <c r="O337" i="47" s="1"/>
  <c r="N187" i="47"/>
  <c r="N337" i="47" s="1"/>
  <c r="M187" i="47"/>
  <c r="M337" i="47" s="1"/>
  <c r="L187" i="47"/>
  <c r="L337" i="47" s="1"/>
  <c r="K187" i="47"/>
  <c r="K337" i="47" s="1"/>
  <c r="J187" i="47"/>
  <c r="J337" i="47" s="1"/>
  <c r="I187" i="47"/>
  <c r="I337" i="47" s="1"/>
  <c r="H187" i="47"/>
  <c r="H337" i="47" s="1"/>
  <c r="G187" i="47"/>
  <c r="G337" i="47" s="1"/>
  <c r="F187" i="47"/>
  <c r="F337" i="47" s="1"/>
  <c r="E187" i="47"/>
  <c r="E337" i="47" s="1"/>
  <c r="D187" i="47"/>
  <c r="D337" i="47" s="1"/>
  <c r="C187" i="47"/>
  <c r="C337" i="47" s="1"/>
  <c r="AF186" i="47"/>
  <c r="AF336" i="47" s="1"/>
  <c r="AE186" i="47"/>
  <c r="AE336" i="47" s="1"/>
  <c r="AD186" i="47"/>
  <c r="AD336" i="47" s="1"/>
  <c r="AC186" i="47"/>
  <c r="AC336" i="47" s="1"/>
  <c r="AB186" i="47"/>
  <c r="AB336" i="47" s="1"/>
  <c r="AA186" i="47"/>
  <c r="AA336" i="47" s="1"/>
  <c r="Z186" i="47"/>
  <c r="Z336" i="47" s="1"/>
  <c r="Y186" i="47"/>
  <c r="Y336" i="47" s="1"/>
  <c r="X186" i="47"/>
  <c r="X336" i="47" s="1"/>
  <c r="W186" i="47"/>
  <c r="W336" i="47" s="1"/>
  <c r="V186" i="47"/>
  <c r="V336" i="47" s="1"/>
  <c r="U186" i="47"/>
  <c r="U336" i="47" s="1"/>
  <c r="T186" i="47"/>
  <c r="T336" i="47" s="1"/>
  <c r="S186" i="47"/>
  <c r="S336" i="47" s="1"/>
  <c r="R186" i="47"/>
  <c r="R336" i="47" s="1"/>
  <c r="Q186" i="47"/>
  <c r="Q336" i="47" s="1"/>
  <c r="P186" i="47"/>
  <c r="P336" i="47" s="1"/>
  <c r="O186" i="47"/>
  <c r="O336" i="47" s="1"/>
  <c r="N186" i="47"/>
  <c r="N336" i="47" s="1"/>
  <c r="M186" i="47"/>
  <c r="M336" i="47" s="1"/>
  <c r="L186" i="47"/>
  <c r="L336" i="47" s="1"/>
  <c r="K186" i="47"/>
  <c r="K336" i="47" s="1"/>
  <c r="J186" i="47"/>
  <c r="J336" i="47" s="1"/>
  <c r="I186" i="47"/>
  <c r="I336" i="47" s="1"/>
  <c r="H186" i="47"/>
  <c r="H336" i="47" s="1"/>
  <c r="G186" i="47"/>
  <c r="G336" i="47" s="1"/>
  <c r="F186" i="47"/>
  <c r="F336" i="47" s="1"/>
  <c r="E186" i="47"/>
  <c r="E336" i="47" s="1"/>
  <c r="D186" i="47"/>
  <c r="D336" i="47" s="1"/>
  <c r="C186" i="47"/>
  <c r="C336" i="47" s="1"/>
  <c r="AF185" i="47"/>
  <c r="AE185" i="47"/>
  <c r="AD185" i="47"/>
  <c r="AC185" i="47"/>
  <c r="AB185" i="47"/>
  <c r="AA185" i="47"/>
  <c r="Z185" i="47"/>
  <c r="Y185" i="47"/>
  <c r="X185" i="47"/>
  <c r="W185" i="47"/>
  <c r="V185" i="47"/>
  <c r="U185" i="47"/>
  <c r="T185" i="47"/>
  <c r="S185" i="47"/>
  <c r="R185" i="47"/>
  <c r="Q185" i="47"/>
  <c r="P185" i="47"/>
  <c r="O185" i="47"/>
  <c r="N185" i="47"/>
  <c r="M185" i="47"/>
  <c r="L185" i="47"/>
  <c r="K185" i="47"/>
  <c r="J185" i="47"/>
  <c r="I185" i="47"/>
  <c r="H185" i="47"/>
  <c r="G185" i="47"/>
  <c r="F185" i="47"/>
  <c r="E185" i="47"/>
  <c r="D185" i="47"/>
  <c r="C185" i="47"/>
  <c r="AF184" i="47"/>
  <c r="AE184" i="47"/>
  <c r="AD184" i="47"/>
  <c r="AC184" i="47"/>
  <c r="AB184" i="47"/>
  <c r="AA184" i="47"/>
  <c r="Z184" i="47"/>
  <c r="Y184" i="47"/>
  <c r="X184" i="47"/>
  <c r="W184" i="47"/>
  <c r="V184" i="47"/>
  <c r="U184" i="47"/>
  <c r="T184" i="47"/>
  <c r="S184" i="47"/>
  <c r="R184" i="47"/>
  <c r="Q184" i="47"/>
  <c r="P184" i="47"/>
  <c r="O184" i="47"/>
  <c r="N184" i="47"/>
  <c r="M184" i="47"/>
  <c r="L184" i="47"/>
  <c r="K184" i="47"/>
  <c r="J184" i="47"/>
  <c r="I184" i="47"/>
  <c r="H184" i="47"/>
  <c r="G184" i="47"/>
  <c r="F184" i="47"/>
  <c r="E184" i="47"/>
  <c r="D184" i="47"/>
  <c r="C184" i="47"/>
  <c r="AF183" i="47"/>
  <c r="AE183" i="47"/>
  <c r="AD183" i="47"/>
  <c r="AC183" i="47"/>
  <c r="AB183" i="47"/>
  <c r="AA183" i="47"/>
  <c r="Z183" i="47"/>
  <c r="Y183" i="47"/>
  <c r="X183" i="47"/>
  <c r="W183" i="47"/>
  <c r="V183" i="47"/>
  <c r="U183" i="47"/>
  <c r="T183" i="47"/>
  <c r="S183" i="47"/>
  <c r="R183" i="47"/>
  <c r="Q183" i="47"/>
  <c r="P183" i="47"/>
  <c r="O183" i="47"/>
  <c r="N183" i="47"/>
  <c r="M183" i="47"/>
  <c r="L183" i="47"/>
  <c r="K183" i="47"/>
  <c r="J183" i="47"/>
  <c r="I183" i="47"/>
  <c r="H183" i="47"/>
  <c r="G183" i="47"/>
  <c r="F183" i="47"/>
  <c r="E183" i="47"/>
  <c r="D183" i="47"/>
  <c r="C183" i="47"/>
  <c r="AF182" i="47"/>
  <c r="AE182" i="47"/>
  <c r="AD182" i="47"/>
  <c r="AC182" i="47"/>
  <c r="AB182" i="47"/>
  <c r="AA182" i="47"/>
  <c r="Z182" i="47"/>
  <c r="Y182" i="47"/>
  <c r="X182" i="47"/>
  <c r="W182" i="47"/>
  <c r="V182" i="47"/>
  <c r="U182" i="47"/>
  <c r="T182" i="47"/>
  <c r="S182" i="47"/>
  <c r="R182" i="47"/>
  <c r="Q182" i="47"/>
  <c r="P182" i="47"/>
  <c r="O182" i="47"/>
  <c r="N182" i="47"/>
  <c r="M182" i="47"/>
  <c r="L182" i="47"/>
  <c r="K182" i="47"/>
  <c r="J182" i="47"/>
  <c r="I182" i="47"/>
  <c r="H182" i="47"/>
  <c r="G182" i="47"/>
  <c r="F182" i="47"/>
  <c r="E182" i="47"/>
  <c r="D182" i="47"/>
  <c r="C182" i="47"/>
  <c r="AF181" i="47"/>
  <c r="AE181" i="47"/>
  <c r="AD181" i="47"/>
  <c r="AC181" i="47"/>
  <c r="AB181" i="47"/>
  <c r="AA181" i="47"/>
  <c r="Z181" i="47"/>
  <c r="Y181" i="47"/>
  <c r="X181" i="47"/>
  <c r="W181" i="47"/>
  <c r="V181" i="47"/>
  <c r="U181" i="47"/>
  <c r="T181" i="47"/>
  <c r="S181" i="47"/>
  <c r="R181" i="47"/>
  <c r="Q181" i="47"/>
  <c r="P181" i="47"/>
  <c r="O181" i="47"/>
  <c r="N181" i="47"/>
  <c r="M181" i="47"/>
  <c r="L181" i="47"/>
  <c r="K181" i="47"/>
  <c r="J181" i="47"/>
  <c r="I181" i="47"/>
  <c r="H181" i="47"/>
  <c r="G181" i="47"/>
  <c r="F181" i="47"/>
  <c r="E181" i="47"/>
  <c r="D181" i="47"/>
  <c r="C181" i="47"/>
  <c r="AF180" i="47"/>
  <c r="AE180" i="47"/>
  <c r="AD180" i="47"/>
  <c r="AC180" i="47"/>
  <c r="AB180" i="47"/>
  <c r="AA180" i="47"/>
  <c r="Z180" i="47"/>
  <c r="Y180" i="47"/>
  <c r="X180" i="47"/>
  <c r="W180" i="47"/>
  <c r="V180" i="47"/>
  <c r="U180" i="47"/>
  <c r="T180" i="47"/>
  <c r="S180" i="47"/>
  <c r="R180" i="47"/>
  <c r="Q180" i="47"/>
  <c r="P180" i="47"/>
  <c r="O180" i="47"/>
  <c r="N180" i="47"/>
  <c r="M180" i="47"/>
  <c r="L180" i="47"/>
  <c r="K180" i="47"/>
  <c r="J180" i="47"/>
  <c r="I180" i="47"/>
  <c r="H180" i="47"/>
  <c r="G180" i="47"/>
  <c r="F180" i="47"/>
  <c r="E180" i="47"/>
  <c r="D180" i="47"/>
  <c r="C180" i="47"/>
  <c r="AF179" i="47"/>
  <c r="AE179" i="47"/>
  <c r="AD179" i="47"/>
  <c r="AC179" i="47"/>
  <c r="AB179" i="47"/>
  <c r="AA179" i="47"/>
  <c r="Z179" i="47"/>
  <c r="Y179" i="47"/>
  <c r="X179" i="47"/>
  <c r="W179" i="47"/>
  <c r="V179" i="47"/>
  <c r="U179" i="47"/>
  <c r="T179" i="47"/>
  <c r="S179" i="47"/>
  <c r="R179" i="47"/>
  <c r="Q179" i="47"/>
  <c r="P179" i="47"/>
  <c r="O179" i="47"/>
  <c r="N179" i="47"/>
  <c r="M179" i="47"/>
  <c r="L179" i="47"/>
  <c r="K179" i="47"/>
  <c r="J179" i="47"/>
  <c r="I179" i="47"/>
  <c r="H179" i="47"/>
  <c r="G179" i="47"/>
  <c r="F179" i="47"/>
  <c r="E179" i="47"/>
  <c r="D179" i="47"/>
  <c r="C179" i="47"/>
  <c r="AF178" i="47"/>
  <c r="AE178" i="47"/>
  <c r="AD178" i="47"/>
  <c r="AC178" i="47"/>
  <c r="AB178" i="47"/>
  <c r="AA178" i="47"/>
  <c r="Z178" i="47"/>
  <c r="Y178" i="47"/>
  <c r="X178" i="47"/>
  <c r="W178" i="47"/>
  <c r="V178" i="47"/>
  <c r="U178" i="47"/>
  <c r="T178" i="47"/>
  <c r="S178" i="47"/>
  <c r="R178" i="47"/>
  <c r="Q178" i="47"/>
  <c r="P178" i="47"/>
  <c r="O178" i="47"/>
  <c r="N178" i="47"/>
  <c r="M178" i="47"/>
  <c r="L178" i="47"/>
  <c r="K178" i="47"/>
  <c r="J178" i="47"/>
  <c r="I178" i="47"/>
  <c r="H178" i="47"/>
  <c r="G178" i="47"/>
  <c r="F178" i="47"/>
  <c r="E178" i="47"/>
  <c r="D178" i="47"/>
  <c r="C178" i="47"/>
  <c r="AF177" i="47"/>
  <c r="AE177" i="47"/>
  <c r="AD177" i="47"/>
  <c r="AC177" i="47"/>
  <c r="AB177" i="47"/>
  <c r="AA177" i="47"/>
  <c r="Z177" i="47"/>
  <c r="Y177" i="47"/>
  <c r="X177" i="47"/>
  <c r="W177" i="47"/>
  <c r="V177" i="47"/>
  <c r="U177" i="47"/>
  <c r="T177" i="47"/>
  <c r="S177" i="47"/>
  <c r="R177" i="47"/>
  <c r="Q177" i="47"/>
  <c r="P177" i="47"/>
  <c r="O177" i="47"/>
  <c r="N177" i="47"/>
  <c r="M177" i="47"/>
  <c r="L177" i="47"/>
  <c r="K177" i="47"/>
  <c r="J177" i="47"/>
  <c r="I177" i="47"/>
  <c r="H177" i="47"/>
  <c r="G177" i="47"/>
  <c r="F177" i="47"/>
  <c r="E177" i="47"/>
  <c r="D177" i="47"/>
  <c r="C177" i="47"/>
  <c r="AF176" i="47"/>
  <c r="AE176" i="47"/>
  <c r="AD176" i="47"/>
  <c r="AC176" i="47"/>
  <c r="AB176" i="47"/>
  <c r="AA176" i="47"/>
  <c r="Z176" i="47"/>
  <c r="Y176" i="47"/>
  <c r="X176" i="47"/>
  <c r="W176" i="47"/>
  <c r="V176" i="47"/>
  <c r="U176" i="47"/>
  <c r="T176" i="47"/>
  <c r="S176" i="47"/>
  <c r="R176" i="47"/>
  <c r="Q176" i="47"/>
  <c r="P176" i="47"/>
  <c r="O176" i="47"/>
  <c r="N176" i="47"/>
  <c r="M176" i="47"/>
  <c r="L176" i="47"/>
  <c r="K176" i="47"/>
  <c r="J176" i="47"/>
  <c r="I176" i="47"/>
  <c r="H176" i="47"/>
  <c r="G176" i="47"/>
  <c r="F176" i="47"/>
  <c r="E176" i="47"/>
  <c r="D176" i="47"/>
  <c r="C176" i="47"/>
  <c r="AF175" i="47"/>
  <c r="AE175" i="47"/>
  <c r="AD175" i="47"/>
  <c r="AC175" i="47"/>
  <c r="AB175" i="47"/>
  <c r="AA175" i="47"/>
  <c r="Z175" i="47"/>
  <c r="Y175" i="47"/>
  <c r="X175" i="47"/>
  <c r="W175" i="47"/>
  <c r="V175" i="47"/>
  <c r="U175" i="47"/>
  <c r="T175" i="47"/>
  <c r="S175" i="47"/>
  <c r="R175" i="47"/>
  <c r="Q175" i="47"/>
  <c r="P175" i="47"/>
  <c r="O175" i="47"/>
  <c r="N175" i="47"/>
  <c r="M175" i="47"/>
  <c r="L175" i="47"/>
  <c r="K175" i="47"/>
  <c r="J175" i="47"/>
  <c r="I175" i="47"/>
  <c r="H175" i="47"/>
  <c r="G175" i="47"/>
  <c r="F175" i="47"/>
  <c r="E175" i="47"/>
  <c r="D175" i="47"/>
  <c r="C175" i="47"/>
  <c r="AF174" i="47"/>
  <c r="AE174" i="47"/>
  <c r="AD174" i="47"/>
  <c r="AC174" i="47"/>
  <c r="AB174" i="47"/>
  <c r="AA174" i="47"/>
  <c r="Z174" i="47"/>
  <c r="Y174" i="47"/>
  <c r="X174" i="47"/>
  <c r="W174" i="47"/>
  <c r="V174" i="47"/>
  <c r="U174" i="47"/>
  <c r="T174" i="47"/>
  <c r="S174" i="47"/>
  <c r="R174" i="47"/>
  <c r="Q174" i="47"/>
  <c r="P174" i="47"/>
  <c r="O174" i="47"/>
  <c r="N174" i="47"/>
  <c r="M174" i="47"/>
  <c r="L174" i="47"/>
  <c r="K174" i="47"/>
  <c r="J174" i="47"/>
  <c r="I174" i="47"/>
  <c r="H174" i="47"/>
  <c r="G174" i="47"/>
  <c r="F174" i="47"/>
  <c r="E174" i="47"/>
  <c r="D174" i="47"/>
  <c r="C174" i="47"/>
  <c r="AF173" i="47"/>
  <c r="AE173" i="47"/>
  <c r="AD173" i="47"/>
  <c r="AC173" i="47"/>
  <c r="AB173" i="47"/>
  <c r="AA173" i="47"/>
  <c r="Z173" i="47"/>
  <c r="Y173" i="47"/>
  <c r="X173" i="47"/>
  <c r="W173" i="47"/>
  <c r="V173" i="47"/>
  <c r="U173" i="47"/>
  <c r="T173" i="47"/>
  <c r="S173" i="47"/>
  <c r="R173" i="47"/>
  <c r="Q173" i="47"/>
  <c r="P173" i="47"/>
  <c r="O173" i="47"/>
  <c r="N173" i="47"/>
  <c r="M173" i="47"/>
  <c r="L173" i="47"/>
  <c r="K173" i="47"/>
  <c r="J173" i="47"/>
  <c r="I173" i="47"/>
  <c r="H173" i="47"/>
  <c r="G173" i="47"/>
  <c r="F173" i="47"/>
  <c r="E173" i="47"/>
  <c r="D173" i="47"/>
  <c r="C173" i="47"/>
  <c r="AF172" i="47"/>
  <c r="AE172" i="47"/>
  <c r="AD172" i="47"/>
  <c r="AC172" i="47"/>
  <c r="AB172" i="47"/>
  <c r="AA172" i="47"/>
  <c r="Z172" i="47"/>
  <c r="Y172" i="47"/>
  <c r="X172" i="47"/>
  <c r="W172" i="47"/>
  <c r="V172" i="47"/>
  <c r="U172" i="47"/>
  <c r="T172" i="47"/>
  <c r="S172" i="47"/>
  <c r="R172" i="47"/>
  <c r="Q172" i="47"/>
  <c r="P172" i="47"/>
  <c r="O172" i="47"/>
  <c r="N172" i="47"/>
  <c r="M172" i="47"/>
  <c r="L172" i="47"/>
  <c r="K172" i="47"/>
  <c r="J172" i="47"/>
  <c r="I172" i="47"/>
  <c r="H172" i="47"/>
  <c r="G172" i="47"/>
  <c r="F172" i="47"/>
  <c r="E172" i="47"/>
  <c r="D172" i="47"/>
  <c r="C172" i="47"/>
  <c r="AF171" i="47"/>
  <c r="AE171" i="47"/>
  <c r="AD171" i="47"/>
  <c r="AC171" i="47"/>
  <c r="AB171" i="47"/>
  <c r="AA171" i="47"/>
  <c r="Z171" i="47"/>
  <c r="Y171" i="47"/>
  <c r="X171" i="47"/>
  <c r="W171" i="47"/>
  <c r="V171" i="47"/>
  <c r="U171" i="47"/>
  <c r="T171" i="47"/>
  <c r="S171" i="47"/>
  <c r="R171" i="47"/>
  <c r="Q171" i="47"/>
  <c r="P171" i="47"/>
  <c r="O171" i="47"/>
  <c r="N171" i="47"/>
  <c r="M171" i="47"/>
  <c r="L171" i="47"/>
  <c r="K171" i="47"/>
  <c r="J171" i="47"/>
  <c r="I171" i="47"/>
  <c r="H171" i="47"/>
  <c r="G171" i="47"/>
  <c r="F171" i="47"/>
  <c r="E171" i="47"/>
  <c r="D171" i="47"/>
  <c r="C171" i="47"/>
  <c r="AF170" i="47"/>
  <c r="AE170" i="47"/>
  <c r="AD170" i="47"/>
  <c r="AC170" i="47"/>
  <c r="AB170" i="47"/>
  <c r="AA170" i="47"/>
  <c r="Z170" i="47"/>
  <c r="Y170" i="47"/>
  <c r="X170" i="47"/>
  <c r="W170" i="47"/>
  <c r="V170" i="47"/>
  <c r="U170" i="47"/>
  <c r="T170" i="47"/>
  <c r="S170" i="47"/>
  <c r="R170" i="47"/>
  <c r="Q170" i="47"/>
  <c r="P170" i="47"/>
  <c r="O170" i="47"/>
  <c r="N170" i="47"/>
  <c r="M170" i="47"/>
  <c r="L170" i="47"/>
  <c r="K170" i="47"/>
  <c r="J170" i="47"/>
  <c r="I170" i="47"/>
  <c r="H170" i="47"/>
  <c r="G170" i="47"/>
  <c r="F170" i="47"/>
  <c r="E170" i="47"/>
  <c r="D170" i="47"/>
  <c r="C170" i="47"/>
  <c r="AF169" i="47"/>
  <c r="AE169" i="47"/>
  <c r="AD169" i="47"/>
  <c r="AC169" i="47"/>
  <c r="AB169" i="47"/>
  <c r="AA169" i="47"/>
  <c r="Z169" i="47"/>
  <c r="Y169" i="47"/>
  <c r="X169" i="47"/>
  <c r="W169" i="47"/>
  <c r="V169" i="47"/>
  <c r="U169" i="47"/>
  <c r="T169" i="47"/>
  <c r="S169" i="47"/>
  <c r="R169" i="47"/>
  <c r="Q169" i="47"/>
  <c r="P169" i="47"/>
  <c r="O169" i="47"/>
  <c r="N169" i="47"/>
  <c r="M169" i="47"/>
  <c r="L169" i="47"/>
  <c r="K169" i="47"/>
  <c r="J169" i="47"/>
  <c r="I169" i="47"/>
  <c r="H169" i="47"/>
  <c r="G169" i="47"/>
  <c r="F169" i="47"/>
  <c r="E169" i="47"/>
  <c r="D169" i="47"/>
  <c r="C169" i="47"/>
  <c r="AF168" i="47"/>
  <c r="AE168" i="47"/>
  <c r="AD168" i="47"/>
  <c r="AC168" i="47"/>
  <c r="AB168" i="47"/>
  <c r="AA168" i="47"/>
  <c r="Z168" i="47"/>
  <c r="Y168" i="47"/>
  <c r="X168" i="47"/>
  <c r="W168" i="47"/>
  <c r="V168" i="47"/>
  <c r="U168" i="47"/>
  <c r="T168" i="47"/>
  <c r="S168" i="47"/>
  <c r="R168" i="47"/>
  <c r="Q168" i="47"/>
  <c r="P168" i="47"/>
  <c r="O168" i="47"/>
  <c r="N168" i="47"/>
  <c r="M168" i="47"/>
  <c r="L168" i="47"/>
  <c r="K168" i="47"/>
  <c r="J168" i="47"/>
  <c r="I168" i="47"/>
  <c r="H168" i="47"/>
  <c r="G168" i="47"/>
  <c r="F168" i="47"/>
  <c r="E168" i="47"/>
  <c r="D168" i="47"/>
  <c r="C168" i="47"/>
  <c r="AF167" i="47"/>
  <c r="AE167" i="47"/>
  <c r="AD167" i="47"/>
  <c r="AC167" i="47"/>
  <c r="AB167" i="47"/>
  <c r="AA167" i="47"/>
  <c r="Z167" i="47"/>
  <c r="Y167" i="47"/>
  <c r="X167" i="47"/>
  <c r="W167" i="47"/>
  <c r="V167" i="47"/>
  <c r="U167" i="47"/>
  <c r="T167" i="47"/>
  <c r="S167" i="47"/>
  <c r="R167" i="47"/>
  <c r="Q167" i="47"/>
  <c r="P167" i="47"/>
  <c r="O167" i="47"/>
  <c r="N167" i="47"/>
  <c r="M167" i="47"/>
  <c r="L167" i="47"/>
  <c r="K167" i="47"/>
  <c r="J167" i="47"/>
  <c r="I167" i="47"/>
  <c r="H167" i="47"/>
  <c r="G167" i="47"/>
  <c r="F167" i="47"/>
  <c r="E167" i="47"/>
  <c r="D167" i="47"/>
  <c r="C167" i="47"/>
  <c r="AF166" i="47"/>
  <c r="AE166" i="47"/>
  <c r="AD166" i="47"/>
  <c r="AC166" i="47"/>
  <c r="AB166" i="47"/>
  <c r="AA166" i="47"/>
  <c r="Z166" i="47"/>
  <c r="Y166" i="47"/>
  <c r="X166" i="47"/>
  <c r="W166" i="47"/>
  <c r="V166" i="47"/>
  <c r="U166" i="47"/>
  <c r="T166" i="47"/>
  <c r="S166" i="47"/>
  <c r="R166" i="47"/>
  <c r="Q166" i="47"/>
  <c r="P166" i="47"/>
  <c r="O166" i="47"/>
  <c r="N166" i="47"/>
  <c r="M166" i="47"/>
  <c r="L166" i="47"/>
  <c r="K166" i="47"/>
  <c r="J166" i="47"/>
  <c r="I166" i="47"/>
  <c r="H166" i="47"/>
  <c r="G166" i="47"/>
  <c r="F166" i="47"/>
  <c r="E166" i="47"/>
  <c r="D166" i="47"/>
  <c r="C166" i="47"/>
  <c r="AF165" i="47"/>
  <c r="AE165" i="47"/>
  <c r="AD165" i="47"/>
  <c r="AC165" i="47"/>
  <c r="AB165" i="47"/>
  <c r="AA165" i="47"/>
  <c r="Z165" i="47"/>
  <c r="Y165" i="47"/>
  <c r="X165" i="47"/>
  <c r="W165" i="47"/>
  <c r="V165" i="47"/>
  <c r="U165" i="47"/>
  <c r="T165" i="47"/>
  <c r="S165" i="47"/>
  <c r="R165" i="47"/>
  <c r="Q165" i="47"/>
  <c r="P165" i="47"/>
  <c r="O165" i="47"/>
  <c r="N165" i="47"/>
  <c r="M165" i="47"/>
  <c r="L165" i="47"/>
  <c r="K165" i="47"/>
  <c r="J165" i="47"/>
  <c r="I165" i="47"/>
  <c r="H165" i="47"/>
  <c r="G165" i="47"/>
  <c r="F165" i="47"/>
  <c r="E165" i="47"/>
  <c r="D165" i="47"/>
  <c r="C165" i="47"/>
  <c r="AF164" i="47"/>
  <c r="AE164" i="47"/>
  <c r="AD164" i="47"/>
  <c r="AC164" i="47"/>
  <c r="AB164" i="47"/>
  <c r="AA164" i="47"/>
  <c r="Z164" i="47"/>
  <c r="Y164" i="47"/>
  <c r="X164" i="47"/>
  <c r="W164" i="47"/>
  <c r="V164" i="47"/>
  <c r="U164" i="47"/>
  <c r="T164" i="47"/>
  <c r="S164" i="47"/>
  <c r="R164" i="47"/>
  <c r="Q164" i="47"/>
  <c r="P164" i="47"/>
  <c r="O164" i="47"/>
  <c r="N164" i="47"/>
  <c r="M164" i="47"/>
  <c r="L164" i="47"/>
  <c r="K164" i="47"/>
  <c r="J164" i="47"/>
  <c r="I164" i="47"/>
  <c r="H164" i="47"/>
  <c r="G164" i="47"/>
  <c r="F164" i="47"/>
  <c r="E164" i="47"/>
  <c r="D164" i="47"/>
  <c r="C164" i="47"/>
  <c r="AF163" i="47"/>
  <c r="AE163" i="47"/>
  <c r="AD163" i="47"/>
  <c r="AC163" i="47"/>
  <c r="AB163" i="47"/>
  <c r="AA163" i="47"/>
  <c r="Z163" i="47"/>
  <c r="Y163" i="47"/>
  <c r="X163" i="47"/>
  <c r="W163" i="47"/>
  <c r="V163" i="47"/>
  <c r="U163" i="47"/>
  <c r="T163" i="47"/>
  <c r="S163" i="47"/>
  <c r="R163" i="47"/>
  <c r="Q163" i="47"/>
  <c r="P163" i="47"/>
  <c r="O163" i="47"/>
  <c r="N163" i="47"/>
  <c r="M163" i="47"/>
  <c r="L163" i="47"/>
  <c r="K163" i="47"/>
  <c r="J163" i="47"/>
  <c r="I163" i="47"/>
  <c r="H163" i="47"/>
  <c r="G163" i="47"/>
  <c r="F163" i="47"/>
  <c r="E163" i="47"/>
  <c r="D163" i="47"/>
  <c r="C163" i="47"/>
  <c r="AF162" i="47"/>
  <c r="AE162" i="47"/>
  <c r="AD162" i="47"/>
  <c r="AC162" i="47"/>
  <c r="AB162" i="47"/>
  <c r="AA162" i="47"/>
  <c r="Z162" i="47"/>
  <c r="Y162" i="47"/>
  <c r="X162" i="47"/>
  <c r="W162" i="47"/>
  <c r="V162" i="47"/>
  <c r="U162" i="47"/>
  <c r="T162" i="47"/>
  <c r="S162" i="47"/>
  <c r="R162" i="47"/>
  <c r="Q162" i="47"/>
  <c r="P162" i="47"/>
  <c r="O162" i="47"/>
  <c r="N162" i="47"/>
  <c r="M162" i="47"/>
  <c r="L162" i="47"/>
  <c r="K162" i="47"/>
  <c r="J162" i="47"/>
  <c r="I162" i="47"/>
  <c r="H162" i="47"/>
  <c r="G162" i="47"/>
  <c r="F162" i="47"/>
  <c r="E162" i="47"/>
  <c r="D162" i="47"/>
  <c r="C162" i="47"/>
  <c r="AF161" i="47"/>
  <c r="AE161" i="47"/>
  <c r="AD161" i="47"/>
  <c r="AC161" i="47"/>
  <c r="AB161" i="47"/>
  <c r="AA161" i="47"/>
  <c r="Z161" i="47"/>
  <c r="Y161" i="47"/>
  <c r="X161" i="47"/>
  <c r="W161" i="47"/>
  <c r="V161" i="47"/>
  <c r="U161" i="47"/>
  <c r="T161" i="47"/>
  <c r="S161" i="47"/>
  <c r="R161" i="47"/>
  <c r="Q161" i="47"/>
  <c r="P161" i="47"/>
  <c r="O161" i="47"/>
  <c r="N161" i="47"/>
  <c r="M161" i="47"/>
  <c r="L161" i="47"/>
  <c r="K161" i="47"/>
  <c r="J161" i="47"/>
  <c r="I161" i="47"/>
  <c r="H161" i="47"/>
  <c r="G161" i="47"/>
  <c r="F161" i="47"/>
  <c r="E161" i="47"/>
  <c r="D161" i="47"/>
  <c r="C161" i="47"/>
  <c r="AF160" i="47"/>
  <c r="AE160" i="47"/>
  <c r="AD160" i="47"/>
  <c r="AC160" i="47"/>
  <c r="AB160" i="47"/>
  <c r="AA160" i="47"/>
  <c r="Z160" i="47"/>
  <c r="Y160" i="47"/>
  <c r="X160" i="47"/>
  <c r="W160" i="47"/>
  <c r="V160" i="47"/>
  <c r="U160" i="47"/>
  <c r="T160" i="47"/>
  <c r="S160" i="47"/>
  <c r="R160" i="47"/>
  <c r="Q160" i="47"/>
  <c r="P160" i="47"/>
  <c r="O160" i="47"/>
  <c r="N160" i="47"/>
  <c r="M160" i="47"/>
  <c r="L160" i="47"/>
  <c r="K160" i="47"/>
  <c r="J160" i="47"/>
  <c r="I160" i="47"/>
  <c r="H160" i="47"/>
  <c r="G160" i="47"/>
  <c r="F160" i="47"/>
  <c r="E160" i="47"/>
  <c r="D160" i="47"/>
  <c r="C160" i="47"/>
  <c r="AF159" i="47"/>
  <c r="AE159" i="47"/>
  <c r="AD159" i="47"/>
  <c r="AC159" i="47"/>
  <c r="AB159" i="47"/>
  <c r="AA159" i="47"/>
  <c r="Z159" i="47"/>
  <c r="Y159" i="47"/>
  <c r="X159" i="47"/>
  <c r="W159" i="47"/>
  <c r="V159" i="47"/>
  <c r="U159" i="47"/>
  <c r="T159" i="47"/>
  <c r="S159" i="47"/>
  <c r="R159" i="47"/>
  <c r="Q159" i="47"/>
  <c r="P159" i="47"/>
  <c r="O159" i="47"/>
  <c r="N159" i="47"/>
  <c r="M159" i="47"/>
  <c r="L159" i="47"/>
  <c r="K159" i="47"/>
  <c r="J159" i="47"/>
  <c r="I159" i="47"/>
  <c r="H159" i="47"/>
  <c r="G159" i="47"/>
  <c r="F159" i="47"/>
  <c r="E159" i="47"/>
  <c r="D159" i="47"/>
  <c r="C159" i="47"/>
  <c r="AF158" i="47"/>
  <c r="AE158" i="47"/>
  <c r="AD158" i="47"/>
  <c r="AC158" i="47"/>
  <c r="AB158" i="47"/>
  <c r="AA158" i="47"/>
  <c r="Z158" i="47"/>
  <c r="Y158" i="47"/>
  <c r="X158" i="47"/>
  <c r="W158" i="47"/>
  <c r="V158" i="47"/>
  <c r="U158" i="47"/>
  <c r="T158" i="47"/>
  <c r="S158" i="47"/>
  <c r="R158" i="47"/>
  <c r="Q158" i="47"/>
  <c r="P158" i="47"/>
  <c r="O158" i="47"/>
  <c r="N158" i="47"/>
  <c r="M158" i="47"/>
  <c r="L158" i="47"/>
  <c r="K158" i="47"/>
  <c r="J158" i="47"/>
  <c r="I158" i="47"/>
  <c r="H158" i="47"/>
  <c r="G158" i="47"/>
  <c r="F158" i="47"/>
  <c r="E158" i="47"/>
  <c r="D158" i="47"/>
  <c r="C158" i="47"/>
  <c r="AF157" i="47"/>
  <c r="AE157" i="47"/>
  <c r="AD157" i="47"/>
  <c r="AC157" i="47"/>
  <c r="AB157" i="47"/>
  <c r="AA157" i="47"/>
  <c r="Z157" i="47"/>
  <c r="Y157" i="47"/>
  <c r="X157" i="47"/>
  <c r="W157" i="47"/>
  <c r="V157" i="47"/>
  <c r="U157" i="47"/>
  <c r="T157" i="47"/>
  <c r="S157" i="47"/>
  <c r="R157" i="47"/>
  <c r="Q157" i="47"/>
  <c r="P157" i="47"/>
  <c r="O157" i="47"/>
  <c r="N157" i="47"/>
  <c r="M157" i="47"/>
  <c r="L157" i="47"/>
  <c r="K157" i="47"/>
  <c r="J157" i="47"/>
  <c r="I157" i="47"/>
  <c r="H157" i="47"/>
  <c r="G157" i="47"/>
  <c r="F157" i="47"/>
  <c r="E157" i="47"/>
  <c r="D157" i="47"/>
  <c r="C157" i="47"/>
  <c r="AF156" i="47"/>
  <c r="AE156" i="47"/>
  <c r="AD156" i="47"/>
  <c r="AC156" i="47"/>
  <c r="AB156" i="47"/>
  <c r="AA156" i="47"/>
  <c r="Z156" i="47"/>
  <c r="Y156" i="47"/>
  <c r="X156" i="47"/>
  <c r="W156" i="47"/>
  <c r="V156" i="47"/>
  <c r="U156" i="47"/>
  <c r="T156" i="47"/>
  <c r="S156" i="47"/>
  <c r="R156" i="47"/>
  <c r="Q156" i="47"/>
  <c r="P156" i="47"/>
  <c r="O156" i="47"/>
  <c r="N156" i="47"/>
  <c r="M156" i="47"/>
  <c r="L156" i="47"/>
  <c r="K156" i="47"/>
  <c r="J156" i="47"/>
  <c r="I156" i="47"/>
  <c r="H156" i="47"/>
  <c r="G156" i="47"/>
  <c r="F156" i="47"/>
  <c r="E156" i="47"/>
  <c r="D156" i="47"/>
  <c r="C156" i="47"/>
  <c r="R154" i="47"/>
  <c r="O154" i="47"/>
  <c r="L151" i="47"/>
  <c r="E151" i="47"/>
  <c r="AA148" i="47"/>
  <c r="W146" i="47"/>
  <c r="W142" i="47"/>
  <c r="AD139" i="47"/>
  <c r="AA139" i="47"/>
  <c r="R134" i="47"/>
  <c r="O134" i="47"/>
  <c r="AF125" i="47"/>
  <c r="AF155" i="47" s="1"/>
  <c r="AE125" i="47"/>
  <c r="AE155" i="47" s="1"/>
  <c r="AD125" i="47"/>
  <c r="AD155" i="47" s="1"/>
  <c r="AC125" i="47"/>
  <c r="AC155" i="47" s="1"/>
  <c r="AB125" i="47"/>
  <c r="AB155" i="47" s="1"/>
  <c r="AA125" i="47"/>
  <c r="AA155" i="47" s="1"/>
  <c r="Z125" i="47"/>
  <c r="Z155" i="47" s="1"/>
  <c r="Y125" i="47"/>
  <c r="Y155" i="47" s="1"/>
  <c r="X125" i="47"/>
  <c r="X155" i="47" s="1"/>
  <c r="W125" i="47"/>
  <c r="W155" i="47" s="1"/>
  <c r="V125" i="47"/>
  <c r="V155" i="47" s="1"/>
  <c r="U125" i="47"/>
  <c r="U155" i="47" s="1"/>
  <c r="T125" i="47"/>
  <c r="T155" i="47" s="1"/>
  <c r="S125" i="47"/>
  <c r="S155" i="47" s="1"/>
  <c r="R125" i="47"/>
  <c r="R155" i="47" s="1"/>
  <c r="Q125" i="47"/>
  <c r="Q155" i="47" s="1"/>
  <c r="P125" i="47"/>
  <c r="P155" i="47" s="1"/>
  <c r="O125" i="47"/>
  <c r="O155" i="47" s="1"/>
  <c r="N125" i="47"/>
  <c r="N155" i="47" s="1"/>
  <c r="M125" i="47"/>
  <c r="M155" i="47" s="1"/>
  <c r="L125" i="47"/>
  <c r="L155" i="47" s="1"/>
  <c r="K125" i="47"/>
  <c r="K155" i="47" s="1"/>
  <c r="J125" i="47"/>
  <c r="J155" i="47" s="1"/>
  <c r="I125" i="47"/>
  <c r="I155" i="47" s="1"/>
  <c r="H125" i="47"/>
  <c r="H155" i="47" s="1"/>
  <c r="G125" i="47"/>
  <c r="G155" i="47" s="1"/>
  <c r="F125" i="47"/>
  <c r="F155" i="47" s="1"/>
  <c r="E125" i="47"/>
  <c r="E155" i="47" s="1"/>
  <c r="D125" i="47"/>
  <c r="D155" i="47" s="1"/>
  <c r="C125" i="47"/>
  <c r="C155" i="47" s="1"/>
  <c r="AF124" i="47"/>
  <c r="AF154" i="47" s="1"/>
  <c r="AE124" i="47"/>
  <c r="AE154" i="47" s="1"/>
  <c r="AD124" i="47"/>
  <c r="AD154" i="47" s="1"/>
  <c r="AC124" i="47"/>
  <c r="AC154" i="47" s="1"/>
  <c r="AB124" i="47"/>
  <c r="AB154" i="47" s="1"/>
  <c r="AA124" i="47"/>
  <c r="AA154" i="47" s="1"/>
  <c r="Z124" i="47"/>
  <c r="Z154" i="47" s="1"/>
  <c r="Y124" i="47"/>
  <c r="Y154" i="47" s="1"/>
  <c r="X124" i="47"/>
  <c r="X154" i="47" s="1"/>
  <c r="W124" i="47"/>
  <c r="W154" i="47" s="1"/>
  <c r="V124" i="47"/>
  <c r="V154" i="47" s="1"/>
  <c r="U124" i="47"/>
  <c r="U154" i="47" s="1"/>
  <c r="T124" i="47"/>
  <c r="T154" i="47" s="1"/>
  <c r="S124" i="47"/>
  <c r="S154" i="47" s="1"/>
  <c r="R124" i="47"/>
  <c r="Q124" i="47"/>
  <c r="Q154" i="47" s="1"/>
  <c r="P124" i="47"/>
  <c r="P154" i="47" s="1"/>
  <c r="O124" i="47"/>
  <c r="N124" i="47"/>
  <c r="N154" i="47" s="1"/>
  <c r="M124" i="47"/>
  <c r="M154" i="47" s="1"/>
  <c r="L124" i="47"/>
  <c r="L154" i="47" s="1"/>
  <c r="K124" i="47"/>
  <c r="K154" i="47" s="1"/>
  <c r="J124" i="47"/>
  <c r="J154" i="47" s="1"/>
  <c r="I124" i="47"/>
  <c r="I154" i="47" s="1"/>
  <c r="H124" i="47"/>
  <c r="H154" i="47" s="1"/>
  <c r="G124" i="47"/>
  <c r="G154" i="47" s="1"/>
  <c r="F124" i="47"/>
  <c r="F154" i="47" s="1"/>
  <c r="E124" i="47"/>
  <c r="E154" i="47" s="1"/>
  <c r="D124" i="47"/>
  <c r="D154" i="47" s="1"/>
  <c r="C124" i="47"/>
  <c r="C154" i="47" s="1"/>
  <c r="AF123" i="47"/>
  <c r="AF153" i="47" s="1"/>
  <c r="AE123" i="47"/>
  <c r="AE153" i="47" s="1"/>
  <c r="AD123" i="47"/>
  <c r="AD153" i="47" s="1"/>
  <c r="AC123" i="47"/>
  <c r="AC153" i="47" s="1"/>
  <c r="AB123" i="47"/>
  <c r="AB153" i="47" s="1"/>
  <c r="AA123" i="47"/>
  <c r="AA153" i="47" s="1"/>
  <c r="Z123" i="47"/>
  <c r="Z153" i="47" s="1"/>
  <c r="Y123" i="47"/>
  <c r="Y153" i="47" s="1"/>
  <c r="X123" i="47"/>
  <c r="X153" i="47" s="1"/>
  <c r="W123" i="47"/>
  <c r="W153" i="47" s="1"/>
  <c r="V123" i="47"/>
  <c r="V153" i="47" s="1"/>
  <c r="U123" i="47"/>
  <c r="U153" i="47" s="1"/>
  <c r="T123" i="47"/>
  <c r="T153" i="47" s="1"/>
  <c r="S123" i="47"/>
  <c r="S153" i="47" s="1"/>
  <c r="R123" i="47"/>
  <c r="R153" i="47" s="1"/>
  <c r="Q123" i="47"/>
  <c r="Q153" i="47" s="1"/>
  <c r="P123" i="47"/>
  <c r="P153" i="47" s="1"/>
  <c r="O123" i="47"/>
  <c r="O153" i="47" s="1"/>
  <c r="N123" i="47"/>
  <c r="N153" i="47" s="1"/>
  <c r="M123" i="47"/>
  <c r="M153" i="47" s="1"/>
  <c r="L123" i="47"/>
  <c r="L153" i="47" s="1"/>
  <c r="K123" i="47"/>
  <c r="K153" i="47" s="1"/>
  <c r="J123" i="47"/>
  <c r="J153" i="47" s="1"/>
  <c r="I123" i="47"/>
  <c r="I153" i="47" s="1"/>
  <c r="H123" i="47"/>
  <c r="H153" i="47" s="1"/>
  <c r="G123" i="47"/>
  <c r="G153" i="47" s="1"/>
  <c r="F123" i="47"/>
  <c r="F153" i="47" s="1"/>
  <c r="E123" i="47"/>
  <c r="E153" i="47" s="1"/>
  <c r="D123" i="47"/>
  <c r="D153" i="47" s="1"/>
  <c r="C123" i="47"/>
  <c r="C153" i="47" s="1"/>
  <c r="AF122" i="47"/>
  <c r="AF152" i="47" s="1"/>
  <c r="AE122" i="47"/>
  <c r="AE152" i="47" s="1"/>
  <c r="AD122" i="47"/>
  <c r="AD152" i="47" s="1"/>
  <c r="AC122" i="47"/>
  <c r="AC152" i="47" s="1"/>
  <c r="AB122" i="47"/>
  <c r="AB152" i="47" s="1"/>
  <c r="AA122" i="47"/>
  <c r="AA152" i="47" s="1"/>
  <c r="Z122" i="47"/>
  <c r="Z152" i="47" s="1"/>
  <c r="Y122" i="47"/>
  <c r="Y152" i="47" s="1"/>
  <c r="X122" i="47"/>
  <c r="X152" i="47" s="1"/>
  <c r="W122" i="47"/>
  <c r="W152" i="47" s="1"/>
  <c r="V122" i="47"/>
  <c r="V152" i="47" s="1"/>
  <c r="U122" i="47"/>
  <c r="U152" i="47" s="1"/>
  <c r="T122" i="47"/>
  <c r="T152" i="47" s="1"/>
  <c r="S122" i="47"/>
  <c r="S152" i="47" s="1"/>
  <c r="R122" i="47"/>
  <c r="R152" i="47" s="1"/>
  <c r="Q122" i="47"/>
  <c r="Q152" i="47" s="1"/>
  <c r="P122" i="47"/>
  <c r="P152" i="47" s="1"/>
  <c r="O122" i="47"/>
  <c r="O152" i="47" s="1"/>
  <c r="N122" i="47"/>
  <c r="N152" i="47" s="1"/>
  <c r="M122" i="47"/>
  <c r="M152" i="47" s="1"/>
  <c r="L122" i="47"/>
  <c r="L152" i="47" s="1"/>
  <c r="K122" i="47"/>
  <c r="K152" i="47" s="1"/>
  <c r="J122" i="47"/>
  <c r="J152" i="47" s="1"/>
  <c r="I122" i="47"/>
  <c r="I152" i="47" s="1"/>
  <c r="H122" i="47"/>
  <c r="H152" i="47" s="1"/>
  <c r="G122" i="47"/>
  <c r="G152" i="47" s="1"/>
  <c r="F122" i="47"/>
  <c r="F152" i="47" s="1"/>
  <c r="E122" i="47"/>
  <c r="E152" i="47" s="1"/>
  <c r="D122" i="47"/>
  <c r="D152" i="47" s="1"/>
  <c r="C122" i="47"/>
  <c r="C152" i="47" s="1"/>
  <c r="AF121" i="47"/>
  <c r="AF151" i="47" s="1"/>
  <c r="AE121" i="47"/>
  <c r="AE151" i="47" s="1"/>
  <c r="AD121" i="47"/>
  <c r="AD151" i="47" s="1"/>
  <c r="AC121" i="47"/>
  <c r="AC151" i="47" s="1"/>
  <c r="AB121" i="47"/>
  <c r="AB151" i="47" s="1"/>
  <c r="AA121" i="47"/>
  <c r="AA151" i="47" s="1"/>
  <c r="Z121" i="47"/>
  <c r="Z151" i="47" s="1"/>
  <c r="Y121" i="47"/>
  <c r="Y151" i="47" s="1"/>
  <c r="X121" i="47"/>
  <c r="X151" i="47" s="1"/>
  <c r="W121" i="47"/>
  <c r="W151" i="47" s="1"/>
  <c r="V121" i="47"/>
  <c r="V151" i="47" s="1"/>
  <c r="U121" i="47"/>
  <c r="U151" i="47" s="1"/>
  <c r="T121" i="47"/>
  <c r="T151" i="47" s="1"/>
  <c r="S121" i="47"/>
  <c r="S151" i="47" s="1"/>
  <c r="R121" i="47"/>
  <c r="R151" i="47" s="1"/>
  <c r="Q121" i="47"/>
  <c r="Q151" i="47" s="1"/>
  <c r="P121" i="47"/>
  <c r="P151" i="47" s="1"/>
  <c r="O121" i="47"/>
  <c r="O151" i="47" s="1"/>
  <c r="N121" i="47"/>
  <c r="N151" i="47" s="1"/>
  <c r="M121" i="47"/>
  <c r="M151" i="47" s="1"/>
  <c r="L121" i="47"/>
  <c r="K121" i="47"/>
  <c r="K151" i="47" s="1"/>
  <c r="J121" i="47"/>
  <c r="J151" i="47" s="1"/>
  <c r="I121" i="47"/>
  <c r="I151" i="47" s="1"/>
  <c r="H121" i="47"/>
  <c r="H151" i="47" s="1"/>
  <c r="G121" i="47"/>
  <c r="G151" i="47" s="1"/>
  <c r="F121" i="47"/>
  <c r="F151" i="47" s="1"/>
  <c r="E121" i="47"/>
  <c r="D121" i="47"/>
  <c r="D151" i="47" s="1"/>
  <c r="C121" i="47"/>
  <c r="C151" i="47" s="1"/>
  <c r="AF120" i="47"/>
  <c r="AF150" i="47" s="1"/>
  <c r="AE120" i="47"/>
  <c r="AE150" i="47" s="1"/>
  <c r="AD120" i="47"/>
  <c r="AD150" i="47" s="1"/>
  <c r="AC120" i="47"/>
  <c r="AC150" i="47" s="1"/>
  <c r="AB120" i="47"/>
  <c r="AB150" i="47" s="1"/>
  <c r="AA120" i="47"/>
  <c r="AA150" i="47" s="1"/>
  <c r="Z120" i="47"/>
  <c r="Z150" i="47" s="1"/>
  <c r="Y120" i="47"/>
  <c r="Y150" i="47" s="1"/>
  <c r="X120" i="47"/>
  <c r="X150" i="47" s="1"/>
  <c r="W120" i="47"/>
  <c r="W150" i="47" s="1"/>
  <c r="V120" i="47"/>
  <c r="V150" i="47" s="1"/>
  <c r="U120" i="47"/>
  <c r="U150" i="47" s="1"/>
  <c r="T120" i="47"/>
  <c r="T150" i="47" s="1"/>
  <c r="S120" i="47"/>
  <c r="S150" i="47" s="1"/>
  <c r="R120" i="47"/>
  <c r="R150" i="47" s="1"/>
  <c r="Q120" i="47"/>
  <c r="Q150" i="47" s="1"/>
  <c r="P120" i="47"/>
  <c r="P150" i="47" s="1"/>
  <c r="O120" i="47"/>
  <c r="O150" i="47" s="1"/>
  <c r="N120" i="47"/>
  <c r="N150" i="47" s="1"/>
  <c r="M120" i="47"/>
  <c r="M150" i="47" s="1"/>
  <c r="L120" i="47"/>
  <c r="L150" i="47" s="1"/>
  <c r="K120" i="47"/>
  <c r="K150" i="47" s="1"/>
  <c r="J120" i="47"/>
  <c r="J150" i="47" s="1"/>
  <c r="I120" i="47"/>
  <c r="I150" i="47" s="1"/>
  <c r="H120" i="47"/>
  <c r="H150" i="47" s="1"/>
  <c r="G120" i="47"/>
  <c r="G150" i="47" s="1"/>
  <c r="F120" i="47"/>
  <c r="F150" i="47" s="1"/>
  <c r="E120" i="47"/>
  <c r="E150" i="47" s="1"/>
  <c r="D120" i="47"/>
  <c r="D150" i="47" s="1"/>
  <c r="C120" i="47"/>
  <c r="C150" i="47" s="1"/>
  <c r="AF119" i="47"/>
  <c r="AF149" i="47" s="1"/>
  <c r="AE119" i="47"/>
  <c r="AE149" i="47" s="1"/>
  <c r="AD119" i="47"/>
  <c r="AD149" i="47" s="1"/>
  <c r="AC119" i="47"/>
  <c r="AC149" i="47" s="1"/>
  <c r="AB119" i="47"/>
  <c r="AB149" i="47" s="1"/>
  <c r="AA119" i="47"/>
  <c r="AA149" i="47" s="1"/>
  <c r="Z119" i="47"/>
  <c r="Z149" i="47" s="1"/>
  <c r="Y119" i="47"/>
  <c r="Y149" i="47" s="1"/>
  <c r="X119" i="47"/>
  <c r="X149" i="47" s="1"/>
  <c r="W119" i="47"/>
  <c r="W149" i="47" s="1"/>
  <c r="V119" i="47"/>
  <c r="V149" i="47" s="1"/>
  <c r="U119" i="47"/>
  <c r="U149" i="47" s="1"/>
  <c r="T119" i="47"/>
  <c r="T149" i="47" s="1"/>
  <c r="S119" i="47"/>
  <c r="S149" i="47" s="1"/>
  <c r="R119" i="47"/>
  <c r="R149" i="47" s="1"/>
  <c r="Q119" i="47"/>
  <c r="Q149" i="47" s="1"/>
  <c r="P119" i="47"/>
  <c r="P149" i="47" s="1"/>
  <c r="O119" i="47"/>
  <c r="O149" i="47" s="1"/>
  <c r="N119" i="47"/>
  <c r="N149" i="47" s="1"/>
  <c r="M119" i="47"/>
  <c r="M149" i="47" s="1"/>
  <c r="L119" i="47"/>
  <c r="L149" i="47" s="1"/>
  <c r="K119" i="47"/>
  <c r="K149" i="47" s="1"/>
  <c r="J119" i="47"/>
  <c r="J149" i="47" s="1"/>
  <c r="I119" i="47"/>
  <c r="I149" i="47" s="1"/>
  <c r="H119" i="47"/>
  <c r="H149" i="47" s="1"/>
  <c r="G119" i="47"/>
  <c r="G149" i="47" s="1"/>
  <c r="F119" i="47"/>
  <c r="F149" i="47" s="1"/>
  <c r="E119" i="47"/>
  <c r="E149" i="47" s="1"/>
  <c r="D119" i="47"/>
  <c r="D149" i="47" s="1"/>
  <c r="C119" i="47"/>
  <c r="C149" i="47" s="1"/>
  <c r="AF118" i="47"/>
  <c r="AF148" i="47" s="1"/>
  <c r="AE118" i="47"/>
  <c r="AE148" i="47" s="1"/>
  <c r="AD118" i="47"/>
  <c r="AD148" i="47" s="1"/>
  <c r="AC118" i="47"/>
  <c r="AC148" i="47" s="1"/>
  <c r="AB118" i="47"/>
  <c r="AB148" i="47" s="1"/>
  <c r="AA118" i="47"/>
  <c r="Z118" i="47"/>
  <c r="Z148" i="47" s="1"/>
  <c r="Y118" i="47"/>
  <c r="Y148" i="47" s="1"/>
  <c r="X118" i="47"/>
  <c r="X148" i="47" s="1"/>
  <c r="W118" i="47"/>
  <c r="W148" i="47" s="1"/>
  <c r="V118" i="47"/>
  <c r="V148" i="47" s="1"/>
  <c r="U118" i="47"/>
  <c r="U148" i="47" s="1"/>
  <c r="T118" i="47"/>
  <c r="T148" i="47" s="1"/>
  <c r="S118" i="47"/>
  <c r="S148" i="47" s="1"/>
  <c r="R118" i="47"/>
  <c r="R148" i="47" s="1"/>
  <c r="Q118" i="47"/>
  <c r="Q148" i="47" s="1"/>
  <c r="P118" i="47"/>
  <c r="P148" i="47" s="1"/>
  <c r="O118" i="47"/>
  <c r="O148" i="47" s="1"/>
  <c r="N118" i="47"/>
  <c r="N148" i="47" s="1"/>
  <c r="M118" i="47"/>
  <c r="M148" i="47" s="1"/>
  <c r="L118" i="47"/>
  <c r="L148" i="47" s="1"/>
  <c r="K118" i="47"/>
  <c r="K148" i="47" s="1"/>
  <c r="J118" i="47"/>
  <c r="J148" i="47" s="1"/>
  <c r="I118" i="47"/>
  <c r="I148" i="47" s="1"/>
  <c r="H118" i="47"/>
  <c r="H148" i="47" s="1"/>
  <c r="G118" i="47"/>
  <c r="G148" i="47" s="1"/>
  <c r="F118" i="47"/>
  <c r="F148" i="47" s="1"/>
  <c r="E118" i="47"/>
  <c r="E148" i="47" s="1"/>
  <c r="D118" i="47"/>
  <c r="D148" i="47" s="1"/>
  <c r="C118" i="47"/>
  <c r="C148" i="47" s="1"/>
  <c r="AF117" i="47"/>
  <c r="AF147" i="47" s="1"/>
  <c r="AE117" i="47"/>
  <c r="AE147" i="47" s="1"/>
  <c r="AD117" i="47"/>
  <c r="AD147" i="47" s="1"/>
  <c r="AC117" i="47"/>
  <c r="AC147" i="47" s="1"/>
  <c r="AB117" i="47"/>
  <c r="AB147" i="47" s="1"/>
  <c r="AA117" i="47"/>
  <c r="AA147" i="47" s="1"/>
  <c r="Z117" i="47"/>
  <c r="Z147" i="47" s="1"/>
  <c r="Y117" i="47"/>
  <c r="Y147" i="47" s="1"/>
  <c r="X117" i="47"/>
  <c r="X147" i="47" s="1"/>
  <c r="W117" i="47"/>
  <c r="W147" i="47" s="1"/>
  <c r="V117" i="47"/>
  <c r="V147" i="47" s="1"/>
  <c r="U117" i="47"/>
  <c r="U147" i="47" s="1"/>
  <c r="T117" i="47"/>
  <c r="T147" i="47" s="1"/>
  <c r="S117" i="47"/>
  <c r="S147" i="47" s="1"/>
  <c r="R117" i="47"/>
  <c r="R147" i="47" s="1"/>
  <c r="Q117" i="47"/>
  <c r="Q147" i="47" s="1"/>
  <c r="P117" i="47"/>
  <c r="P147" i="47" s="1"/>
  <c r="O117" i="47"/>
  <c r="O147" i="47" s="1"/>
  <c r="N117" i="47"/>
  <c r="N147" i="47" s="1"/>
  <c r="M117" i="47"/>
  <c r="M147" i="47" s="1"/>
  <c r="L117" i="47"/>
  <c r="L147" i="47" s="1"/>
  <c r="K117" i="47"/>
  <c r="K147" i="47" s="1"/>
  <c r="J117" i="47"/>
  <c r="J147" i="47" s="1"/>
  <c r="I117" i="47"/>
  <c r="I147" i="47" s="1"/>
  <c r="H117" i="47"/>
  <c r="H147" i="47" s="1"/>
  <c r="G117" i="47"/>
  <c r="G147" i="47" s="1"/>
  <c r="F117" i="47"/>
  <c r="F147" i="47" s="1"/>
  <c r="E117" i="47"/>
  <c r="E147" i="47" s="1"/>
  <c r="D117" i="47"/>
  <c r="D147" i="47" s="1"/>
  <c r="C117" i="47"/>
  <c r="C147" i="47" s="1"/>
  <c r="AF116" i="47"/>
  <c r="AF146" i="47" s="1"/>
  <c r="AE116" i="47"/>
  <c r="AE146" i="47" s="1"/>
  <c r="AD116" i="47"/>
  <c r="AD146" i="47" s="1"/>
  <c r="AC116" i="47"/>
  <c r="AC146" i="47" s="1"/>
  <c r="AB116" i="47"/>
  <c r="AB146" i="47" s="1"/>
  <c r="AA116" i="47"/>
  <c r="AA146" i="47" s="1"/>
  <c r="Z116" i="47"/>
  <c r="Z146" i="47" s="1"/>
  <c r="Y116" i="47"/>
  <c r="Y146" i="47" s="1"/>
  <c r="X116" i="47"/>
  <c r="X146" i="47" s="1"/>
  <c r="W116" i="47"/>
  <c r="V116" i="47"/>
  <c r="V146" i="47" s="1"/>
  <c r="U116" i="47"/>
  <c r="U146" i="47" s="1"/>
  <c r="T116" i="47"/>
  <c r="T146" i="47" s="1"/>
  <c r="S116" i="47"/>
  <c r="S146" i="47" s="1"/>
  <c r="R116" i="47"/>
  <c r="R146" i="47" s="1"/>
  <c r="Q116" i="47"/>
  <c r="Q146" i="47" s="1"/>
  <c r="P116" i="47"/>
  <c r="P146" i="47" s="1"/>
  <c r="O116" i="47"/>
  <c r="O146" i="47" s="1"/>
  <c r="N116" i="47"/>
  <c r="N146" i="47" s="1"/>
  <c r="M116" i="47"/>
  <c r="M146" i="47" s="1"/>
  <c r="L116" i="47"/>
  <c r="L146" i="47" s="1"/>
  <c r="K116" i="47"/>
  <c r="K146" i="47" s="1"/>
  <c r="J116" i="47"/>
  <c r="J146" i="47" s="1"/>
  <c r="I116" i="47"/>
  <c r="I146" i="47" s="1"/>
  <c r="H116" i="47"/>
  <c r="H146" i="47" s="1"/>
  <c r="G116" i="47"/>
  <c r="G146" i="47" s="1"/>
  <c r="F116" i="47"/>
  <c r="F146" i="47" s="1"/>
  <c r="E116" i="47"/>
  <c r="E146" i="47" s="1"/>
  <c r="D116" i="47"/>
  <c r="D146" i="47" s="1"/>
  <c r="C116" i="47"/>
  <c r="C146" i="47" s="1"/>
  <c r="AF115" i="47"/>
  <c r="AF145" i="47" s="1"/>
  <c r="AE115" i="47"/>
  <c r="AE145" i="47" s="1"/>
  <c r="AD115" i="47"/>
  <c r="AD145" i="47" s="1"/>
  <c r="AC115" i="47"/>
  <c r="AC145" i="47" s="1"/>
  <c r="AB115" i="47"/>
  <c r="AB145" i="47" s="1"/>
  <c r="AA115" i="47"/>
  <c r="AA145" i="47" s="1"/>
  <c r="Z115" i="47"/>
  <c r="Z145" i="47" s="1"/>
  <c r="Y115" i="47"/>
  <c r="Y145" i="47" s="1"/>
  <c r="X115" i="47"/>
  <c r="X145" i="47" s="1"/>
  <c r="W115" i="47"/>
  <c r="W145" i="47" s="1"/>
  <c r="V115" i="47"/>
  <c r="V145" i="47" s="1"/>
  <c r="U115" i="47"/>
  <c r="U145" i="47" s="1"/>
  <c r="T115" i="47"/>
  <c r="T145" i="47" s="1"/>
  <c r="S115" i="47"/>
  <c r="S145" i="47" s="1"/>
  <c r="R115" i="47"/>
  <c r="R145" i="47" s="1"/>
  <c r="Q115" i="47"/>
  <c r="Q145" i="47" s="1"/>
  <c r="P115" i="47"/>
  <c r="P145" i="47" s="1"/>
  <c r="O115" i="47"/>
  <c r="O145" i="47" s="1"/>
  <c r="N115" i="47"/>
  <c r="N145" i="47" s="1"/>
  <c r="M115" i="47"/>
  <c r="M145" i="47" s="1"/>
  <c r="L115" i="47"/>
  <c r="L145" i="47" s="1"/>
  <c r="K115" i="47"/>
  <c r="K145" i="47" s="1"/>
  <c r="J115" i="47"/>
  <c r="J145" i="47" s="1"/>
  <c r="I115" i="47"/>
  <c r="I145" i="47" s="1"/>
  <c r="H115" i="47"/>
  <c r="H145" i="47" s="1"/>
  <c r="G115" i="47"/>
  <c r="G145" i="47" s="1"/>
  <c r="F115" i="47"/>
  <c r="F145" i="47" s="1"/>
  <c r="E115" i="47"/>
  <c r="E145" i="47" s="1"/>
  <c r="D115" i="47"/>
  <c r="D145" i="47" s="1"/>
  <c r="C115" i="47"/>
  <c r="C145" i="47" s="1"/>
  <c r="AF114" i="47"/>
  <c r="AF144" i="47" s="1"/>
  <c r="AE114" i="47"/>
  <c r="AE144" i="47" s="1"/>
  <c r="AD114" i="47"/>
  <c r="AD144" i="47" s="1"/>
  <c r="AC114" i="47"/>
  <c r="AC144" i="47" s="1"/>
  <c r="AB114" i="47"/>
  <c r="AB144" i="47" s="1"/>
  <c r="AA114" i="47"/>
  <c r="AA144" i="47" s="1"/>
  <c r="Z114" i="47"/>
  <c r="Z144" i="47" s="1"/>
  <c r="Y114" i="47"/>
  <c r="Y144" i="47" s="1"/>
  <c r="X114" i="47"/>
  <c r="X144" i="47" s="1"/>
  <c r="W114" i="47"/>
  <c r="W144" i="47" s="1"/>
  <c r="V114" i="47"/>
  <c r="V144" i="47" s="1"/>
  <c r="U114" i="47"/>
  <c r="U144" i="47" s="1"/>
  <c r="T114" i="47"/>
  <c r="T144" i="47" s="1"/>
  <c r="S114" i="47"/>
  <c r="S144" i="47" s="1"/>
  <c r="R114" i="47"/>
  <c r="R144" i="47" s="1"/>
  <c r="Q114" i="47"/>
  <c r="Q144" i="47" s="1"/>
  <c r="P114" i="47"/>
  <c r="P144" i="47" s="1"/>
  <c r="O114" i="47"/>
  <c r="O144" i="47" s="1"/>
  <c r="N114" i="47"/>
  <c r="N144" i="47" s="1"/>
  <c r="M114" i="47"/>
  <c r="M144" i="47" s="1"/>
  <c r="L114" i="47"/>
  <c r="L144" i="47" s="1"/>
  <c r="K114" i="47"/>
  <c r="K144" i="47" s="1"/>
  <c r="J114" i="47"/>
  <c r="J144" i="47" s="1"/>
  <c r="I114" i="47"/>
  <c r="I144" i="47" s="1"/>
  <c r="H114" i="47"/>
  <c r="H144" i="47" s="1"/>
  <c r="G114" i="47"/>
  <c r="G144" i="47" s="1"/>
  <c r="F114" i="47"/>
  <c r="F144" i="47" s="1"/>
  <c r="E114" i="47"/>
  <c r="E144" i="47" s="1"/>
  <c r="D114" i="47"/>
  <c r="D144" i="47" s="1"/>
  <c r="C114" i="47"/>
  <c r="C144" i="47" s="1"/>
  <c r="AF113" i="47"/>
  <c r="AF143" i="47" s="1"/>
  <c r="AE113" i="47"/>
  <c r="AE143" i="47" s="1"/>
  <c r="AD113" i="47"/>
  <c r="AD143" i="47" s="1"/>
  <c r="AC113" i="47"/>
  <c r="AC143" i="47" s="1"/>
  <c r="AB113" i="47"/>
  <c r="AB143" i="47" s="1"/>
  <c r="AA113" i="47"/>
  <c r="AA143" i="47" s="1"/>
  <c r="Z113" i="47"/>
  <c r="Z143" i="47" s="1"/>
  <c r="Y113" i="47"/>
  <c r="Y143" i="47" s="1"/>
  <c r="X113" i="47"/>
  <c r="X143" i="47" s="1"/>
  <c r="W113" i="47"/>
  <c r="W143" i="47" s="1"/>
  <c r="V113" i="47"/>
  <c r="V143" i="47" s="1"/>
  <c r="U113" i="47"/>
  <c r="U143" i="47" s="1"/>
  <c r="T113" i="47"/>
  <c r="T143" i="47" s="1"/>
  <c r="S113" i="47"/>
  <c r="S143" i="47" s="1"/>
  <c r="R113" i="47"/>
  <c r="R143" i="47" s="1"/>
  <c r="Q113" i="47"/>
  <c r="Q143" i="47" s="1"/>
  <c r="P113" i="47"/>
  <c r="P143" i="47" s="1"/>
  <c r="O113" i="47"/>
  <c r="O143" i="47" s="1"/>
  <c r="N113" i="47"/>
  <c r="N143" i="47" s="1"/>
  <c r="M113" i="47"/>
  <c r="M143" i="47" s="1"/>
  <c r="L113" i="47"/>
  <c r="L143" i="47" s="1"/>
  <c r="K113" i="47"/>
  <c r="K143" i="47" s="1"/>
  <c r="J113" i="47"/>
  <c r="J143" i="47" s="1"/>
  <c r="I113" i="47"/>
  <c r="I143" i="47" s="1"/>
  <c r="H113" i="47"/>
  <c r="H143" i="47" s="1"/>
  <c r="G113" i="47"/>
  <c r="G143" i="47" s="1"/>
  <c r="F113" i="47"/>
  <c r="F143" i="47" s="1"/>
  <c r="E113" i="47"/>
  <c r="E143" i="47" s="1"/>
  <c r="D113" i="47"/>
  <c r="D143" i="47" s="1"/>
  <c r="C113" i="47"/>
  <c r="C143" i="47" s="1"/>
  <c r="AF112" i="47"/>
  <c r="AF142" i="47" s="1"/>
  <c r="AE112" i="47"/>
  <c r="AE142" i="47" s="1"/>
  <c r="AD112" i="47"/>
  <c r="AD142" i="47" s="1"/>
  <c r="AC112" i="47"/>
  <c r="AC142" i="47" s="1"/>
  <c r="AB112" i="47"/>
  <c r="AB142" i="47" s="1"/>
  <c r="AA112" i="47"/>
  <c r="AA142" i="47" s="1"/>
  <c r="Z112" i="47"/>
  <c r="Z142" i="47" s="1"/>
  <c r="Y112" i="47"/>
  <c r="Y142" i="47" s="1"/>
  <c r="X112" i="47"/>
  <c r="X142" i="47" s="1"/>
  <c r="W112" i="47"/>
  <c r="V112" i="47"/>
  <c r="V142" i="47" s="1"/>
  <c r="U112" i="47"/>
  <c r="U142" i="47" s="1"/>
  <c r="T112" i="47"/>
  <c r="T142" i="47" s="1"/>
  <c r="S112" i="47"/>
  <c r="S142" i="47" s="1"/>
  <c r="R112" i="47"/>
  <c r="R142" i="47" s="1"/>
  <c r="Q112" i="47"/>
  <c r="Q142" i="47" s="1"/>
  <c r="P112" i="47"/>
  <c r="P142" i="47" s="1"/>
  <c r="O112" i="47"/>
  <c r="O142" i="47" s="1"/>
  <c r="N112" i="47"/>
  <c r="N142" i="47" s="1"/>
  <c r="M112" i="47"/>
  <c r="M142" i="47" s="1"/>
  <c r="L112" i="47"/>
  <c r="L142" i="47" s="1"/>
  <c r="K112" i="47"/>
  <c r="K142" i="47" s="1"/>
  <c r="J112" i="47"/>
  <c r="J142" i="47" s="1"/>
  <c r="I112" i="47"/>
  <c r="I142" i="47" s="1"/>
  <c r="H112" i="47"/>
  <c r="H142" i="47" s="1"/>
  <c r="G112" i="47"/>
  <c r="G142" i="47" s="1"/>
  <c r="F112" i="47"/>
  <c r="F142" i="47" s="1"/>
  <c r="E112" i="47"/>
  <c r="E142" i="47" s="1"/>
  <c r="D112" i="47"/>
  <c r="D142" i="47" s="1"/>
  <c r="C112" i="47"/>
  <c r="C142" i="47" s="1"/>
  <c r="AF111" i="47"/>
  <c r="AF141" i="47" s="1"/>
  <c r="AE111" i="47"/>
  <c r="AE141" i="47" s="1"/>
  <c r="AD111" i="47"/>
  <c r="AD141" i="47" s="1"/>
  <c r="AC111" i="47"/>
  <c r="AC141" i="47" s="1"/>
  <c r="AB111" i="47"/>
  <c r="AB141" i="47" s="1"/>
  <c r="AA111" i="47"/>
  <c r="AA141" i="47" s="1"/>
  <c r="Z111" i="47"/>
  <c r="Z141" i="47" s="1"/>
  <c r="Y111" i="47"/>
  <c r="Y141" i="47" s="1"/>
  <c r="X111" i="47"/>
  <c r="X141" i="47" s="1"/>
  <c r="W111" i="47"/>
  <c r="W141" i="47" s="1"/>
  <c r="V111" i="47"/>
  <c r="V141" i="47" s="1"/>
  <c r="U111" i="47"/>
  <c r="U141" i="47" s="1"/>
  <c r="T111" i="47"/>
  <c r="T141" i="47" s="1"/>
  <c r="S111" i="47"/>
  <c r="S141" i="47" s="1"/>
  <c r="R111" i="47"/>
  <c r="R141" i="47" s="1"/>
  <c r="Q111" i="47"/>
  <c r="Q141" i="47" s="1"/>
  <c r="P111" i="47"/>
  <c r="P141" i="47" s="1"/>
  <c r="O111" i="47"/>
  <c r="O141" i="47" s="1"/>
  <c r="N111" i="47"/>
  <c r="N141" i="47" s="1"/>
  <c r="M111" i="47"/>
  <c r="M141" i="47" s="1"/>
  <c r="L111" i="47"/>
  <c r="L141" i="47" s="1"/>
  <c r="K111" i="47"/>
  <c r="K141" i="47" s="1"/>
  <c r="J111" i="47"/>
  <c r="J141" i="47" s="1"/>
  <c r="I111" i="47"/>
  <c r="I141" i="47" s="1"/>
  <c r="H111" i="47"/>
  <c r="H141" i="47" s="1"/>
  <c r="G111" i="47"/>
  <c r="G141" i="47" s="1"/>
  <c r="F111" i="47"/>
  <c r="F141" i="47" s="1"/>
  <c r="E111" i="47"/>
  <c r="E141" i="47" s="1"/>
  <c r="D111" i="47"/>
  <c r="D141" i="47" s="1"/>
  <c r="C111" i="47"/>
  <c r="C141" i="47" s="1"/>
  <c r="AF110" i="47"/>
  <c r="AF140" i="47" s="1"/>
  <c r="AE110" i="47"/>
  <c r="AE140" i="47" s="1"/>
  <c r="AD110" i="47"/>
  <c r="AD140" i="47" s="1"/>
  <c r="AC110" i="47"/>
  <c r="AC140" i="47" s="1"/>
  <c r="AB110" i="47"/>
  <c r="AB140" i="47" s="1"/>
  <c r="AA110" i="47"/>
  <c r="AA140" i="47" s="1"/>
  <c r="Z110" i="47"/>
  <c r="Z140" i="47" s="1"/>
  <c r="Y110" i="47"/>
  <c r="Y140" i="47" s="1"/>
  <c r="X110" i="47"/>
  <c r="X140" i="47" s="1"/>
  <c r="W110" i="47"/>
  <c r="W140" i="47" s="1"/>
  <c r="V110" i="47"/>
  <c r="V140" i="47" s="1"/>
  <c r="U110" i="47"/>
  <c r="U140" i="47" s="1"/>
  <c r="T110" i="47"/>
  <c r="T140" i="47" s="1"/>
  <c r="S110" i="47"/>
  <c r="S140" i="47" s="1"/>
  <c r="R110" i="47"/>
  <c r="R140" i="47" s="1"/>
  <c r="Q110" i="47"/>
  <c r="Q140" i="47" s="1"/>
  <c r="P110" i="47"/>
  <c r="P140" i="47" s="1"/>
  <c r="O110" i="47"/>
  <c r="O140" i="47" s="1"/>
  <c r="N110" i="47"/>
  <c r="N140" i="47" s="1"/>
  <c r="M110" i="47"/>
  <c r="M140" i="47" s="1"/>
  <c r="L110" i="47"/>
  <c r="L140" i="47" s="1"/>
  <c r="K110" i="47"/>
  <c r="K140" i="47" s="1"/>
  <c r="J110" i="47"/>
  <c r="J140" i="47" s="1"/>
  <c r="I110" i="47"/>
  <c r="I140" i="47" s="1"/>
  <c r="H110" i="47"/>
  <c r="H140" i="47" s="1"/>
  <c r="G110" i="47"/>
  <c r="G140" i="47" s="1"/>
  <c r="F110" i="47"/>
  <c r="F140" i="47" s="1"/>
  <c r="E110" i="47"/>
  <c r="E140" i="47" s="1"/>
  <c r="D110" i="47"/>
  <c r="D140" i="47" s="1"/>
  <c r="C110" i="47"/>
  <c r="C140" i="47" s="1"/>
  <c r="AF109" i="47"/>
  <c r="AF139" i="47" s="1"/>
  <c r="AE109" i="47"/>
  <c r="AE139" i="47" s="1"/>
  <c r="AD109" i="47"/>
  <c r="AC109" i="47"/>
  <c r="AC139" i="47" s="1"/>
  <c r="AB109" i="47"/>
  <c r="AB139" i="47" s="1"/>
  <c r="AA109" i="47"/>
  <c r="Z109" i="47"/>
  <c r="Z139" i="47" s="1"/>
  <c r="Y109" i="47"/>
  <c r="Y139" i="47" s="1"/>
  <c r="X109" i="47"/>
  <c r="X139" i="47" s="1"/>
  <c r="W109" i="47"/>
  <c r="W139" i="47" s="1"/>
  <c r="V109" i="47"/>
  <c r="V139" i="47" s="1"/>
  <c r="U109" i="47"/>
  <c r="U139" i="47" s="1"/>
  <c r="T109" i="47"/>
  <c r="T139" i="47" s="1"/>
  <c r="S109" i="47"/>
  <c r="S139" i="47" s="1"/>
  <c r="R109" i="47"/>
  <c r="R139" i="47" s="1"/>
  <c r="Q109" i="47"/>
  <c r="Q139" i="47" s="1"/>
  <c r="P109" i="47"/>
  <c r="P139" i="47" s="1"/>
  <c r="O109" i="47"/>
  <c r="O139" i="47" s="1"/>
  <c r="N109" i="47"/>
  <c r="N139" i="47" s="1"/>
  <c r="M109" i="47"/>
  <c r="M139" i="47" s="1"/>
  <c r="L109" i="47"/>
  <c r="L139" i="47" s="1"/>
  <c r="K109" i="47"/>
  <c r="K139" i="47" s="1"/>
  <c r="J109" i="47"/>
  <c r="J139" i="47" s="1"/>
  <c r="I109" i="47"/>
  <c r="I139" i="47" s="1"/>
  <c r="H109" i="47"/>
  <c r="H139" i="47" s="1"/>
  <c r="G109" i="47"/>
  <c r="G139" i="47" s="1"/>
  <c r="F109" i="47"/>
  <c r="F139" i="47" s="1"/>
  <c r="E109" i="47"/>
  <c r="E139" i="47" s="1"/>
  <c r="D109" i="47"/>
  <c r="D139" i="47" s="1"/>
  <c r="C109" i="47"/>
  <c r="C139" i="47" s="1"/>
  <c r="AF108" i="47"/>
  <c r="AF138" i="47" s="1"/>
  <c r="AE108" i="47"/>
  <c r="AE138" i="47" s="1"/>
  <c r="AD108" i="47"/>
  <c r="AD138" i="47" s="1"/>
  <c r="AC108" i="47"/>
  <c r="AC138" i="47" s="1"/>
  <c r="AB108" i="47"/>
  <c r="AB138" i="47" s="1"/>
  <c r="AA108" i="47"/>
  <c r="AA138" i="47" s="1"/>
  <c r="Z108" i="47"/>
  <c r="Z138" i="47" s="1"/>
  <c r="Y108" i="47"/>
  <c r="Y138" i="47" s="1"/>
  <c r="X108" i="47"/>
  <c r="X138" i="47" s="1"/>
  <c r="W108" i="47"/>
  <c r="W138" i="47" s="1"/>
  <c r="V108" i="47"/>
  <c r="V138" i="47" s="1"/>
  <c r="U108" i="47"/>
  <c r="U138" i="47" s="1"/>
  <c r="T108" i="47"/>
  <c r="T138" i="47" s="1"/>
  <c r="S108" i="47"/>
  <c r="S138" i="47" s="1"/>
  <c r="R108" i="47"/>
  <c r="R138" i="47" s="1"/>
  <c r="Q108" i="47"/>
  <c r="Q138" i="47" s="1"/>
  <c r="P108" i="47"/>
  <c r="P138" i="47" s="1"/>
  <c r="O108" i="47"/>
  <c r="O138" i="47" s="1"/>
  <c r="N108" i="47"/>
  <c r="N138" i="47" s="1"/>
  <c r="M108" i="47"/>
  <c r="M138" i="47" s="1"/>
  <c r="L108" i="47"/>
  <c r="L138" i="47" s="1"/>
  <c r="K108" i="47"/>
  <c r="K138" i="47" s="1"/>
  <c r="J108" i="47"/>
  <c r="J138" i="47" s="1"/>
  <c r="I108" i="47"/>
  <c r="I138" i="47" s="1"/>
  <c r="H108" i="47"/>
  <c r="H138" i="47" s="1"/>
  <c r="G108" i="47"/>
  <c r="G138" i="47" s="1"/>
  <c r="F108" i="47"/>
  <c r="F138" i="47" s="1"/>
  <c r="E108" i="47"/>
  <c r="E138" i="47" s="1"/>
  <c r="D108" i="47"/>
  <c r="D138" i="47" s="1"/>
  <c r="C108" i="47"/>
  <c r="C138" i="47" s="1"/>
  <c r="AF107" i="47"/>
  <c r="AF137" i="47" s="1"/>
  <c r="AE107" i="47"/>
  <c r="AE137" i="47" s="1"/>
  <c r="AD107" i="47"/>
  <c r="AD137" i="47" s="1"/>
  <c r="AC107" i="47"/>
  <c r="AC137" i="47" s="1"/>
  <c r="AB107" i="47"/>
  <c r="AB137" i="47" s="1"/>
  <c r="AA107" i="47"/>
  <c r="AA137" i="47" s="1"/>
  <c r="Z107" i="47"/>
  <c r="Z137" i="47" s="1"/>
  <c r="Y107" i="47"/>
  <c r="Y137" i="47" s="1"/>
  <c r="X107" i="47"/>
  <c r="X137" i="47" s="1"/>
  <c r="W107" i="47"/>
  <c r="W137" i="47" s="1"/>
  <c r="V107" i="47"/>
  <c r="V137" i="47" s="1"/>
  <c r="U107" i="47"/>
  <c r="U137" i="47" s="1"/>
  <c r="T107" i="47"/>
  <c r="T137" i="47" s="1"/>
  <c r="S107" i="47"/>
  <c r="S137" i="47" s="1"/>
  <c r="R107" i="47"/>
  <c r="R137" i="47" s="1"/>
  <c r="Q107" i="47"/>
  <c r="Q137" i="47" s="1"/>
  <c r="P107" i="47"/>
  <c r="P137" i="47" s="1"/>
  <c r="O107" i="47"/>
  <c r="O137" i="47" s="1"/>
  <c r="N107" i="47"/>
  <c r="N137" i="47" s="1"/>
  <c r="M107" i="47"/>
  <c r="M137" i="47" s="1"/>
  <c r="L107" i="47"/>
  <c r="L137" i="47" s="1"/>
  <c r="K107" i="47"/>
  <c r="K137" i="47" s="1"/>
  <c r="J107" i="47"/>
  <c r="J137" i="47" s="1"/>
  <c r="I107" i="47"/>
  <c r="I137" i="47" s="1"/>
  <c r="H107" i="47"/>
  <c r="H137" i="47" s="1"/>
  <c r="G107" i="47"/>
  <c r="G137" i="47" s="1"/>
  <c r="F107" i="47"/>
  <c r="F137" i="47" s="1"/>
  <c r="E107" i="47"/>
  <c r="E137" i="47" s="1"/>
  <c r="D107" i="47"/>
  <c r="D137" i="47" s="1"/>
  <c r="C107" i="47"/>
  <c r="C137" i="47" s="1"/>
  <c r="AF106" i="47"/>
  <c r="AF136" i="47" s="1"/>
  <c r="AE106" i="47"/>
  <c r="AE136" i="47" s="1"/>
  <c r="AD106" i="47"/>
  <c r="AD136" i="47" s="1"/>
  <c r="AC106" i="47"/>
  <c r="AC136" i="47" s="1"/>
  <c r="AB106" i="47"/>
  <c r="AB136" i="47" s="1"/>
  <c r="AA106" i="47"/>
  <c r="AA136" i="47" s="1"/>
  <c r="Z106" i="47"/>
  <c r="Z136" i="47" s="1"/>
  <c r="Y106" i="47"/>
  <c r="Y136" i="47" s="1"/>
  <c r="X106" i="47"/>
  <c r="X136" i="47" s="1"/>
  <c r="W106" i="47"/>
  <c r="W136" i="47" s="1"/>
  <c r="V106" i="47"/>
  <c r="V136" i="47" s="1"/>
  <c r="U106" i="47"/>
  <c r="U136" i="47" s="1"/>
  <c r="T106" i="47"/>
  <c r="T136" i="47" s="1"/>
  <c r="S106" i="47"/>
  <c r="S136" i="47" s="1"/>
  <c r="R106" i="47"/>
  <c r="R136" i="47" s="1"/>
  <c r="Q106" i="47"/>
  <c r="Q136" i="47" s="1"/>
  <c r="P106" i="47"/>
  <c r="P136" i="47" s="1"/>
  <c r="O106" i="47"/>
  <c r="O136" i="47" s="1"/>
  <c r="N106" i="47"/>
  <c r="N136" i="47" s="1"/>
  <c r="M106" i="47"/>
  <c r="M136" i="47" s="1"/>
  <c r="L106" i="47"/>
  <c r="L136" i="47" s="1"/>
  <c r="K106" i="47"/>
  <c r="K136" i="47" s="1"/>
  <c r="J106" i="47"/>
  <c r="J136" i="47" s="1"/>
  <c r="I106" i="47"/>
  <c r="I136" i="47" s="1"/>
  <c r="H106" i="47"/>
  <c r="H136" i="47" s="1"/>
  <c r="G106" i="47"/>
  <c r="G136" i="47" s="1"/>
  <c r="F106" i="47"/>
  <c r="F136" i="47" s="1"/>
  <c r="E106" i="47"/>
  <c r="E136" i="47" s="1"/>
  <c r="D106" i="47"/>
  <c r="D136" i="47" s="1"/>
  <c r="C106" i="47"/>
  <c r="C136" i="47" s="1"/>
  <c r="AF105" i="47"/>
  <c r="AF135" i="47" s="1"/>
  <c r="AE105" i="47"/>
  <c r="AE135" i="47" s="1"/>
  <c r="AD105" i="47"/>
  <c r="AD135" i="47" s="1"/>
  <c r="AC105" i="47"/>
  <c r="AC135" i="47" s="1"/>
  <c r="AB105" i="47"/>
  <c r="AB135" i="47" s="1"/>
  <c r="AA105" i="47"/>
  <c r="AA135" i="47" s="1"/>
  <c r="Z105" i="47"/>
  <c r="Z135" i="47" s="1"/>
  <c r="Y105" i="47"/>
  <c r="Y135" i="47" s="1"/>
  <c r="X105" i="47"/>
  <c r="X135" i="47" s="1"/>
  <c r="W105" i="47"/>
  <c r="W135" i="47" s="1"/>
  <c r="V105" i="47"/>
  <c r="V135" i="47" s="1"/>
  <c r="U105" i="47"/>
  <c r="U135" i="47" s="1"/>
  <c r="T105" i="47"/>
  <c r="T135" i="47" s="1"/>
  <c r="S105" i="47"/>
  <c r="S135" i="47" s="1"/>
  <c r="R105" i="47"/>
  <c r="R135" i="47" s="1"/>
  <c r="Q105" i="47"/>
  <c r="Q135" i="47" s="1"/>
  <c r="P105" i="47"/>
  <c r="P135" i="47" s="1"/>
  <c r="O105" i="47"/>
  <c r="O135" i="47" s="1"/>
  <c r="N105" i="47"/>
  <c r="N135" i="47" s="1"/>
  <c r="M105" i="47"/>
  <c r="M135" i="47" s="1"/>
  <c r="L105" i="47"/>
  <c r="L135" i="47" s="1"/>
  <c r="K105" i="47"/>
  <c r="K135" i="47" s="1"/>
  <c r="J105" i="47"/>
  <c r="J135" i="47" s="1"/>
  <c r="I105" i="47"/>
  <c r="I135" i="47" s="1"/>
  <c r="H105" i="47"/>
  <c r="H135" i="47" s="1"/>
  <c r="G105" i="47"/>
  <c r="G135" i="47" s="1"/>
  <c r="F105" i="47"/>
  <c r="F135" i="47" s="1"/>
  <c r="E105" i="47"/>
  <c r="E135" i="47" s="1"/>
  <c r="D105" i="47"/>
  <c r="D135" i="47" s="1"/>
  <c r="C105" i="47"/>
  <c r="C135" i="47" s="1"/>
  <c r="AF104" i="47"/>
  <c r="AF134" i="47" s="1"/>
  <c r="AE104" i="47"/>
  <c r="AE134" i="47" s="1"/>
  <c r="AD104" i="47"/>
  <c r="AD134" i="47" s="1"/>
  <c r="AC104" i="47"/>
  <c r="AC134" i="47" s="1"/>
  <c r="AB104" i="47"/>
  <c r="AB134" i="47" s="1"/>
  <c r="AA104" i="47"/>
  <c r="AA134" i="47" s="1"/>
  <c r="Z104" i="47"/>
  <c r="Z134" i="47" s="1"/>
  <c r="Y104" i="47"/>
  <c r="Y134" i="47" s="1"/>
  <c r="X104" i="47"/>
  <c r="X134" i="47" s="1"/>
  <c r="W104" i="47"/>
  <c r="W134" i="47" s="1"/>
  <c r="V104" i="47"/>
  <c r="V134" i="47" s="1"/>
  <c r="U104" i="47"/>
  <c r="U134" i="47" s="1"/>
  <c r="T104" i="47"/>
  <c r="T134" i="47" s="1"/>
  <c r="S104" i="47"/>
  <c r="S134" i="47" s="1"/>
  <c r="R104" i="47"/>
  <c r="Q104" i="47"/>
  <c r="Q134" i="47" s="1"/>
  <c r="P104" i="47"/>
  <c r="P134" i="47" s="1"/>
  <c r="O104" i="47"/>
  <c r="N104" i="47"/>
  <c r="N134" i="47" s="1"/>
  <c r="M104" i="47"/>
  <c r="M134" i="47" s="1"/>
  <c r="L104" i="47"/>
  <c r="L134" i="47" s="1"/>
  <c r="K104" i="47"/>
  <c r="K134" i="47" s="1"/>
  <c r="J104" i="47"/>
  <c r="J134" i="47" s="1"/>
  <c r="I104" i="47"/>
  <c r="I134" i="47" s="1"/>
  <c r="H104" i="47"/>
  <c r="H134" i="47" s="1"/>
  <c r="G104" i="47"/>
  <c r="G134" i="47" s="1"/>
  <c r="F104" i="47"/>
  <c r="F134" i="47" s="1"/>
  <c r="E104" i="47"/>
  <c r="E134" i="47" s="1"/>
  <c r="D104" i="47"/>
  <c r="D134" i="47" s="1"/>
  <c r="C104" i="47"/>
  <c r="C134" i="47" s="1"/>
  <c r="AF103" i="47"/>
  <c r="AF133" i="47" s="1"/>
  <c r="AE103" i="47"/>
  <c r="AE133" i="47" s="1"/>
  <c r="AD103" i="47"/>
  <c r="AD133" i="47" s="1"/>
  <c r="AC103" i="47"/>
  <c r="AC133" i="47" s="1"/>
  <c r="AB103" i="47"/>
  <c r="AB133" i="47" s="1"/>
  <c r="AA103" i="47"/>
  <c r="AA133" i="47" s="1"/>
  <c r="Z103" i="47"/>
  <c r="Z133" i="47" s="1"/>
  <c r="Y103" i="47"/>
  <c r="Y133" i="47" s="1"/>
  <c r="X103" i="47"/>
  <c r="X133" i="47" s="1"/>
  <c r="W103" i="47"/>
  <c r="W133" i="47" s="1"/>
  <c r="V103" i="47"/>
  <c r="V133" i="47" s="1"/>
  <c r="U103" i="47"/>
  <c r="U133" i="47" s="1"/>
  <c r="T103" i="47"/>
  <c r="T133" i="47" s="1"/>
  <c r="S103" i="47"/>
  <c r="S133" i="47" s="1"/>
  <c r="R103" i="47"/>
  <c r="R133" i="47" s="1"/>
  <c r="Q103" i="47"/>
  <c r="Q133" i="47" s="1"/>
  <c r="P103" i="47"/>
  <c r="P133" i="47" s="1"/>
  <c r="O103" i="47"/>
  <c r="O133" i="47" s="1"/>
  <c r="N103" i="47"/>
  <c r="N133" i="47" s="1"/>
  <c r="M103" i="47"/>
  <c r="M133" i="47" s="1"/>
  <c r="L103" i="47"/>
  <c r="L133" i="47" s="1"/>
  <c r="K103" i="47"/>
  <c r="K133" i="47" s="1"/>
  <c r="J103" i="47"/>
  <c r="J133" i="47" s="1"/>
  <c r="I103" i="47"/>
  <c r="I133" i="47" s="1"/>
  <c r="H103" i="47"/>
  <c r="H133" i="47" s="1"/>
  <c r="G103" i="47"/>
  <c r="G133" i="47" s="1"/>
  <c r="F103" i="47"/>
  <c r="F133" i="47" s="1"/>
  <c r="E103" i="47"/>
  <c r="E133" i="47" s="1"/>
  <c r="D103" i="47"/>
  <c r="D133" i="47" s="1"/>
  <c r="C103" i="47"/>
  <c r="C133" i="47" s="1"/>
  <c r="AF102" i="47"/>
  <c r="AF132" i="47" s="1"/>
  <c r="AE102" i="47"/>
  <c r="AE132" i="47" s="1"/>
  <c r="AD102" i="47"/>
  <c r="AD132" i="47" s="1"/>
  <c r="AC102" i="47"/>
  <c r="AC132" i="47" s="1"/>
  <c r="AB102" i="47"/>
  <c r="AB132" i="47" s="1"/>
  <c r="AA102" i="47"/>
  <c r="AA132" i="47" s="1"/>
  <c r="Z102" i="47"/>
  <c r="Z132" i="47" s="1"/>
  <c r="Y102" i="47"/>
  <c r="Y132" i="47" s="1"/>
  <c r="X102" i="47"/>
  <c r="X132" i="47" s="1"/>
  <c r="W102" i="47"/>
  <c r="W132" i="47" s="1"/>
  <c r="V102" i="47"/>
  <c r="V132" i="47" s="1"/>
  <c r="U102" i="47"/>
  <c r="U132" i="47" s="1"/>
  <c r="T102" i="47"/>
  <c r="T132" i="47" s="1"/>
  <c r="S102" i="47"/>
  <c r="S132" i="47" s="1"/>
  <c r="R102" i="47"/>
  <c r="R132" i="47" s="1"/>
  <c r="Q102" i="47"/>
  <c r="Q132" i="47" s="1"/>
  <c r="P102" i="47"/>
  <c r="P132" i="47" s="1"/>
  <c r="O102" i="47"/>
  <c r="O132" i="47" s="1"/>
  <c r="N102" i="47"/>
  <c r="N132" i="47" s="1"/>
  <c r="M102" i="47"/>
  <c r="M132" i="47" s="1"/>
  <c r="L102" i="47"/>
  <c r="L132" i="47" s="1"/>
  <c r="K102" i="47"/>
  <c r="K132" i="47" s="1"/>
  <c r="J102" i="47"/>
  <c r="J132" i="47" s="1"/>
  <c r="I102" i="47"/>
  <c r="I132" i="47" s="1"/>
  <c r="H102" i="47"/>
  <c r="H132" i="47" s="1"/>
  <c r="G102" i="47"/>
  <c r="G132" i="47" s="1"/>
  <c r="F102" i="47"/>
  <c r="F132" i="47" s="1"/>
  <c r="E102" i="47"/>
  <c r="E132" i="47" s="1"/>
  <c r="D102" i="47"/>
  <c r="D132" i="47" s="1"/>
  <c r="C102" i="47"/>
  <c r="C132" i="47" s="1"/>
  <c r="AF101" i="47"/>
  <c r="AF131" i="47" s="1"/>
  <c r="AE101" i="47"/>
  <c r="AE131" i="47" s="1"/>
  <c r="AD101" i="47"/>
  <c r="AD131" i="47" s="1"/>
  <c r="AC101" i="47"/>
  <c r="AC131" i="47" s="1"/>
  <c r="AB101" i="47"/>
  <c r="AB131" i="47" s="1"/>
  <c r="AA101" i="47"/>
  <c r="AA131" i="47" s="1"/>
  <c r="Z101" i="47"/>
  <c r="Z131" i="47" s="1"/>
  <c r="Y101" i="47"/>
  <c r="Y131" i="47" s="1"/>
  <c r="X101" i="47"/>
  <c r="X131" i="47" s="1"/>
  <c r="W101" i="47"/>
  <c r="W131" i="47" s="1"/>
  <c r="V101" i="47"/>
  <c r="V131" i="47" s="1"/>
  <c r="U101" i="47"/>
  <c r="U131" i="47" s="1"/>
  <c r="T101" i="47"/>
  <c r="T131" i="47" s="1"/>
  <c r="S101" i="47"/>
  <c r="S131" i="47" s="1"/>
  <c r="R101" i="47"/>
  <c r="R131" i="47" s="1"/>
  <c r="Q101" i="47"/>
  <c r="Q131" i="47" s="1"/>
  <c r="P101" i="47"/>
  <c r="P131" i="47" s="1"/>
  <c r="O101" i="47"/>
  <c r="O131" i="47" s="1"/>
  <c r="N101" i="47"/>
  <c r="N131" i="47" s="1"/>
  <c r="M101" i="47"/>
  <c r="M131" i="47" s="1"/>
  <c r="L101" i="47"/>
  <c r="L131" i="47" s="1"/>
  <c r="K101" i="47"/>
  <c r="K131" i="47" s="1"/>
  <c r="J101" i="47"/>
  <c r="J131" i="47" s="1"/>
  <c r="I101" i="47"/>
  <c r="I131" i="47" s="1"/>
  <c r="H101" i="47"/>
  <c r="H131" i="47" s="1"/>
  <c r="G101" i="47"/>
  <c r="G131" i="47" s="1"/>
  <c r="F101" i="47"/>
  <c r="F131" i="47" s="1"/>
  <c r="E101" i="47"/>
  <c r="E131" i="47" s="1"/>
  <c r="D101" i="47"/>
  <c r="D131" i="47" s="1"/>
  <c r="C101" i="47"/>
  <c r="C131" i="47" s="1"/>
  <c r="AF100" i="47"/>
  <c r="AF130" i="47" s="1"/>
  <c r="AE100" i="47"/>
  <c r="AE130" i="47" s="1"/>
  <c r="AD100" i="47"/>
  <c r="AD130" i="47" s="1"/>
  <c r="AC100" i="47"/>
  <c r="AC130" i="47" s="1"/>
  <c r="AB100" i="47"/>
  <c r="AB130" i="47" s="1"/>
  <c r="AA100" i="47"/>
  <c r="AA130" i="47" s="1"/>
  <c r="Z100" i="47"/>
  <c r="Z130" i="47" s="1"/>
  <c r="Y100" i="47"/>
  <c r="Y130" i="47" s="1"/>
  <c r="X100" i="47"/>
  <c r="X130" i="47" s="1"/>
  <c r="W100" i="47"/>
  <c r="W130" i="47" s="1"/>
  <c r="V100" i="47"/>
  <c r="V130" i="47" s="1"/>
  <c r="U100" i="47"/>
  <c r="U130" i="47" s="1"/>
  <c r="T100" i="47"/>
  <c r="T130" i="47" s="1"/>
  <c r="S100" i="47"/>
  <c r="S130" i="47" s="1"/>
  <c r="R100" i="47"/>
  <c r="R130" i="47" s="1"/>
  <c r="Q100" i="47"/>
  <c r="Q130" i="47" s="1"/>
  <c r="P100" i="47"/>
  <c r="P130" i="47" s="1"/>
  <c r="O100" i="47"/>
  <c r="O130" i="47" s="1"/>
  <c r="N100" i="47"/>
  <c r="N130" i="47" s="1"/>
  <c r="M100" i="47"/>
  <c r="M130" i="47" s="1"/>
  <c r="L100" i="47"/>
  <c r="L130" i="47" s="1"/>
  <c r="K100" i="47"/>
  <c r="K130" i="47" s="1"/>
  <c r="J100" i="47"/>
  <c r="J130" i="47" s="1"/>
  <c r="I100" i="47"/>
  <c r="I130" i="47" s="1"/>
  <c r="H100" i="47"/>
  <c r="H130" i="47" s="1"/>
  <c r="G100" i="47"/>
  <c r="G130" i="47" s="1"/>
  <c r="F100" i="47"/>
  <c r="F130" i="47" s="1"/>
  <c r="E100" i="47"/>
  <c r="E130" i="47" s="1"/>
  <c r="D100" i="47"/>
  <c r="D130" i="47" s="1"/>
  <c r="C100" i="47"/>
  <c r="C130" i="47" s="1"/>
  <c r="AF99" i="47"/>
  <c r="AF129" i="47" s="1"/>
  <c r="AE99" i="47"/>
  <c r="AE129" i="47" s="1"/>
  <c r="AD99" i="47"/>
  <c r="AD129" i="47" s="1"/>
  <c r="AC99" i="47"/>
  <c r="AC129" i="47" s="1"/>
  <c r="AB99" i="47"/>
  <c r="AB129" i="47" s="1"/>
  <c r="AA99" i="47"/>
  <c r="AA129" i="47" s="1"/>
  <c r="Z99" i="47"/>
  <c r="Z129" i="47" s="1"/>
  <c r="Y99" i="47"/>
  <c r="Y129" i="47" s="1"/>
  <c r="X99" i="47"/>
  <c r="X129" i="47" s="1"/>
  <c r="W99" i="47"/>
  <c r="W129" i="47" s="1"/>
  <c r="V99" i="47"/>
  <c r="V129" i="47" s="1"/>
  <c r="U99" i="47"/>
  <c r="U129" i="47" s="1"/>
  <c r="T99" i="47"/>
  <c r="T129" i="47" s="1"/>
  <c r="S99" i="47"/>
  <c r="S129" i="47" s="1"/>
  <c r="R99" i="47"/>
  <c r="R129" i="47" s="1"/>
  <c r="Q99" i="47"/>
  <c r="Q129" i="47" s="1"/>
  <c r="P99" i="47"/>
  <c r="P129" i="47" s="1"/>
  <c r="O99" i="47"/>
  <c r="O129" i="47" s="1"/>
  <c r="N99" i="47"/>
  <c r="N129" i="47" s="1"/>
  <c r="M99" i="47"/>
  <c r="M129" i="47" s="1"/>
  <c r="L99" i="47"/>
  <c r="L129" i="47" s="1"/>
  <c r="K99" i="47"/>
  <c r="K129" i="47" s="1"/>
  <c r="J99" i="47"/>
  <c r="J129" i="47" s="1"/>
  <c r="I99" i="47"/>
  <c r="I129" i="47" s="1"/>
  <c r="H99" i="47"/>
  <c r="H129" i="47" s="1"/>
  <c r="G99" i="47"/>
  <c r="G129" i="47" s="1"/>
  <c r="F99" i="47"/>
  <c r="F129" i="47" s="1"/>
  <c r="E99" i="47"/>
  <c r="E129" i="47" s="1"/>
  <c r="D99" i="47"/>
  <c r="D129" i="47" s="1"/>
  <c r="C99" i="47"/>
  <c r="C129" i="47" s="1"/>
  <c r="AF98" i="47"/>
  <c r="AF128" i="47" s="1"/>
  <c r="AE98" i="47"/>
  <c r="AE128" i="47" s="1"/>
  <c r="AD98" i="47"/>
  <c r="AD128" i="47" s="1"/>
  <c r="AC98" i="47"/>
  <c r="AC128" i="47" s="1"/>
  <c r="AB98" i="47"/>
  <c r="AB128" i="47" s="1"/>
  <c r="AA98" i="47"/>
  <c r="AA128" i="47" s="1"/>
  <c r="Z98" i="47"/>
  <c r="Z128" i="47" s="1"/>
  <c r="Y98" i="47"/>
  <c r="Y128" i="47" s="1"/>
  <c r="X98" i="47"/>
  <c r="X128" i="47" s="1"/>
  <c r="W98" i="47"/>
  <c r="W128" i="47" s="1"/>
  <c r="V98" i="47"/>
  <c r="V128" i="47" s="1"/>
  <c r="U98" i="47"/>
  <c r="U128" i="47" s="1"/>
  <c r="T98" i="47"/>
  <c r="T128" i="47" s="1"/>
  <c r="S98" i="47"/>
  <c r="S128" i="47" s="1"/>
  <c r="R98" i="47"/>
  <c r="R128" i="47" s="1"/>
  <c r="Q98" i="47"/>
  <c r="Q128" i="47" s="1"/>
  <c r="P98" i="47"/>
  <c r="P128" i="47" s="1"/>
  <c r="O98" i="47"/>
  <c r="O128" i="47" s="1"/>
  <c r="N98" i="47"/>
  <c r="N128" i="47" s="1"/>
  <c r="M98" i="47"/>
  <c r="M128" i="47" s="1"/>
  <c r="L98" i="47"/>
  <c r="L128" i="47" s="1"/>
  <c r="K98" i="47"/>
  <c r="K128" i="47" s="1"/>
  <c r="J98" i="47"/>
  <c r="J128" i="47" s="1"/>
  <c r="I98" i="47"/>
  <c r="I128" i="47" s="1"/>
  <c r="H98" i="47"/>
  <c r="H128" i="47" s="1"/>
  <c r="G98" i="47"/>
  <c r="G128" i="47" s="1"/>
  <c r="F98" i="47"/>
  <c r="F128" i="47" s="1"/>
  <c r="E98" i="47"/>
  <c r="E128" i="47" s="1"/>
  <c r="D98" i="47"/>
  <c r="D128" i="47" s="1"/>
  <c r="C98" i="47"/>
  <c r="C128" i="47" s="1"/>
  <c r="AF97" i="47"/>
  <c r="AF127" i="47" s="1"/>
  <c r="AE97" i="47"/>
  <c r="AE127" i="47" s="1"/>
  <c r="AD97" i="47"/>
  <c r="AD127" i="47" s="1"/>
  <c r="AC97" i="47"/>
  <c r="AC127" i="47" s="1"/>
  <c r="AB97" i="47"/>
  <c r="AB127" i="47" s="1"/>
  <c r="AA97" i="47"/>
  <c r="AA127" i="47" s="1"/>
  <c r="Z97" i="47"/>
  <c r="Z127" i="47" s="1"/>
  <c r="Y97" i="47"/>
  <c r="Y127" i="47" s="1"/>
  <c r="X97" i="47"/>
  <c r="X127" i="47" s="1"/>
  <c r="W97" i="47"/>
  <c r="W127" i="47" s="1"/>
  <c r="V97" i="47"/>
  <c r="V127" i="47" s="1"/>
  <c r="U97" i="47"/>
  <c r="U127" i="47" s="1"/>
  <c r="T97" i="47"/>
  <c r="T127" i="47" s="1"/>
  <c r="S97" i="47"/>
  <c r="S127" i="47" s="1"/>
  <c r="R97" i="47"/>
  <c r="R127" i="47" s="1"/>
  <c r="Q97" i="47"/>
  <c r="Q127" i="47" s="1"/>
  <c r="P97" i="47"/>
  <c r="P127" i="47" s="1"/>
  <c r="O97" i="47"/>
  <c r="O127" i="47" s="1"/>
  <c r="N97" i="47"/>
  <c r="N127" i="47" s="1"/>
  <c r="M97" i="47"/>
  <c r="M127" i="47" s="1"/>
  <c r="L97" i="47"/>
  <c r="L127" i="47" s="1"/>
  <c r="K97" i="47"/>
  <c r="K127" i="47" s="1"/>
  <c r="J97" i="47"/>
  <c r="J127" i="47" s="1"/>
  <c r="I97" i="47"/>
  <c r="I127" i="47" s="1"/>
  <c r="H97" i="47"/>
  <c r="H127" i="47" s="1"/>
  <c r="G97" i="47"/>
  <c r="G127" i="47" s="1"/>
  <c r="F97" i="47"/>
  <c r="F127" i="47" s="1"/>
  <c r="E97" i="47"/>
  <c r="E127" i="47" s="1"/>
  <c r="D97" i="47"/>
  <c r="D127" i="47" s="1"/>
  <c r="C97" i="47"/>
  <c r="C127" i="47" s="1"/>
  <c r="AF96" i="47"/>
  <c r="AF126" i="47" s="1"/>
  <c r="AE96" i="47"/>
  <c r="AE126" i="47" s="1"/>
  <c r="AD96" i="47"/>
  <c r="AD126" i="47" s="1"/>
  <c r="AC96" i="47"/>
  <c r="AC126" i="47" s="1"/>
  <c r="AB96" i="47"/>
  <c r="AB126" i="47" s="1"/>
  <c r="AA96" i="47"/>
  <c r="AA126" i="47" s="1"/>
  <c r="Z96" i="47"/>
  <c r="Z126" i="47" s="1"/>
  <c r="Y96" i="47"/>
  <c r="Y126" i="47" s="1"/>
  <c r="X96" i="47"/>
  <c r="X126" i="47" s="1"/>
  <c r="W96" i="47"/>
  <c r="W126" i="47" s="1"/>
  <c r="V96" i="47"/>
  <c r="V126" i="47" s="1"/>
  <c r="U96" i="47"/>
  <c r="U126" i="47" s="1"/>
  <c r="T96" i="47"/>
  <c r="T126" i="47" s="1"/>
  <c r="S96" i="47"/>
  <c r="S126" i="47" s="1"/>
  <c r="R96" i="47"/>
  <c r="R126" i="47" s="1"/>
  <c r="Q96" i="47"/>
  <c r="Q126" i="47" s="1"/>
  <c r="P96" i="47"/>
  <c r="P126" i="47" s="1"/>
  <c r="O96" i="47"/>
  <c r="O126" i="47" s="1"/>
  <c r="N96" i="47"/>
  <c r="N126" i="47" s="1"/>
  <c r="M96" i="47"/>
  <c r="M126" i="47" s="1"/>
  <c r="L96" i="47"/>
  <c r="L126" i="47" s="1"/>
  <c r="K96" i="47"/>
  <c r="K126" i="47" s="1"/>
  <c r="J96" i="47"/>
  <c r="J126" i="47" s="1"/>
  <c r="I96" i="47"/>
  <c r="I126" i="47" s="1"/>
  <c r="H96" i="47"/>
  <c r="H126" i="47" s="1"/>
  <c r="G96" i="47"/>
  <c r="G126" i="47" s="1"/>
  <c r="F96" i="47"/>
  <c r="F126" i="47" s="1"/>
  <c r="E96" i="47"/>
  <c r="E126" i="47" s="1"/>
  <c r="D96" i="47"/>
  <c r="D126" i="47" s="1"/>
  <c r="C96" i="47"/>
  <c r="C126" i="47" s="1"/>
  <c r="AF65" i="47"/>
  <c r="AF95" i="47" s="1"/>
  <c r="AE65" i="47"/>
  <c r="AE95" i="47" s="1"/>
  <c r="AD65" i="47"/>
  <c r="AD95" i="47" s="1"/>
  <c r="AC65" i="47"/>
  <c r="AC95" i="47" s="1"/>
  <c r="AB65" i="47"/>
  <c r="AB95" i="47" s="1"/>
  <c r="AA65" i="47"/>
  <c r="AA95" i="47" s="1"/>
  <c r="Z65" i="47"/>
  <c r="Z95" i="47" s="1"/>
  <c r="Y65" i="47"/>
  <c r="Y95" i="47" s="1"/>
  <c r="X65" i="47"/>
  <c r="X95" i="47" s="1"/>
  <c r="W65" i="47"/>
  <c r="W95" i="47" s="1"/>
  <c r="V65" i="47"/>
  <c r="V95" i="47" s="1"/>
  <c r="U65" i="47"/>
  <c r="U95" i="47" s="1"/>
  <c r="T65" i="47"/>
  <c r="T95" i="47" s="1"/>
  <c r="S65" i="47"/>
  <c r="S95" i="47" s="1"/>
  <c r="R65" i="47"/>
  <c r="R95" i="47" s="1"/>
  <c r="Q65" i="47"/>
  <c r="Q95" i="47" s="1"/>
  <c r="P65" i="47"/>
  <c r="P95" i="47" s="1"/>
  <c r="O65" i="47"/>
  <c r="O95" i="47" s="1"/>
  <c r="N65" i="47"/>
  <c r="N95" i="47" s="1"/>
  <c r="M65" i="47"/>
  <c r="M95" i="47" s="1"/>
  <c r="L65" i="47"/>
  <c r="L95" i="47" s="1"/>
  <c r="K65" i="47"/>
  <c r="K95" i="47" s="1"/>
  <c r="J65" i="47"/>
  <c r="J95" i="47" s="1"/>
  <c r="I65" i="47"/>
  <c r="I95" i="47" s="1"/>
  <c r="H65" i="47"/>
  <c r="H95" i="47" s="1"/>
  <c r="G65" i="47"/>
  <c r="G95" i="47" s="1"/>
  <c r="F65" i="47"/>
  <c r="F95" i="47" s="1"/>
  <c r="E65" i="47"/>
  <c r="E95" i="47" s="1"/>
  <c r="D65" i="47"/>
  <c r="D95" i="47" s="1"/>
  <c r="C65" i="47"/>
  <c r="C95" i="47" s="1"/>
  <c r="AF64" i="47"/>
  <c r="AF94" i="47" s="1"/>
  <c r="AE64" i="47"/>
  <c r="AE94" i="47" s="1"/>
  <c r="AD64" i="47"/>
  <c r="AD94" i="47" s="1"/>
  <c r="AC64" i="47"/>
  <c r="AC94" i="47" s="1"/>
  <c r="AB64" i="47"/>
  <c r="AB94" i="47" s="1"/>
  <c r="AA64" i="47"/>
  <c r="AA94" i="47" s="1"/>
  <c r="Z64" i="47"/>
  <c r="Z94" i="47" s="1"/>
  <c r="Y64" i="47"/>
  <c r="Y94" i="47" s="1"/>
  <c r="X64" i="47"/>
  <c r="X94" i="47" s="1"/>
  <c r="W64" i="47"/>
  <c r="W94" i="47" s="1"/>
  <c r="V64" i="47"/>
  <c r="V94" i="47" s="1"/>
  <c r="U64" i="47"/>
  <c r="U94" i="47" s="1"/>
  <c r="T64" i="47"/>
  <c r="T94" i="47" s="1"/>
  <c r="S64" i="47"/>
  <c r="S94" i="47" s="1"/>
  <c r="R64" i="47"/>
  <c r="R94" i="47" s="1"/>
  <c r="Q64" i="47"/>
  <c r="Q94" i="47" s="1"/>
  <c r="P64" i="47"/>
  <c r="P94" i="47" s="1"/>
  <c r="O64" i="47"/>
  <c r="O94" i="47" s="1"/>
  <c r="N64" i="47"/>
  <c r="N94" i="47" s="1"/>
  <c r="M64" i="47"/>
  <c r="M94" i="47" s="1"/>
  <c r="L64" i="47"/>
  <c r="L94" i="47" s="1"/>
  <c r="K64" i="47"/>
  <c r="K94" i="47" s="1"/>
  <c r="J64" i="47"/>
  <c r="J94" i="47" s="1"/>
  <c r="I64" i="47"/>
  <c r="I94" i="47" s="1"/>
  <c r="H64" i="47"/>
  <c r="H94" i="47" s="1"/>
  <c r="G64" i="47"/>
  <c r="G94" i="47" s="1"/>
  <c r="F64" i="47"/>
  <c r="F94" i="47" s="1"/>
  <c r="E64" i="47"/>
  <c r="E94" i="47" s="1"/>
  <c r="D64" i="47"/>
  <c r="D94" i="47" s="1"/>
  <c r="C64" i="47"/>
  <c r="C94" i="47" s="1"/>
  <c r="AF63" i="47"/>
  <c r="AF93" i="47" s="1"/>
  <c r="AE63" i="47"/>
  <c r="AE93" i="47" s="1"/>
  <c r="AD63" i="47"/>
  <c r="AD93" i="47" s="1"/>
  <c r="AC63" i="47"/>
  <c r="AC93" i="47" s="1"/>
  <c r="AB63" i="47"/>
  <c r="AB93" i="47" s="1"/>
  <c r="AA63" i="47"/>
  <c r="AA93" i="47" s="1"/>
  <c r="Z63" i="47"/>
  <c r="Z93" i="47" s="1"/>
  <c r="Y63" i="47"/>
  <c r="Y93" i="47" s="1"/>
  <c r="X63" i="47"/>
  <c r="X93" i="47" s="1"/>
  <c r="W63" i="47"/>
  <c r="W93" i="47" s="1"/>
  <c r="V63" i="47"/>
  <c r="V93" i="47" s="1"/>
  <c r="U63" i="47"/>
  <c r="U93" i="47" s="1"/>
  <c r="T63" i="47"/>
  <c r="T93" i="47" s="1"/>
  <c r="S63" i="47"/>
  <c r="S93" i="47" s="1"/>
  <c r="R63" i="47"/>
  <c r="R93" i="47" s="1"/>
  <c r="Q63" i="47"/>
  <c r="Q93" i="47" s="1"/>
  <c r="P63" i="47"/>
  <c r="P93" i="47" s="1"/>
  <c r="O63" i="47"/>
  <c r="O93" i="47" s="1"/>
  <c r="N63" i="47"/>
  <c r="N93" i="47" s="1"/>
  <c r="M63" i="47"/>
  <c r="M93" i="47" s="1"/>
  <c r="L63" i="47"/>
  <c r="L93" i="47" s="1"/>
  <c r="K63" i="47"/>
  <c r="K93" i="47" s="1"/>
  <c r="J63" i="47"/>
  <c r="J93" i="47" s="1"/>
  <c r="I63" i="47"/>
  <c r="I93" i="47" s="1"/>
  <c r="H63" i="47"/>
  <c r="H93" i="47" s="1"/>
  <c r="G63" i="47"/>
  <c r="G93" i="47" s="1"/>
  <c r="F63" i="47"/>
  <c r="F93" i="47" s="1"/>
  <c r="E63" i="47"/>
  <c r="E93" i="47" s="1"/>
  <c r="D63" i="47"/>
  <c r="D93" i="47" s="1"/>
  <c r="C63" i="47"/>
  <c r="C93" i="47" s="1"/>
  <c r="AF62" i="47"/>
  <c r="AF92" i="47" s="1"/>
  <c r="AE62" i="47"/>
  <c r="AE92" i="47" s="1"/>
  <c r="AD62" i="47"/>
  <c r="AD92" i="47" s="1"/>
  <c r="AC62" i="47"/>
  <c r="AC92" i="47" s="1"/>
  <c r="AB62" i="47"/>
  <c r="AB92" i="47" s="1"/>
  <c r="AA62" i="47"/>
  <c r="AA92" i="47" s="1"/>
  <c r="Z62" i="47"/>
  <c r="Z92" i="47" s="1"/>
  <c r="Y62" i="47"/>
  <c r="Y92" i="47" s="1"/>
  <c r="X62" i="47"/>
  <c r="X92" i="47" s="1"/>
  <c r="W62" i="47"/>
  <c r="W92" i="47" s="1"/>
  <c r="V62" i="47"/>
  <c r="V92" i="47" s="1"/>
  <c r="U62" i="47"/>
  <c r="U92" i="47" s="1"/>
  <c r="T62" i="47"/>
  <c r="T92" i="47" s="1"/>
  <c r="S62" i="47"/>
  <c r="S92" i="47" s="1"/>
  <c r="R62" i="47"/>
  <c r="R92" i="47" s="1"/>
  <c r="Q62" i="47"/>
  <c r="Q92" i="47" s="1"/>
  <c r="P62" i="47"/>
  <c r="P92" i="47" s="1"/>
  <c r="O62" i="47"/>
  <c r="O92" i="47" s="1"/>
  <c r="N62" i="47"/>
  <c r="N92" i="47" s="1"/>
  <c r="M62" i="47"/>
  <c r="M92" i="47" s="1"/>
  <c r="L62" i="47"/>
  <c r="L92" i="47" s="1"/>
  <c r="K62" i="47"/>
  <c r="K92" i="47" s="1"/>
  <c r="J62" i="47"/>
  <c r="J92" i="47" s="1"/>
  <c r="I62" i="47"/>
  <c r="I92" i="47" s="1"/>
  <c r="H62" i="47"/>
  <c r="H92" i="47" s="1"/>
  <c r="G62" i="47"/>
  <c r="G92" i="47" s="1"/>
  <c r="F62" i="47"/>
  <c r="F92" i="47" s="1"/>
  <c r="E62" i="47"/>
  <c r="E92" i="47" s="1"/>
  <c r="D62" i="47"/>
  <c r="D92" i="47" s="1"/>
  <c r="C62" i="47"/>
  <c r="C92" i="47" s="1"/>
  <c r="AF61" i="47"/>
  <c r="AF91" i="47" s="1"/>
  <c r="AE61" i="47"/>
  <c r="AE91" i="47" s="1"/>
  <c r="AD61" i="47"/>
  <c r="AD91" i="47" s="1"/>
  <c r="AC61" i="47"/>
  <c r="AC91" i="47" s="1"/>
  <c r="AB61" i="47"/>
  <c r="AB91" i="47" s="1"/>
  <c r="AA61" i="47"/>
  <c r="AA91" i="47" s="1"/>
  <c r="Z61" i="47"/>
  <c r="Z91" i="47" s="1"/>
  <c r="Y61" i="47"/>
  <c r="Y91" i="47" s="1"/>
  <c r="X61" i="47"/>
  <c r="X91" i="47" s="1"/>
  <c r="W61" i="47"/>
  <c r="W91" i="47" s="1"/>
  <c r="V61" i="47"/>
  <c r="V91" i="47" s="1"/>
  <c r="U61" i="47"/>
  <c r="U91" i="47" s="1"/>
  <c r="T61" i="47"/>
  <c r="T91" i="47" s="1"/>
  <c r="S61" i="47"/>
  <c r="S91" i="47" s="1"/>
  <c r="R61" i="47"/>
  <c r="R91" i="47" s="1"/>
  <c r="Q61" i="47"/>
  <c r="Q91" i="47" s="1"/>
  <c r="P61" i="47"/>
  <c r="P91" i="47" s="1"/>
  <c r="O61" i="47"/>
  <c r="O91" i="47" s="1"/>
  <c r="N61" i="47"/>
  <c r="N91" i="47" s="1"/>
  <c r="M61" i="47"/>
  <c r="M91" i="47" s="1"/>
  <c r="L61" i="47"/>
  <c r="L91" i="47" s="1"/>
  <c r="K61" i="47"/>
  <c r="K91" i="47" s="1"/>
  <c r="J61" i="47"/>
  <c r="J91" i="47" s="1"/>
  <c r="I61" i="47"/>
  <c r="I91" i="47" s="1"/>
  <c r="H61" i="47"/>
  <c r="H91" i="47" s="1"/>
  <c r="G61" i="47"/>
  <c r="G91" i="47" s="1"/>
  <c r="F61" i="47"/>
  <c r="F91" i="47" s="1"/>
  <c r="E61" i="47"/>
  <c r="E91" i="47" s="1"/>
  <c r="D61" i="47"/>
  <c r="D91" i="47" s="1"/>
  <c r="C61" i="47"/>
  <c r="C91" i="47" s="1"/>
  <c r="AF60" i="47"/>
  <c r="AF90" i="47" s="1"/>
  <c r="AE60" i="47"/>
  <c r="AE90" i="47" s="1"/>
  <c r="AD60" i="47"/>
  <c r="AD90" i="47" s="1"/>
  <c r="AC60" i="47"/>
  <c r="AC90" i="47" s="1"/>
  <c r="AB60" i="47"/>
  <c r="AB90" i="47" s="1"/>
  <c r="AA60" i="47"/>
  <c r="AA90" i="47" s="1"/>
  <c r="Z60" i="47"/>
  <c r="Z90" i="47" s="1"/>
  <c r="Y60" i="47"/>
  <c r="Y90" i="47" s="1"/>
  <c r="X60" i="47"/>
  <c r="X90" i="47" s="1"/>
  <c r="W60" i="47"/>
  <c r="W90" i="47" s="1"/>
  <c r="V60" i="47"/>
  <c r="V90" i="47" s="1"/>
  <c r="U60" i="47"/>
  <c r="U90" i="47" s="1"/>
  <c r="T60" i="47"/>
  <c r="T90" i="47" s="1"/>
  <c r="S60" i="47"/>
  <c r="S90" i="47" s="1"/>
  <c r="R60" i="47"/>
  <c r="R90" i="47" s="1"/>
  <c r="Q60" i="47"/>
  <c r="Q90" i="47" s="1"/>
  <c r="P60" i="47"/>
  <c r="P90" i="47" s="1"/>
  <c r="O60" i="47"/>
  <c r="O90" i="47" s="1"/>
  <c r="N60" i="47"/>
  <c r="N90" i="47" s="1"/>
  <c r="M60" i="47"/>
  <c r="M90" i="47" s="1"/>
  <c r="L60" i="47"/>
  <c r="L90" i="47" s="1"/>
  <c r="K60" i="47"/>
  <c r="K90" i="47" s="1"/>
  <c r="J60" i="47"/>
  <c r="J90" i="47" s="1"/>
  <c r="I60" i="47"/>
  <c r="I90" i="47" s="1"/>
  <c r="H60" i="47"/>
  <c r="H90" i="47" s="1"/>
  <c r="G60" i="47"/>
  <c r="G90" i="47" s="1"/>
  <c r="F60" i="47"/>
  <c r="F90" i="47" s="1"/>
  <c r="E60" i="47"/>
  <c r="E90" i="47" s="1"/>
  <c r="D60" i="47"/>
  <c r="D90" i="47" s="1"/>
  <c r="C60" i="47"/>
  <c r="C90" i="47" s="1"/>
  <c r="AF59" i="47"/>
  <c r="AF89" i="47" s="1"/>
  <c r="AE59" i="47"/>
  <c r="AE89" i="47" s="1"/>
  <c r="AD59" i="47"/>
  <c r="AD89" i="47" s="1"/>
  <c r="AC59" i="47"/>
  <c r="AC89" i="47" s="1"/>
  <c r="AB59" i="47"/>
  <c r="AB89" i="47" s="1"/>
  <c r="AA59" i="47"/>
  <c r="AA89" i="47" s="1"/>
  <c r="Z59" i="47"/>
  <c r="Z89" i="47" s="1"/>
  <c r="Y59" i="47"/>
  <c r="Y89" i="47" s="1"/>
  <c r="X59" i="47"/>
  <c r="X89" i="47" s="1"/>
  <c r="W59" i="47"/>
  <c r="W89" i="47" s="1"/>
  <c r="V59" i="47"/>
  <c r="V89" i="47" s="1"/>
  <c r="U59" i="47"/>
  <c r="U89" i="47" s="1"/>
  <c r="T59" i="47"/>
  <c r="T89" i="47" s="1"/>
  <c r="S59" i="47"/>
  <c r="S89" i="47" s="1"/>
  <c r="R59" i="47"/>
  <c r="R89" i="47" s="1"/>
  <c r="Q59" i="47"/>
  <c r="Q89" i="47" s="1"/>
  <c r="P59" i="47"/>
  <c r="P89" i="47" s="1"/>
  <c r="O59" i="47"/>
  <c r="O89" i="47" s="1"/>
  <c r="N59" i="47"/>
  <c r="N89" i="47" s="1"/>
  <c r="M59" i="47"/>
  <c r="M89" i="47" s="1"/>
  <c r="L59" i="47"/>
  <c r="L89" i="47" s="1"/>
  <c r="K59" i="47"/>
  <c r="K89" i="47" s="1"/>
  <c r="J59" i="47"/>
  <c r="J89" i="47" s="1"/>
  <c r="I59" i="47"/>
  <c r="I89" i="47" s="1"/>
  <c r="H59" i="47"/>
  <c r="H89" i="47" s="1"/>
  <c r="G59" i="47"/>
  <c r="G89" i="47" s="1"/>
  <c r="F59" i="47"/>
  <c r="F89" i="47" s="1"/>
  <c r="E59" i="47"/>
  <c r="E89" i="47" s="1"/>
  <c r="D59" i="47"/>
  <c r="D89" i="47" s="1"/>
  <c r="C59" i="47"/>
  <c r="C89" i="47" s="1"/>
  <c r="AF58" i="47"/>
  <c r="AF88" i="47" s="1"/>
  <c r="AE58" i="47"/>
  <c r="AE88" i="47" s="1"/>
  <c r="AD58" i="47"/>
  <c r="AD88" i="47" s="1"/>
  <c r="AC58" i="47"/>
  <c r="AC88" i="47" s="1"/>
  <c r="AB58" i="47"/>
  <c r="AB88" i="47" s="1"/>
  <c r="AA58" i="47"/>
  <c r="AA88" i="47" s="1"/>
  <c r="Z58" i="47"/>
  <c r="Z88" i="47" s="1"/>
  <c r="Y58" i="47"/>
  <c r="Y88" i="47" s="1"/>
  <c r="X58" i="47"/>
  <c r="X88" i="47" s="1"/>
  <c r="W58" i="47"/>
  <c r="W88" i="47" s="1"/>
  <c r="V58" i="47"/>
  <c r="V88" i="47" s="1"/>
  <c r="U58" i="47"/>
  <c r="U88" i="47" s="1"/>
  <c r="T58" i="47"/>
  <c r="T88" i="47" s="1"/>
  <c r="S58" i="47"/>
  <c r="S88" i="47" s="1"/>
  <c r="R58" i="47"/>
  <c r="R88" i="47" s="1"/>
  <c r="Q58" i="47"/>
  <c r="Q88" i="47" s="1"/>
  <c r="P58" i="47"/>
  <c r="P88" i="47" s="1"/>
  <c r="O58" i="47"/>
  <c r="O88" i="47" s="1"/>
  <c r="N58" i="47"/>
  <c r="N88" i="47" s="1"/>
  <c r="M58" i="47"/>
  <c r="M88" i="47" s="1"/>
  <c r="L58" i="47"/>
  <c r="L88" i="47" s="1"/>
  <c r="K58" i="47"/>
  <c r="K88" i="47" s="1"/>
  <c r="J58" i="47"/>
  <c r="J88" i="47" s="1"/>
  <c r="I58" i="47"/>
  <c r="I88" i="47" s="1"/>
  <c r="H58" i="47"/>
  <c r="H88" i="47" s="1"/>
  <c r="G58" i="47"/>
  <c r="G88" i="47" s="1"/>
  <c r="F58" i="47"/>
  <c r="F88" i="47" s="1"/>
  <c r="E58" i="47"/>
  <c r="E88" i="47" s="1"/>
  <c r="D58" i="47"/>
  <c r="D88" i="47" s="1"/>
  <c r="C58" i="47"/>
  <c r="C88" i="47" s="1"/>
  <c r="AF57" i="47"/>
  <c r="AF87" i="47" s="1"/>
  <c r="AE57" i="47"/>
  <c r="AE87" i="47" s="1"/>
  <c r="AD57" i="47"/>
  <c r="AD87" i="47" s="1"/>
  <c r="AC57" i="47"/>
  <c r="AC87" i="47" s="1"/>
  <c r="AB57" i="47"/>
  <c r="AB87" i="47" s="1"/>
  <c r="AA57" i="47"/>
  <c r="AA87" i="47" s="1"/>
  <c r="Z57" i="47"/>
  <c r="Z87" i="47" s="1"/>
  <c r="Y57" i="47"/>
  <c r="Y87" i="47" s="1"/>
  <c r="X57" i="47"/>
  <c r="X87" i="47" s="1"/>
  <c r="W57" i="47"/>
  <c r="W87" i="47" s="1"/>
  <c r="V57" i="47"/>
  <c r="V87" i="47" s="1"/>
  <c r="U57" i="47"/>
  <c r="U87" i="47" s="1"/>
  <c r="T57" i="47"/>
  <c r="T87" i="47" s="1"/>
  <c r="S57" i="47"/>
  <c r="S87" i="47" s="1"/>
  <c r="R57" i="47"/>
  <c r="R87" i="47" s="1"/>
  <c r="Q57" i="47"/>
  <c r="Q87" i="47" s="1"/>
  <c r="P57" i="47"/>
  <c r="P87" i="47" s="1"/>
  <c r="O57" i="47"/>
  <c r="O87" i="47" s="1"/>
  <c r="N57" i="47"/>
  <c r="N87" i="47" s="1"/>
  <c r="M57" i="47"/>
  <c r="M87" i="47" s="1"/>
  <c r="L57" i="47"/>
  <c r="L87" i="47" s="1"/>
  <c r="K57" i="47"/>
  <c r="K87" i="47" s="1"/>
  <c r="J57" i="47"/>
  <c r="J87" i="47" s="1"/>
  <c r="I57" i="47"/>
  <c r="I87" i="47" s="1"/>
  <c r="H57" i="47"/>
  <c r="H87" i="47" s="1"/>
  <c r="G57" i="47"/>
  <c r="G87" i="47" s="1"/>
  <c r="F57" i="47"/>
  <c r="F87" i="47" s="1"/>
  <c r="E57" i="47"/>
  <c r="E87" i="47" s="1"/>
  <c r="D57" i="47"/>
  <c r="D87" i="47" s="1"/>
  <c r="C57" i="47"/>
  <c r="C87" i="47" s="1"/>
  <c r="AF56" i="47"/>
  <c r="AF86" i="47" s="1"/>
  <c r="AE56" i="47"/>
  <c r="AE86" i="47" s="1"/>
  <c r="AD56" i="47"/>
  <c r="AD86" i="47" s="1"/>
  <c r="AC56" i="47"/>
  <c r="AC86" i="47" s="1"/>
  <c r="AB56" i="47"/>
  <c r="AB86" i="47" s="1"/>
  <c r="AA56" i="47"/>
  <c r="AA86" i="47" s="1"/>
  <c r="Z56" i="47"/>
  <c r="Z86" i="47" s="1"/>
  <c r="Y56" i="47"/>
  <c r="Y86" i="47" s="1"/>
  <c r="X56" i="47"/>
  <c r="X86" i="47" s="1"/>
  <c r="W56" i="47"/>
  <c r="W86" i="47" s="1"/>
  <c r="V56" i="47"/>
  <c r="V86" i="47" s="1"/>
  <c r="U56" i="47"/>
  <c r="U86" i="47" s="1"/>
  <c r="T56" i="47"/>
  <c r="T86" i="47" s="1"/>
  <c r="S56" i="47"/>
  <c r="S86" i="47" s="1"/>
  <c r="R56" i="47"/>
  <c r="R86" i="47" s="1"/>
  <c r="Q56" i="47"/>
  <c r="Q86" i="47" s="1"/>
  <c r="P56" i="47"/>
  <c r="P86" i="47" s="1"/>
  <c r="O56" i="47"/>
  <c r="O86" i="47" s="1"/>
  <c r="N56" i="47"/>
  <c r="N86" i="47" s="1"/>
  <c r="M56" i="47"/>
  <c r="M86" i="47" s="1"/>
  <c r="L56" i="47"/>
  <c r="L86" i="47" s="1"/>
  <c r="K56" i="47"/>
  <c r="K86" i="47" s="1"/>
  <c r="J56" i="47"/>
  <c r="J86" i="47" s="1"/>
  <c r="I56" i="47"/>
  <c r="I86" i="47" s="1"/>
  <c r="H56" i="47"/>
  <c r="H86" i="47" s="1"/>
  <c r="G56" i="47"/>
  <c r="G86" i="47" s="1"/>
  <c r="F56" i="47"/>
  <c r="F86" i="47" s="1"/>
  <c r="E56" i="47"/>
  <c r="E86" i="47" s="1"/>
  <c r="D56" i="47"/>
  <c r="D86" i="47" s="1"/>
  <c r="C56" i="47"/>
  <c r="C86" i="47" s="1"/>
  <c r="AF55" i="47"/>
  <c r="AF85" i="47" s="1"/>
  <c r="AE55" i="47"/>
  <c r="AE85" i="47" s="1"/>
  <c r="AD55" i="47"/>
  <c r="AD85" i="47" s="1"/>
  <c r="AC55" i="47"/>
  <c r="AC85" i="47" s="1"/>
  <c r="AB55" i="47"/>
  <c r="AB85" i="47" s="1"/>
  <c r="AA55" i="47"/>
  <c r="AA85" i="47" s="1"/>
  <c r="Z55" i="47"/>
  <c r="Z85" i="47" s="1"/>
  <c r="Y55" i="47"/>
  <c r="Y85" i="47" s="1"/>
  <c r="X55" i="47"/>
  <c r="X85" i="47" s="1"/>
  <c r="W55" i="47"/>
  <c r="W85" i="47" s="1"/>
  <c r="V55" i="47"/>
  <c r="V85" i="47" s="1"/>
  <c r="U55" i="47"/>
  <c r="U85" i="47" s="1"/>
  <c r="T55" i="47"/>
  <c r="T85" i="47" s="1"/>
  <c r="S55" i="47"/>
  <c r="S85" i="47" s="1"/>
  <c r="R55" i="47"/>
  <c r="R85" i="47" s="1"/>
  <c r="Q55" i="47"/>
  <c r="Q85" i="47" s="1"/>
  <c r="P55" i="47"/>
  <c r="P85" i="47" s="1"/>
  <c r="O55" i="47"/>
  <c r="O85" i="47" s="1"/>
  <c r="N55" i="47"/>
  <c r="N85" i="47" s="1"/>
  <c r="M55" i="47"/>
  <c r="M85" i="47" s="1"/>
  <c r="L55" i="47"/>
  <c r="L85" i="47" s="1"/>
  <c r="K55" i="47"/>
  <c r="K85" i="47" s="1"/>
  <c r="J55" i="47"/>
  <c r="J85" i="47" s="1"/>
  <c r="I55" i="47"/>
  <c r="I85" i="47" s="1"/>
  <c r="H55" i="47"/>
  <c r="H85" i="47" s="1"/>
  <c r="G55" i="47"/>
  <c r="G85" i="47" s="1"/>
  <c r="F55" i="47"/>
  <c r="F85" i="47" s="1"/>
  <c r="E55" i="47"/>
  <c r="E85" i="47" s="1"/>
  <c r="D55" i="47"/>
  <c r="D85" i="47" s="1"/>
  <c r="C55" i="47"/>
  <c r="C85" i="47" s="1"/>
  <c r="AF54" i="47"/>
  <c r="AF84" i="47" s="1"/>
  <c r="AE54" i="47"/>
  <c r="AE84" i="47" s="1"/>
  <c r="AD54" i="47"/>
  <c r="AD84" i="47" s="1"/>
  <c r="AC54" i="47"/>
  <c r="AC84" i="47" s="1"/>
  <c r="AB54" i="47"/>
  <c r="AB84" i="47" s="1"/>
  <c r="AA54" i="47"/>
  <c r="AA84" i="47" s="1"/>
  <c r="Z54" i="47"/>
  <c r="Z84" i="47" s="1"/>
  <c r="Y54" i="47"/>
  <c r="Y84" i="47" s="1"/>
  <c r="X54" i="47"/>
  <c r="X84" i="47" s="1"/>
  <c r="W54" i="47"/>
  <c r="W84" i="47" s="1"/>
  <c r="V54" i="47"/>
  <c r="V84" i="47" s="1"/>
  <c r="U54" i="47"/>
  <c r="U84" i="47" s="1"/>
  <c r="T54" i="47"/>
  <c r="T84" i="47" s="1"/>
  <c r="S54" i="47"/>
  <c r="S84" i="47" s="1"/>
  <c r="R54" i="47"/>
  <c r="R84" i="47" s="1"/>
  <c r="Q54" i="47"/>
  <c r="Q84" i="47" s="1"/>
  <c r="P54" i="47"/>
  <c r="P84" i="47" s="1"/>
  <c r="O54" i="47"/>
  <c r="O84" i="47" s="1"/>
  <c r="N54" i="47"/>
  <c r="N84" i="47" s="1"/>
  <c r="M54" i="47"/>
  <c r="M84" i="47" s="1"/>
  <c r="L54" i="47"/>
  <c r="L84" i="47" s="1"/>
  <c r="K54" i="47"/>
  <c r="K84" i="47" s="1"/>
  <c r="J54" i="47"/>
  <c r="J84" i="47" s="1"/>
  <c r="I54" i="47"/>
  <c r="I84" i="47" s="1"/>
  <c r="H54" i="47"/>
  <c r="H84" i="47" s="1"/>
  <c r="G54" i="47"/>
  <c r="G84" i="47" s="1"/>
  <c r="F54" i="47"/>
  <c r="F84" i="47" s="1"/>
  <c r="E54" i="47"/>
  <c r="E84" i="47" s="1"/>
  <c r="D54" i="47"/>
  <c r="D84" i="47" s="1"/>
  <c r="C54" i="47"/>
  <c r="C84" i="47" s="1"/>
  <c r="AF53" i="47"/>
  <c r="AF83" i="47" s="1"/>
  <c r="AE53" i="47"/>
  <c r="AE83" i="47" s="1"/>
  <c r="AD53" i="47"/>
  <c r="AD83" i="47" s="1"/>
  <c r="AC53" i="47"/>
  <c r="AC83" i="47" s="1"/>
  <c r="AB53" i="47"/>
  <c r="AB83" i="47" s="1"/>
  <c r="AA53" i="47"/>
  <c r="AA83" i="47" s="1"/>
  <c r="Z53" i="47"/>
  <c r="Z83" i="47" s="1"/>
  <c r="Y53" i="47"/>
  <c r="Y83" i="47" s="1"/>
  <c r="X53" i="47"/>
  <c r="X83" i="47" s="1"/>
  <c r="W53" i="47"/>
  <c r="W83" i="47" s="1"/>
  <c r="V53" i="47"/>
  <c r="V83" i="47" s="1"/>
  <c r="U53" i="47"/>
  <c r="U83" i="47" s="1"/>
  <c r="T53" i="47"/>
  <c r="T83" i="47" s="1"/>
  <c r="S53" i="47"/>
  <c r="S83" i="47" s="1"/>
  <c r="R53" i="47"/>
  <c r="R83" i="47" s="1"/>
  <c r="Q53" i="47"/>
  <c r="Q83" i="47" s="1"/>
  <c r="P53" i="47"/>
  <c r="P83" i="47" s="1"/>
  <c r="O53" i="47"/>
  <c r="O83" i="47" s="1"/>
  <c r="N53" i="47"/>
  <c r="N83" i="47" s="1"/>
  <c r="M53" i="47"/>
  <c r="M83" i="47" s="1"/>
  <c r="L53" i="47"/>
  <c r="L83" i="47" s="1"/>
  <c r="K53" i="47"/>
  <c r="K83" i="47" s="1"/>
  <c r="J53" i="47"/>
  <c r="J83" i="47" s="1"/>
  <c r="I53" i="47"/>
  <c r="I83" i="47" s="1"/>
  <c r="H53" i="47"/>
  <c r="H83" i="47" s="1"/>
  <c r="G53" i="47"/>
  <c r="G83" i="47" s="1"/>
  <c r="F53" i="47"/>
  <c r="F83" i="47" s="1"/>
  <c r="E53" i="47"/>
  <c r="E83" i="47" s="1"/>
  <c r="D53" i="47"/>
  <c r="D83" i="47" s="1"/>
  <c r="C53" i="47"/>
  <c r="C83" i="47" s="1"/>
  <c r="AF52" i="47"/>
  <c r="AF82" i="47" s="1"/>
  <c r="AE52" i="47"/>
  <c r="AE82" i="47" s="1"/>
  <c r="AD52" i="47"/>
  <c r="AD82" i="47" s="1"/>
  <c r="AC52" i="47"/>
  <c r="AC82" i="47" s="1"/>
  <c r="AB52" i="47"/>
  <c r="AB82" i="47" s="1"/>
  <c r="AA52" i="47"/>
  <c r="AA82" i="47" s="1"/>
  <c r="Z52" i="47"/>
  <c r="Z82" i="47" s="1"/>
  <c r="Y52" i="47"/>
  <c r="Y82" i="47" s="1"/>
  <c r="X52" i="47"/>
  <c r="X82" i="47" s="1"/>
  <c r="W52" i="47"/>
  <c r="W82" i="47" s="1"/>
  <c r="V52" i="47"/>
  <c r="V82" i="47" s="1"/>
  <c r="U52" i="47"/>
  <c r="U82" i="47" s="1"/>
  <c r="T52" i="47"/>
  <c r="T82" i="47" s="1"/>
  <c r="S52" i="47"/>
  <c r="S82" i="47" s="1"/>
  <c r="R52" i="47"/>
  <c r="R82" i="47" s="1"/>
  <c r="Q52" i="47"/>
  <c r="Q82" i="47" s="1"/>
  <c r="P52" i="47"/>
  <c r="P82" i="47" s="1"/>
  <c r="O52" i="47"/>
  <c r="O82" i="47" s="1"/>
  <c r="N52" i="47"/>
  <c r="N82" i="47" s="1"/>
  <c r="M52" i="47"/>
  <c r="M82" i="47" s="1"/>
  <c r="L52" i="47"/>
  <c r="L82" i="47" s="1"/>
  <c r="K52" i="47"/>
  <c r="K82" i="47" s="1"/>
  <c r="J52" i="47"/>
  <c r="J82" i="47" s="1"/>
  <c r="I52" i="47"/>
  <c r="I82" i="47" s="1"/>
  <c r="H52" i="47"/>
  <c r="H82" i="47" s="1"/>
  <c r="G52" i="47"/>
  <c r="G82" i="47" s="1"/>
  <c r="F52" i="47"/>
  <c r="F82" i="47" s="1"/>
  <c r="E52" i="47"/>
  <c r="E82" i="47" s="1"/>
  <c r="D52" i="47"/>
  <c r="D82" i="47" s="1"/>
  <c r="C52" i="47"/>
  <c r="C82" i="47" s="1"/>
  <c r="AF51" i="47"/>
  <c r="AF81" i="47" s="1"/>
  <c r="AE51" i="47"/>
  <c r="AE81" i="47" s="1"/>
  <c r="AD51" i="47"/>
  <c r="AD81" i="47" s="1"/>
  <c r="AC51" i="47"/>
  <c r="AC81" i="47" s="1"/>
  <c r="AB51" i="47"/>
  <c r="AB81" i="47" s="1"/>
  <c r="AA51" i="47"/>
  <c r="AA81" i="47" s="1"/>
  <c r="Z51" i="47"/>
  <c r="Z81" i="47" s="1"/>
  <c r="Y51" i="47"/>
  <c r="Y81" i="47" s="1"/>
  <c r="X51" i="47"/>
  <c r="X81" i="47" s="1"/>
  <c r="W51" i="47"/>
  <c r="W81" i="47" s="1"/>
  <c r="V51" i="47"/>
  <c r="V81" i="47" s="1"/>
  <c r="U51" i="47"/>
  <c r="U81" i="47" s="1"/>
  <c r="T51" i="47"/>
  <c r="T81" i="47" s="1"/>
  <c r="S51" i="47"/>
  <c r="S81" i="47" s="1"/>
  <c r="R51" i="47"/>
  <c r="R81" i="47" s="1"/>
  <c r="Q51" i="47"/>
  <c r="Q81" i="47" s="1"/>
  <c r="P51" i="47"/>
  <c r="P81" i="47" s="1"/>
  <c r="O51" i="47"/>
  <c r="O81" i="47" s="1"/>
  <c r="N51" i="47"/>
  <c r="N81" i="47" s="1"/>
  <c r="M51" i="47"/>
  <c r="M81" i="47" s="1"/>
  <c r="L51" i="47"/>
  <c r="L81" i="47" s="1"/>
  <c r="K51" i="47"/>
  <c r="K81" i="47" s="1"/>
  <c r="J51" i="47"/>
  <c r="J81" i="47" s="1"/>
  <c r="I51" i="47"/>
  <c r="I81" i="47" s="1"/>
  <c r="H51" i="47"/>
  <c r="H81" i="47" s="1"/>
  <c r="G51" i="47"/>
  <c r="G81" i="47" s="1"/>
  <c r="F51" i="47"/>
  <c r="F81" i="47" s="1"/>
  <c r="E51" i="47"/>
  <c r="E81" i="47" s="1"/>
  <c r="D51" i="47"/>
  <c r="D81" i="47" s="1"/>
  <c r="C51" i="47"/>
  <c r="C81" i="47" s="1"/>
  <c r="AF50" i="47"/>
  <c r="AF80" i="47" s="1"/>
  <c r="AE50" i="47"/>
  <c r="AE80" i="47" s="1"/>
  <c r="AD50" i="47"/>
  <c r="AD80" i="47" s="1"/>
  <c r="AC50" i="47"/>
  <c r="AC80" i="47" s="1"/>
  <c r="AB50" i="47"/>
  <c r="AB80" i="47" s="1"/>
  <c r="AA50" i="47"/>
  <c r="AA80" i="47" s="1"/>
  <c r="Z50" i="47"/>
  <c r="Z80" i="47" s="1"/>
  <c r="Y50" i="47"/>
  <c r="Y80" i="47" s="1"/>
  <c r="X50" i="47"/>
  <c r="X80" i="47" s="1"/>
  <c r="W50" i="47"/>
  <c r="W80" i="47" s="1"/>
  <c r="V50" i="47"/>
  <c r="V80" i="47" s="1"/>
  <c r="U50" i="47"/>
  <c r="U80" i="47" s="1"/>
  <c r="T50" i="47"/>
  <c r="T80" i="47" s="1"/>
  <c r="S50" i="47"/>
  <c r="S80" i="47" s="1"/>
  <c r="R50" i="47"/>
  <c r="R80" i="47" s="1"/>
  <c r="Q50" i="47"/>
  <c r="Q80" i="47" s="1"/>
  <c r="P50" i="47"/>
  <c r="P80" i="47" s="1"/>
  <c r="O50" i="47"/>
  <c r="O80" i="47" s="1"/>
  <c r="N50" i="47"/>
  <c r="N80" i="47" s="1"/>
  <c r="M50" i="47"/>
  <c r="M80" i="47" s="1"/>
  <c r="L50" i="47"/>
  <c r="L80" i="47" s="1"/>
  <c r="K50" i="47"/>
  <c r="K80" i="47" s="1"/>
  <c r="J50" i="47"/>
  <c r="J80" i="47" s="1"/>
  <c r="I50" i="47"/>
  <c r="I80" i="47" s="1"/>
  <c r="H50" i="47"/>
  <c r="H80" i="47" s="1"/>
  <c r="G50" i="47"/>
  <c r="G80" i="47" s="1"/>
  <c r="F50" i="47"/>
  <c r="F80" i="47" s="1"/>
  <c r="E50" i="47"/>
  <c r="E80" i="47" s="1"/>
  <c r="D50" i="47"/>
  <c r="D80" i="47" s="1"/>
  <c r="C50" i="47"/>
  <c r="C80" i="47" s="1"/>
  <c r="AF49" i="47"/>
  <c r="AF79" i="47" s="1"/>
  <c r="AE49" i="47"/>
  <c r="AE79" i="47" s="1"/>
  <c r="AD49" i="47"/>
  <c r="AD79" i="47" s="1"/>
  <c r="AC49" i="47"/>
  <c r="AC79" i="47" s="1"/>
  <c r="AB49" i="47"/>
  <c r="AB79" i="47" s="1"/>
  <c r="AA49" i="47"/>
  <c r="AA79" i="47" s="1"/>
  <c r="Z49" i="47"/>
  <c r="Z79" i="47" s="1"/>
  <c r="Y49" i="47"/>
  <c r="Y79" i="47" s="1"/>
  <c r="X49" i="47"/>
  <c r="X79" i="47" s="1"/>
  <c r="W49" i="47"/>
  <c r="W79" i="47" s="1"/>
  <c r="V49" i="47"/>
  <c r="V79" i="47" s="1"/>
  <c r="U49" i="47"/>
  <c r="U79" i="47" s="1"/>
  <c r="T49" i="47"/>
  <c r="T79" i="47" s="1"/>
  <c r="S49" i="47"/>
  <c r="S79" i="47" s="1"/>
  <c r="R49" i="47"/>
  <c r="R79" i="47" s="1"/>
  <c r="Q49" i="47"/>
  <c r="Q79" i="47" s="1"/>
  <c r="P49" i="47"/>
  <c r="P79" i="47" s="1"/>
  <c r="O49" i="47"/>
  <c r="O79" i="47" s="1"/>
  <c r="N49" i="47"/>
  <c r="N79" i="47" s="1"/>
  <c r="M49" i="47"/>
  <c r="M79" i="47" s="1"/>
  <c r="L49" i="47"/>
  <c r="L79" i="47" s="1"/>
  <c r="K49" i="47"/>
  <c r="K79" i="47" s="1"/>
  <c r="J49" i="47"/>
  <c r="J79" i="47" s="1"/>
  <c r="I49" i="47"/>
  <c r="I79" i="47" s="1"/>
  <c r="H49" i="47"/>
  <c r="H79" i="47" s="1"/>
  <c r="G49" i="47"/>
  <c r="G79" i="47" s="1"/>
  <c r="F49" i="47"/>
  <c r="F79" i="47" s="1"/>
  <c r="E49" i="47"/>
  <c r="E79" i="47" s="1"/>
  <c r="D49" i="47"/>
  <c r="D79" i="47" s="1"/>
  <c r="C49" i="47"/>
  <c r="C79" i="47" s="1"/>
  <c r="AF48" i="47"/>
  <c r="AF78" i="47" s="1"/>
  <c r="AE48" i="47"/>
  <c r="AE78" i="47" s="1"/>
  <c r="AD48" i="47"/>
  <c r="AD78" i="47" s="1"/>
  <c r="AC48" i="47"/>
  <c r="AC78" i="47" s="1"/>
  <c r="AB48" i="47"/>
  <c r="AB78" i="47" s="1"/>
  <c r="AA48" i="47"/>
  <c r="AA78" i="47" s="1"/>
  <c r="Z48" i="47"/>
  <c r="Z78" i="47" s="1"/>
  <c r="Y48" i="47"/>
  <c r="Y78" i="47" s="1"/>
  <c r="X48" i="47"/>
  <c r="X78" i="47" s="1"/>
  <c r="W48" i="47"/>
  <c r="W78" i="47" s="1"/>
  <c r="V48" i="47"/>
  <c r="V78" i="47" s="1"/>
  <c r="U48" i="47"/>
  <c r="U78" i="47" s="1"/>
  <c r="T48" i="47"/>
  <c r="T78" i="47" s="1"/>
  <c r="S48" i="47"/>
  <c r="S78" i="47" s="1"/>
  <c r="R48" i="47"/>
  <c r="R78" i="47" s="1"/>
  <c r="Q48" i="47"/>
  <c r="Q78" i="47" s="1"/>
  <c r="P48" i="47"/>
  <c r="P78" i="47" s="1"/>
  <c r="O48" i="47"/>
  <c r="O78" i="47" s="1"/>
  <c r="N48" i="47"/>
  <c r="N78" i="47" s="1"/>
  <c r="M48" i="47"/>
  <c r="M78" i="47" s="1"/>
  <c r="L48" i="47"/>
  <c r="L78" i="47" s="1"/>
  <c r="K48" i="47"/>
  <c r="K78" i="47" s="1"/>
  <c r="J48" i="47"/>
  <c r="J78" i="47" s="1"/>
  <c r="I48" i="47"/>
  <c r="I78" i="47" s="1"/>
  <c r="H48" i="47"/>
  <c r="H78" i="47" s="1"/>
  <c r="G48" i="47"/>
  <c r="G78" i="47" s="1"/>
  <c r="F48" i="47"/>
  <c r="F78" i="47" s="1"/>
  <c r="E48" i="47"/>
  <c r="E78" i="47" s="1"/>
  <c r="D48" i="47"/>
  <c r="D78" i="47" s="1"/>
  <c r="C48" i="47"/>
  <c r="C78" i="47" s="1"/>
  <c r="AF47" i="47"/>
  <c r="AF77" i="47" s="1"/>
  <c r="AE47" i="47"/>
  <c r="AE77" i="47" s="1"/>
  <c r="AD47" i="47"/>
  <c r="AD77" i="47" s="1"/>
  <c r="AC47" i="47"/>
  <c r="AC77" i="47" s="1"/>
  <c r="AB47" i="47"/>
  <c r="AB77" i="47" s="1"/>
  <c r="AA47" i="47"/>
  <c r="AA77" i="47" s="1"/>
  <c r="Z47" i="47"/>
  <c r="Z77" i="47" s="1"/>
  <c r="Y47" i="47"/>
  <c r="Y77" i="47" s="1"/>
  <c r="X47" i="47"/>
  <c r="X77" i="47" s="1"/>
  <c r="W47" i="47"/>
  <c r="W77" i="47" s="1"/>
  <c r="V47" i="47"/>
  <c r="V77" i="47" s="1"/>
  <c r="U47" i="47"/>
  <c r="U77" i="47" s="1"/>
  <c r="T47" i="47"/>
  <c r="T77" i="47" s="1"/>
  <c r="S47" i="47"/>
  <c r="S77" i="47" s="1"/>
  <c r="R47" i="47"/>
  <c r="R77" i="47" s="1"/>
  <c r="Q47" i="47"/>
  <c r="Q77" i="47" s="1"/>
  <c r="P47" i="47"/>
  <c r="P77" i="47" s="1"/>
  <c r="O47" i="47"/>
  <c r="O77" i="47" s="1"/>
  <c r="N47" i="47"/>
  <c r="N77" i="47" s="1"/>
  <c r="M47" i="47"/>
  <c r="M77" i="47" s="1"/>
  <c r="L47" i="47"/>
  <c r="L77" i="47" s="1"/>
  <c r="K47" i="47"/>
  <c r="K77" i="47" s="1"/>
  <c r="J47" i="47"/>
  <c r="J77" i="47" s="1"/>
  <c r="I47" i="47"/>
  <c r="I77" i="47" s="1"/>
  <c r="H47" i="47"/>
  <c r="H77" i="47" s="1"/>
  <c r="G47" i="47"/>
  <c r="G77" i="47" s="1"/>
  <c r="F47" i="47"/>
  <c r="F77" i="47" s="1"/>
  <c r="E47" i="47"/>
  <c r="E77" i="47" s="1"/>
  <c r="D47" i="47"/>
  <c r="D77" i="47" s="1"/>
  <c r="C47" i="47"/>
  <c r="C77" i="47" s="1"/>
  <c r="AF46" i="47"/>
  <c r="AF76" i="47" s="1"/>
  <c r="AE46" i="47"/>
  <c r="AE76" i="47" s="1"/>
  <c r="AD46" i="47"/>
  <c r="AD76" i="47" s="1"/>
  <c r="AC46" i="47"/>
  <c r="AC76" i="47" s="1"/>
  <c r="AB46" i="47"/>
  <c r="AB76" i="47" s="1"/>
  <c r="AA46" i="47"/>
  <c r="AA76" i="47" s="1"/>
  <c r="Z46" i="47"/>
  <c r="Z76" i="47" s="1"/>
  <c r="Y46" i="47"/>
  <c r="Y76" i="47" s="1"/>
  <c r="X46" i="47"/>
  <c r="X76" i="47" s="1"/>
  <c r="W46" i="47"/>
  <c r="W76" i="47" s="1"/>
  <c r="V46" i="47"/>
  <c r="V76" i="47" s="1"/>
  <c r="U46" i="47"/>
  <c r="U76" i="47" s="1"/>
  <c r="T46" i="47"/>
  <c r="T76" i="47" s="1"/>
  <c r="S46" i="47"/>
  <c r="S76" i="47" s="1"/>
  <c r="R46" i="47"/>
  <c r="R76" i="47" s="1"/>
  <c r="Q46" i="47"/>
  <c r="Q76" i="47" s="1"/>
  <c r="P46" i="47"/>
  <c r="P76" i="47" s="1"/>
  <c r="O46" i="47"/>
  <c r="O76" i="47" s="1"/>
  <c r="N46" i="47"/>
  <c r="N76" i="47" s="1"/>
  <c r="M46" i="47"/>
  <c r="M76" i="47" s="1"/>
  <c r="L46" i="47"/>
  <c r="L76" i="47" s="1"/>
  <c r="K46" i="47"/>
  <c r="K76" i="47" s="1"/>
  <c r="J46" i="47"/>
  <c r="J76" i="47" s="1"/>
  <c r="I46" i="47"/>
  <c r="I76" i="47" s="1"/>
  <c r="H46" i="47"/>
  <c r="H76" i="47" s="1"/>
  <c r="G46" i="47"/>
  <c r="G76" i="47" s="1"/>
  <c r="F46" i="47"/>
  <c r="F76" i="47" s="1"/>
  <c r="E46" i="47"/>
  <c r="E76" i="47" s="1"/>
  <c r="D46" i="47"/>
  <c r="D76" i="47" s="1"/>
  <c r="C46" i="47"/>
  <c r="C76" i="47" s="1"/>
  <c r="AF45" i="47"/>
  <c r="AF75" i="47" s="1"/>
  <c r="AE45" i="47"/>
  <c r="AE75" i="47" s="1"/>
  <c r="AD45" i="47"/>
  <c r="AD75" i="47" s="1"/>
  <c r="AC45" i="47"/>
  <c r="AC75" i="47" s="1"/>
  <c r="AB45" i="47"/>
  <c r="AB75" i="47" s="1"/>
  <c r="AA45" i="47"/>
  <c r="AA75" i="47" s="1"/>
  <c r="Z45" i="47"/>
  <c r="Z75" i="47" s="1"/>
  <c r="Y45" i="47"/>
  <c r="Y75" i="47" s="1"/>
  <c r="X45" i="47"/>
  <c r="X75" i="47" s="1"/>
  <c r="W45" i="47"/>
  <c r="W75" i="47" s="1"/>
  <c r="V45" i="47"/>
  <c r="V75" i="47" s="1"/>
  <c r="U45" i="47"/>
  <c r="U75" i="47" s="1"/>
  <c r="T45" i="47"/>
  <c r="T75" i="47" s="1"/>
  <c r="S45" i="47"/>
  <c r="S75" i="47" s="1"/>
  <c r="R45" i="47"/>
  <c r="R75" i="47" s="1"/>
  <c r="Q45" i="47"/>
  <c r="Q75" i="47" s="1"/>
  <c r="P45" i="47"/>
  <c r="P75" i="47" s="1"/>
  <c r="O45" i="47"/>
  <c r="O75" i="47" s="1"/>
  <c r="N45" i="47"/>
  <c r="N75" i="47" s="1"/>
  <c r="M45" i="47"/>
  <c r="M75" i="47" s="1"/>
  <c r="L45" i="47"/>
  <c r="L75" i="47" s="1"/>
  <c r="K45" i="47"/>
  <c r="K75" i="47" s="1"/>
  <c r="J45" i="47"/>
  <c r="J75" i="47" s="1"/>
  <c r="I45" i="47"/>
  <c r="I75" i="47" s="1"/>
  <c r="H45" i="47"/>
  <c r="H75" i="47" s="1"/>
  <c r="G45" i="47"/>
  <c r="G75" i="47" s="1"/>
  <c r="F45" i="47"/>
  <c r="F75" i="47" s="1"/>
  <c r="E45" i="47"/>
  <c r="E75" i="47" s="1"/>
  <c r="D45" i="47"/>
  <c r="D75" i="47" s="1"/>
  <c r="C45" i="47"/>
  <c r="C75" i="47" s="1"/>
  <c r="AF44" i="47"/>
  <c r="AF74" i="47" s="1"/>
  <c r="AE44" i="47"/>
  <c r="AE74" i="47" s="1"/>
  <c r="AD44" i="47"/>
  <c r="AD74" i="47" s="1"/>
  <c r="AC44" i="47"/>
  <c r="AC74" i="47" s="1"/>
  <c r="AB44" i="47"/>
  <c r="AB74" i="47" s="1"/>
  <c r="AA44" i="47"/>
  <c r="AA74" i="47" s="1"/>
  <c r="Z44" i="47"/>
  <c r="Z74" i="47" s="1"/>
  <c r="Y44" i="47"/>
  <c r="Y74" i="47" s="1"/>
  <c r="X44" i="47"/>
  <c r="X74" i="47" s="1"/>
  <c r="W44" i="47"/>
  <c r="W74" i="47" s="1"/>
  <c r="V44" i="47"/>
  <c r="V74" i="47" s="1"/>
  <c r="U44" i="47"/>
  <c r="U74" i="47" s="1"/>
  <c r="T44" i="47"/>
  <c r="T74" i="47" s="1"/>
  <c r="S44" i="47"/>
  <c r="S74" i="47" s="1"/>
  <c r="R44" i="47"/>
  <c r="R74" i="47" s="1"/>
  <c r="Q44" i="47"/>
  <c r="Q74" i="47" s="1"/>
  <c r="P44" i="47"/>
  <c r="P74" i="47" s="1"/>
  <c r="O44" i="47"/>
  <c r="O74" i="47" s="1"/>
  <c r="N44" i="47"/>
  <c r="N74" i="47" s="1"/>
  <c r="M44" i="47"/>
  <c r="M74" i="47" s="1"/>
  <c r="L44" i="47"/>
  <c r="L74" i="47" s="1"/>
  <c r="K44" i="47"/>
  <c r="K74" i="47" s="1"/>
  <c r="J44" i="47"/>
  <c r="J74" i="47" s="1"/>
  <c r="I44" i="47"/>
  <c r="I74" i="47" s="1"/>
  <c r="H44" i="47"/>
  <c r="H74" i="47" s="1"/>
  <c r="G44" i="47"/>
  <c r="G74" i="47" s="1"/>
  <c r="F44" i="47"/>
  <c r="F74" i="47" s="1"/>
  <c r="E44" i="47"/>
  <c r="E74" i="47" s="1"/>
  <c r="D44" i="47"/>
  <c r="D74" i="47" s="1"/>
  <c r="C44" i="47"/>
  <c r="C74" i="47" s="1"/>
  <c r="AF43" i="47"/>
  <c r="AF73" i="47" s="1"/>
  <c r="AE43" i="47"/>
  <c r="AE73" i="47" s="1"/>
  <c r="AD43" i="47"/>
  <c r="AD73" i="47" s="1"/>
  <c r="AC43" i="47"/>
  <c r="AC73" i="47" s="1"/>
  <c r="AB43" i="47"/>
  <c r="AB73" i="47" s="1"/>
  <c r="AA43" i="47"/>
  <c r="AA73" i="47" s="1"/>
  <c r="Z43" i="47"/>
  <c r="Z73" i="47" s="1"/>
  <c r="Y43" i="47"/>
  <c r="Y73" i="47" s="1"/>
  <c r="X43" i="47"/>
  <c r="X73" i="47" s="1"/>
  <c r="W43" i="47"/>
  <c r="W73" i="47" s="1"/>
  <c r="V43" i="47"/>
  <c r="V73" i="47" s="1"/>
  <c r="U43" i="47"/>
  <c r="U73" i="47" s="1"/>
  <c r="T43" i="47"/>
  <c r="T73" i="47" s="1"/>
  <c r="S43" i="47"/>
  <c r="S73" i="47" s="1"/>
  <c r="R43" i="47"/>
  <c r="R73" i="47" s="1"/>
  <c r="Q43" i="47"/>
  <c r="Q73" i="47" s="1"/>
  <c r="P43" i="47"/>
  <c r="P73" i="47" s="1"/>
  <c r="O43" i="47"/>
  <c r="O73" i="47" s="1"/>
  <c r="N43" i="47"/>
  <c r="N73" i="47" s="1"/>
  <c r="M43" i="47"/>
  <c r="M73" i="47" s="1"/>
  <c r="L43" i="47"/>
  <c r="L73" i="47" s="1"/>
  <c r="K43" i="47"/>
  <c r="K73" i="47" s="1"/>
  <c r="J43" i="47"/>
  <c r="J73" i="47" s="1"/>
  <c r="I43" i="47"/>
  <c r="I73" i="47" s="1"/>
  <c r="H43" i="47"/>
  <c r="H73" i="47" s="1"/>
  <c r="G43" i="47"/>
  <c r="G73" i="47" s="1"/>
  <c r="F43" i="47"/>
  <c r="F73" i="47" s="1"/>
  <c r="E43" i="47"/>
  <c r="E73" i="47" s="1"/>
  <c r="D43" i="47"/>
  <c r="D73" i="47" s="1"/>
  <c r="C43" i="47"/>
  <c r="C73" i="47" s="1"/>
  <c r="AF42" i="47"/>
  <c r="AF72" i="47" s="1"/>
  <c r="AE42" i="47"/>
  <c r="AE72" i="47" s="1"/>
  <c r="AD42" i="47"/>
  <c r="AD72" i="47" s="1"/>
  <c r="AC42" i="47"/>
  <c r="AC72" i="47" s="1"/>
  <c r="AB42" i="47"/>
  <c r="AB72" i="47" s="1"/>
  <c r="AA42" i="47"/>
  <c r="AA72" i="47" s="1"/>
  <c r="Z42" i="47"/>
  <c r="Z72" i="47" s="1"/>
  <c r="Y42" i="47"/>
  <c r="Y72" i="47" s="1"/>
  <c r="X42" i="47"/>
  <c r="X72" i="47" s="1"/>
  <c r="W42" i="47"/>
  <c r="W72" i="47" s="1"/>
  <c r="V42" i="47"/>
  <c r="V72" i="47" s="1"/>
  <c r="U42" i="47"/>
  <c r="U72" i="47" s="1"/>
  <c r="T42" i="47"/>
  <c r="T72" i="47" s="1"/>
  <c r="S42" i="47"/>
  <c r="S72" i="47" s="1"/>
  <c r="R42" i="47"/>
  <c r="R72" i="47" s="1"/>
  <c r="Q42" i="47"/>
  <c r="Q72" i="47" s="1"/>
  <c r="P42" i="47"/>
  <c r="P72" i="47" s="1"/>
  <c r="O42" i="47"/>
  <c r="O72" i="47" s="1"/>
  <c r="N42" i="47"/>
  <c r="N72" i="47" s="1"/>
  <c r="M42" i="47"/>
  <c r="M72" i="47" s="1"/>
  <c r="L42" i="47"/>
  <c r="L72" i="47" s="1"/>
  <c r="K42" i="47"/>
  <c r="K72" i="47" s="1"/>
  <c r="J42" i="47"/>
  <c r="J72" i="47" s="1"/>
  <c r="I42" i="47"/>
  <c r="I72" i="47" s="1"/>
  <c r="H42" i="47"/>
  <c r="H72" i="47" s="1"/>
  <c r="G42" i="47"/>
  <c r="G72" i="47" s="1"/>
  <c r="F42" i="47"/>
  <c r="F72" i="47" s="1"/>
  <c r="E42" i="47"/>
  <c r="E72" i="47" s="1"/>
  <c r="D42" i="47"/>
  <c r="D72" i="47" s="1"/>
  <c r="C42" i="47"/>
  <c r="C72" i="47" s="1"/>
  <c r="AF41" i="47"/>
  <c r="AF71" i="47" s="1"/>
  <c r="AE41" i="47"/>
  <c r="AE71" i="47" s="1"/>
  <c r="AD41" i="47"/>
  <c r="AD71" i="47" s="1"/>
  <c r="AC41" i="47"/>
  <c r="AC71" i="47" s="1"/>
  <c r="AB41" i="47"/>
  <c r="AB71" i="47" s="1"/>
  <c r="AA41" i="47"/>
  <c r="AA71" i="47" s="1"/>
  <c r="Z41" i="47"/>
  <c r="Z71" i="47" s="1"/>
  <c r="Y41" i="47"/>
  <c r="Y71" i="47" s="1"/>
  <c r="X41" i="47"/>
  <c r="X71" i="47" s="1"/>
  <c r="W41" i="47"/>
  <c r="W71" i="47" s="1"/>
  <c r="V41" i="47"/>
  <c r="V71" i="47" s="1"/>
  <c r="U41" i="47"/>
  <c r="U71" i="47" s="1"/>
  <c r="T41" i="47"/>
  <c r="T71" i="47" s="1"/>
  <c r="S41" i="47"/>
  <c r="S71" i="47" s="1"/>
  <c r="R41" i="47"/>
  <c r="R71" i="47" s="1"/>
  <c r="Q41" i="47"/>
  <c r="Q71" i="47" s="1"/>
  <c r="P41" i="47"/>
  <c r="P71" i="47" s="1"/>
  <c r="O41" i="47"/>
  <c r="O71" i="47" s="1"/>
  <c r="N41" i="47"/>
  <c r="N71" i="47" s="1"/>
  <c r="M41" i="47"/>
  <c r="M71" i="47" s="1"/>
  <c r="L41" i="47"/>
  <c r="L71" i="47" s="1"/>
  <c r="K41" i="47"/>
  <c r="K71" i="47" s="1"/>
  <c r="J41" i="47"/>
  <c r="J71" i="47" s="1"/>
  <c r="I41" i="47"/>
  <c r="I71" i="47" s="1"/>
  <c r="H41" i="47"/>
  <c r="H71" i="47" s="1"/>
  <c r="G41" i="47"/>
  <c r="G71" i="47" s="1"/>
  <c r="F41" i="47"/>
  <c r="F71" i="47" s="1"/>
  <c r="E41" i="47"/>
  <c r="E71" i="47" s="1"/>
  <c r="D41" i="47"/>
  <c r="D71" i="47" s="1"/>
  <c r="C41" i="47"/>
  <c r="C71" i="47" s="1"/>
  <c r="AF40" i="47"/>
  <c r="AF70" i="47" s="1"/>
  <c r="AE40" i="47"/>
  <c r="AE70" i="47" s="1"/>
  <c r="AD40" i="47"/>
  <c r="AD70" i="47" s="1"/>
  <c r="AC40" i="47"/>
  <c r="AC70" i="47" s="1"/>
  <c r="AB40" i="47"/>
  <c r="AB70" i="47" s="1"/>
  <c r="AA40" i="47"/>
  <c r="AA70" i="47" s="1"/>
  <c r="Z40" i="47"/>
  <c r="Z70" i="47" s="1"/>
  <c r="Y40" i="47"/>
  <c r="Y70" i="47" s="1"/>
  <c r="X40" i="47"/>
  <c r="X70" i="47" s="1"/>
  <c r="W40" i="47"/>
  <c r="W70" i="47" s="1"/>
  <c r="V40" i="47"/>
  <c r="V70" i="47" s="1"/>
  <c r="U40" i="47"/>
  <c r="U70" i="47" s="1"/>
  <c r="T40" i="47"/>
  <c r="T70" i="47" s="1"/>
  <c r="S40" i="47"/>
  <c r="S70" i="47" s="1"/>
  <c r="R40" i="47"/>
  <c r="R70" i="47" s="1"/>
  <c r="Q40" i="47"/>
  <c r="Q70" i="47" s="1"/>
  <c r="P40" i="47"/>
  <c r="P70" i="47" s="1"/>
  <c r="O40" i="47"/>
  <c r="O70" i="47" s="1"/>
  <c r="N40" i="47"/>
  <c r="N70" i="47" s="1"/>
  <c r="M40" i="47"/>
  <c r="M70" i="47" s="1"/>
  <c r="L40" i="47"/>
  <c r="L70" i="47" s="1"/>
  <c r="K40" i="47"/>
  <c r="K70" i="47" s="1"/>
  <c r="J40" i="47"/>
  <c r="J70" i="47" s="1"/>
  <c r="I40" i="47"/>
  <c r="I70" i="47" s="1"/>
  <c r="H40" i="47"/>
  <c r="H70" i="47" s="1"/>
  <c r="G40" i="47"/>
  <c r="G70" i="47" s="1"/>
  <c r="F40" i="47"/>
  <c r="F70" i="47" s="1"/>
  <c r="E40" i="47"/>
  <c r="E70" i="47" s="1"/>
  <c r="D40" i="47"/>
  <c r="D70" i="47" s="1"/>
  <c r="C40" i="47"/>
  <c r="C70" i="47" s="1"/>
  <c r="AF39" i="47"/>
  <c r="AF69" i="47" s="1"/>
  <c r="AE39" i="47"/>
  <c r="AE69" i="47" s="1"/>
  <c r="AD39" i="47"/>
  <c r="AD69" i="47" s="1"/>
  <c r="AC39" i="47"/>
  <c r="AC69" i="47" s="1"/>
  <c r="AB39" i="47"/>
  <c r="AB69" i="47" s="1"/>
  <c r="AA39" i="47"/>
  <c r="AA69" i="47" s="1"/>
  <c r="Z39" i="47"/>
  <c r="Z69" i="47" s="1"/>
  <c r="Y39" i="47"/>
  <c r="Y69" i="47" s="1"/>
  <c r="X39" i="47"/>
  <c r="X69" i="47" s="1"/>
  <c r="W39" i="47"/>
  <c r="W69" i="47" s="1"/>
  <c r="V39" i="47"/>
  <c r="V69" i="47" s="1"/>
  <c r="U39" i="47"/>
  <c r="U69" i="47" s="1"/>
  <c r="T39" i="47"/>
  <c r="T69" i="47" s="1"/>
  <c r="S39" i="47"/>
  <c r="S69" i="47" s="1"/>
  <c r="R39" i="47"/>
  <c r="R69" i="47" s="1"/>
  <c r="Q39" i="47"/>
  <c r="Q69" i="47" s="1"/>
  <c r="P39" i="47"/>
  <c r="P69" i="47" s="1"/>
  <c r="O39" i="47"/>
  <c r="O69" i="47" s="1"/>
  <c r="N39" i="47"/>
  <c r="N69" i="47" s="1"/>
  <c r="M39" i="47"/>
  <c r="M69" i="47" s="1"/>
  <c r="L39" i="47"/>
  <c r="L69" i="47" s="1"/>
  <c r="K39" i="47"/>
  <c r="K69" i="47" s="1"/>
  <c r="J39" i="47"/>
  <c r="J69" i="47" s="1"/>
  <c r="I39" i="47"/>
  <c r="I69" i="47" s="1"/>
  <c r="H39" i="47"/>
  <c r="H69" i="47" s="1"/>
  <c r="G39" i="47"/>
  <c r="G69" i="47" s="1"/>
  <c r="F39" i="47"/>
  <c r="F69" i="47" s="1"/>
  <c r="E39" i="47"/>
  <c r="E69" i="47" s="1"/>
  <c r="D39" i="47"/>
  <c r="D69" i="47" s="1"/>
  <c r="C39" i="47"/>
  <c r="C69" i="47" s="1"/>
  <c r="AF38" i="47"/>
  <c r="AF68" i="47" s="1"/>
  <c r="AE38" i="47"/>
  <c r="AE68" i="47" s="1"/>
  <c r="AD38" i="47"/>
  <c r="AD68" i="47" s="1"/>
  <c r="AC38" i="47"/>
  <c r="AC68" i="47" s="1"/>
  <c r="AB38" i="47"/>
  <c r="AB68" i="47" s="1"/>
  <c r="AA38" i="47"/>
  <c r="AA68" i="47" s="1"/>
  <c r="Z38" i="47"/>
  <c r="Z68" i="47" s="1"/>
  <c r="Y38" i="47"/>
  <c r="Y68" i="47" s="1"/>
  <c r="X38" i="47"/>
  <c r="X68" i="47" s="1"/>
  <c r="W38" i="47"/>
  <c r="W68" i="47" s="1"/>
  <c r="V38" i="47"/>
  <c r="V68" i="47" s="1"/>
  <c r="U38" i="47"/>
  <c r="U68" i="47" s="1"/>
  <c r="T38" i="47"/>
  <c r="T68" i="47" s="1"/>
  <c r="S38" i="47"/>
  <c r="S68" i="47" s="1"/>
  <c r="R38" i="47"/>
  <c r="R68" i="47" s="1"/>
  <c r="Q38" i="47"/>
  <c r="Q68" i="47" s="1"/>
  <c r="P38" i="47"/>
  <c r="P68" i="47" s="1"/>
  <c r="O38" i="47"/>
  <c r="O68" i="47" s="1"/>
  <c r="N38" i="47"/>
  <c r="N68" i="47" s="1"/>
  <c r="M38" i="47"/>
  <c r="M68" i="47" s="1"/>
  <c r="L38" i="47"/>
  <c r="L68" i="47" s="1"/>
  <c r="K38" i="47"/>
  <c r="K68" i="47" s="1"/>
  <c r="J38" i="47"/>
  <c r="J68" i="47" s="1"/>
  <c r="I38" i="47"/>
  <c r="I68" i="47" s="1"/>
  <c r="H38" i="47"/>
  <c r="H68" i="47" s="1"/>
  <c r="G38" i="47"/>
  <c r="G68" i="47" s="1"/>
  <c r="F38" i="47"/>
  <c r="F68" i="47" s="1"/>
  <c r="E38" i="47"/>
  <c r="E68" i="47" s="1"/>
  <c r="D38" i="47"/>
  <c r="D68" i="47" s="1"/>
  <c r="C38" i="47"/>
  <c r="C68" i="47" s="1"/>
  <c r="AF37" i="47"/>
  <c r="AF67" i="47" s="1"/>
  <c r="AE37" i="47"/>
  <c r="AE67" i="47" s="1"/>
  <c r="AD37" i="47"/>
  <c r="AD67" i="47" s="1"/>
  <c r="AC37" i="47"/>
  <c r="AC67" i="47" s="1"/>
  <c r="AB37" i="47"/>
  <c r="AB67" i="47" s="1"/>
  <c r="AA37" i="47"/>
  <c r="AA67" i="47" s="1"/>
  <c r="Z37" i="47"/>
  <c r="Z67" i="47" s="1"/>
  <c r="Y37" i="47"/>
  <c r="Y67" i="47" s="1"/>
  <c r="X37" i="47"/>
  <c r="X67" i="47" s="1"/>
  <c r="W37" i="47"/>
  <c r="W67" i="47" s="1"/>
  <c r="V37" i="47"/>
  <c r="V67" i="47" s="1"/>
  <c r="U37" i="47"/>
  <c r="U67" i="47" s="1"/>
  <c r="T37" i="47"/>
  <c r="T67" i="47" s="1"/>
  <c r="S37" i="47"/>
  <c r="S67" i="47" s="1"/>
  <c r="R37" i="47"/>
  <c r="R67" i="47" s="1"/>
  <c r="Q37" i="47"/>
  <c r="Q67" i="47" s="1"/>
  <c r="P37" i="47"/>
  <c r="P67" i="47" s="1"/>
  <c r="O37" i="47"/>
  <c r="O67" i="47" s="1"/>
  <c r="N37" i="47"/>
  <c r="N67" i="47" s="1"/>
  <c r="M37" i="47"/>
  <c r="M67" i="47" s="1"/>
  <c r="L37" i="47"/>
  <c r="L67" i="47" s="1"/>
  <c r="K37" i="47"/>
  <c r="K67" i="47" s="1"/>
  <c r="J37" i="47"/>
  <c r="J67" i="47" s="1"/>
  <c r="I37" i="47"/>
  <c r="I67" i="47" s="1"/>
  <c r="H37" i="47"/>
  <c r="H67" i="47" s="1"/>
  <c r="G37" i="47"/>
  <c r="G67" i="47" s="1"/>
  <c r="F37" i="47"/>
  <c r="F67" i="47" s="1"/>
  <c r="E37" i="47"/>
  <c r="E67" i="47" s="1"/>
  <c r="D37" i="47"/>
  <c r="D67" i="47" s="1"/>
  <c r="C37" i="47"/>
  <c r="C67" i="47" s="1"/>
  <c r="AF36" i="47"/>
  <c r="AF66" i="47" s="1"/>
  <c r="AE36" i="47"/>
  <c r="AE66" i="47" s="1"/>
  <c r="AD36" i="47"/>
  <c r="AD66" i="47" s="1"/>
  <c r="AC36" i="47"/>
  <c r="AC66" i="47" s="1"/>
  <c r="AB36" i="47"/>
  <c r="AB66" i="47" s="1"/>
  <c r="AA36" i="47"/>
  <c r="AA66" i="47" s="1"/>
  <c r="Z36" i="47"/>
  <c r="Z66" i="47" s="1"/>
  <c r="Y36" i="47"/>
  <c r="Y66" i="47" s="1"/>
  <c r="X36" i="47"/>
  <c r="X66" i="47" s="1"/>
  <c r="W36" i="47"/>
  <c r="W66" i="47" s="1"/>
  <c r="V36" i="47"/>
  <c r="V66" i="47" s="1"/>
  <c r="U36" i="47"/>
  <c r="U66" i="47" s="1"/>
  <c r="T36" i="47"/>
  <c r="T66" i="47" s="1"/>
  <c r="S36" i="47"/>
  <c r="S66" i="47" s="1"/>
  <c r="R36" i="47"/>
  <c r="R66" i="47" s="1"/>
  <c r="Q36" i="47"/>
  <c r="Q66" i="47" s="1"/>
  <c r="P36" i="47"/>
  <c r="P66" i="47" s="1"/>
  <c r="O36" i="47"/>
  <c r="O66" i="47" s="1"/>
  <c r="N36" i="47"/>
  <c r="N66" i="47" s="1"/>
  <c r="M36" i="47"/>
  <c r="M66" i="47" s="1"/>
  <c r="L36" i="47"/>
  <c r="L66" i="47" s="1"/>
  <c r="K36" i="47"/>
  <c r="K66" i="47" s="1"/>
  <c r="J36" i="47"/>
  <c r="J66" i="47" s="1"/>
  <c r="I36" i="47"/>
  <c r="I66" i="47" s="1"/>
  <c r="H36" i="47"/>
  <c r="H66" i="47" s="1"/>
  <c r="G36" i="47"/>
  <c r="G66" i="47" s="1"/>
  <c r="F36" i="47"/>
  <c r="F66" i="47" s="1"/>
  <c r="E36" i="47"/>
  <c r="E66" i="47" s="1"/>
  <c r="D36" i="47"/>
  <c r="D66" i="47" s="1"/>
  <c r="C36" i="47"/>
  <c r="C66" i="47" s="1"/>
  <c r="I220" i="31" l="1"/>
  <c r="C8" i="69"/>
  <c r="C7" i="69"/>
  <c r="C11" i="69" s="1"/>
  <c r="C6" i="69"/>
  <c r="C5" i="69"/>
  <c r="J220" i="31" l="1"/>
  <c r="V394" i="8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5" i="63" l="1"/>
  <c r="C44" i="63"/>
  <c r="C43" i="63"/>
  <c r="C42" i="63"/>
  <c r="C41" i="63"/>
  <c r="C37" i="63"/>
  <c r="C36" i="63"/>
  <c r="C35" i="63"/>
  <c r="C34" i="63"/>
  <c r="C33" i="63"/>
  <c r="C27" i="63"/>
  <c r="C26" i="63"/>
  <c r="C25" i="63"/>
  <c r="C24" i="63"/>
  <c r="C23" i="63"/>
  <c r="C22" i="63"/>
  <c r="C21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<sst xmlns="http://schemas.openxmlformats.org/spreadsheetml/2006/main" count="21095" uniqueCount="547">
  <si>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</si>
  <si>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</si>
  <si>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</si>
  <si>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</si>
  <si>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</si>
  <si>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</si>
  <si>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</si>
  <si>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</si>
  <si>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</si>
  <si>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</si>
  <si>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</si>
  <si>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</si>
  <si>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</si>
  <si>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</si>
  <si>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</si>
  <si>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</si>
  <si>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</si>
  <si>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</si>
  <si>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</si>
  <si>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</si>
  <si>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</si>
  <si>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</si>
  <si>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</si>
  <si>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</si>
  <si>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</si>
  <si>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</si>
  <si>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</si>
  <si>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</si>
  <si>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</si>
  <si>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</si>
  <si>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</si>
  <si>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</si>
  <si>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</si>
  <si>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</si>
  <si>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</si>
  <si>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</si>
  <si>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</si>
  <si>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</si>
  <si>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</si>
  <si>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</si>
  <si>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</si>
  <si>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</si>
  <si>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</si>
  <si>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</si>
  <si>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</si>
  <si>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</si>
  <si>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</si>
  <si>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</si>
  <si>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</si>
  <si>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</si>
  <si>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</si>
  <si>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</si>
  <si>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</si>
  <si>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</si>
  <si>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</si>
  <si>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</si>
  <si>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</si>
  <si>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</si>
  <si>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</si>
  <si>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</si>
  <si>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</si>
  <si>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</si>
  <si>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</si>
  <si>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</si>
  <si>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</si>
  <si>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</si>
  <si>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</si>
  <si>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</si>
  <si>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</si>
  <si>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</si>
  <si>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</si>
  <si>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</si>
  <si>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</si>
  <si>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</si>
  <si>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</si>
  <si>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</si>
  <si>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</si>
  <si>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</si>
  <si>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</si>
  <si>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</si>
  <si>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</si>
  <si>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</si>
  <si>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</si>
  <si>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</si>
  <si>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</si>
  <si>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</si>
  <si>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</si>
  <si>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</si>
  <si>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</si>
  <si>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</si>
  <si>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</si>
  <si>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</si>
  <si>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</si>
  <si>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</si>
  <si>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</si>
  <si>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</si>
  <si>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</si>
  <si>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</si>
  <si>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</si>
  <si>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</si>
  <si>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</si>
  <si>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</si>
  <si>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</si>
  <si>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</si>
  <si>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</si>
  <si>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</si>
  <si>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</si>
  <si>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</si>
  <si>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</si>
  <si>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</si>
  <si>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</si>
  <si>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</si>
  <si>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</si>
  <si>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</si>
  <si>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</si>
  <si>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</si>
  <si>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</si>
  <si>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</si>
  <si>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</si>
  <si>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</si>
  <si>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</si>
  <si>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</si>
  <si>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</si>
  <si>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</si>
  <si>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</si>
  <si>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</si>
  <si>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</si>
  <si>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</si>
  <si>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</si>
  <si>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</si>
  <si>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</si>
  <si>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</si>
  <si>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</si>
  <si>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</si>
  <si>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</si>
  <si>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</si>
  <si>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</si>
  <si>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</si>
  <si>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</si>
  <si>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</si>
  <si>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</si>
  <si>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</si>
  <si>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</si>
  <si>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</si>
  <si>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</si>
  <si>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</si>
  <si>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</si>
  <si>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</si>
  <si>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</si>
  <si>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</si>
  <si>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</si>
  <si>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</si>
  <si>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</si>
  <si>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</si>
  <si>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</si>
  <si>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</si>
  <si>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</si>
  <si>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</si>
  <si>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</si>
  <si>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</si>
  <si>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</si>
  <si>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</si>
  <si>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</si>
  <si>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</si>
  <si>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</si>
  <si>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</si>
  <si>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</si>
  <si>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</si>
  <si>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</si>
  <si>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</si>
  <si>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</si>
  <si>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</si>
  <si>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</si>
  <si>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</si>
  <si>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</si>
  <si>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</si>
  <si>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</si>
  <si>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</si>
  <si>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</si>
  <si>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</si>
  <si>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</si>
  <si>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</si>
  <si>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</si>
  <si>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</si>
  <si>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</si>
  <si>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</si>
  <si>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</si>
  <si>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</si>
  <si>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</si>
  <si>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</si>
  <si>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</si>
  <si>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</si>
  <si>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</si>
  <si>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</si>
  <si>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</si>
  <si>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</si>
  <si>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</si>
  <si>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</si>
  <si>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</si>
  <si>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</si>
  <si>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</si>
  <si>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</si>
  <si>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</si>
  <si>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</si>
  <si>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</si>
  <si>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</si>
  <si>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</si>
  <si>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</si>
  <si>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</si>
  <si>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</si>
  <si>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</si>
  <si>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</si>
  <si>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</si>
  <si>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</si>
  <si>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</si>
  <si>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</si>
  <si>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</si>
  <si>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</si>
  <si>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</si>
  <si>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</si>
  <si>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</si>
  <si>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</si>
  <si>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</si>
  <si>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</si>
  <si>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</si>
  <si>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</si>
  <si>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</si>
  <si>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</si>
  <si>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</si>
  <si>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</si>
  <si>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</si>
  <si>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</si>
  <si>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</si>
  <si>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</si>
  <si>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</si>
  <si>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</si>
  <si>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</si>
  <si>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</si>
  <si>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</si>
  <si>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</si>
  <si>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</si>
  <si>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</si>
  <si>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</si>
  <si>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</si>
  <si>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</si>
  <si>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</si>
  <si>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</si>
  <si>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</si>
  <si>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</si>
  <si>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</si>
  <si>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</si>
  <si>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</si>
  <si>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</si>
  <si>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</si>
  <si>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</si>
  <si>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</si>
  <si>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</si>
  <si>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</si>
  <si>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</si>
  <si>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</si>
  <si>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</si>
  <si>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</si>
  <si>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</si>
  <si>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</si>
  <si>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</si>
  <si>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</si>
  <si>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</si>
  <si>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</si>
  <si>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</si>
  <si>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</si>
  <si>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</si>
  <si>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</si>
  <si>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</si>
  <si>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</si>
  <si>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</si>
  <si>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</si>
  <si>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</si>
  <si>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</si>
  <si>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</si>
  <si>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</si>
  <si>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</si>
  <si>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</si>
  <si>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</si>
  <si>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</si>
  <si>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</si>
  <si>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</si>
  <si>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</si>
  <si>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</si>
  <si>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</si>
  <si>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</si>
  <si>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</si>
  <si>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</si>
  <si>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</si>
  <si>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</si>
  <si>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</si>
  <si>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</si>
  <si>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</si>
  <si>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</si>
  <si>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</si>
  <si>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</si>
  <si>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</si>
  <si>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</si>
  <si>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</si>
  <si>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</si>
  <si>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</si>
  <si>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</si>
  <si>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</si>
  <si>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</si>
  <si>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</si>
  <si>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</si>
  <si>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</si>
  <si>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</si>
  <si>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</si>
  <si>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</si>
  <si>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</si>
  <si>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</si>
  <si>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</si>
  <si>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</si>
  <si>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</si>
  <si>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</si>
  <si>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</si>
  <si>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</si>
  <si>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</si>
  <si>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</si>
  <si>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</si>
  <si>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</si>
  <si>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</si>
  <si>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</si>
  <si>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</si>
  <si>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</si>
  <si>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</si>
  <si>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</si>
  <si>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</si>
  <si>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</si>
  <si>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</si>
  <si>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</si>
  <si>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</si>
  <si>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</si>
  <si>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</si>
  <si>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</si>
  <si>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</si>
  <si>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</si>
  <si>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</si>
  <si>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</si>
  <si>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</si>
  <si>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</si>
  <si>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</si>
  <si>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</si>
  <si>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</si>
  <si>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</si>
  <si>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</si>
  <si>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</si>
  <si>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</si>
  <si>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</si>
  <si>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</si>
  <si>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</si>
  <si>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</si>
  <si>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</si>
  <si>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</si>
  <si>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</si>
  <si>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</si>
  <si>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</si>
  <si>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</si>
  <si>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</si>
  <si>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</si>
  <si>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</si>
  <si>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</si>
  <si>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</si>
  <si>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</si>
  <si>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</si>
  <si>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</si>
  <si>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</si>
  <si>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</si>
  <si>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</si>
  <si>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</si>
  <si>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</si>
  <si>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</si>
  <si>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</si>
  <si>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</si>
  <si>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</si>
  <si>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</si>
  <si>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</si>
  <si>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</si>
  <si>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</si>
  <si>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</si>
  <si>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</si>
  <si>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</si>
  <si>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</si>
  <si>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</si>
  <si>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</si>
  <si>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</si>
  <si>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</si>
  <si>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</si>
  <si>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</si>
  <si>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</si>
  <si>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</si>
  <si>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</si>
  <si>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</si>
  <si>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</si>
  <si>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</si>
  <si>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</si>
  <si>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</si>
  <si>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</si>
  <si>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</si>
  <si>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</si>
  <si>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</si>
  <si>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</si>
  <si>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</si>
  <si>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</si>
  <si>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</si>
  <si>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</si>
  <si>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</si>
  <si>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</si>
  <si>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</si>
  <si>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</si>
  <si>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</si>
  <si>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</si>
  <si>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</si>
  <si>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</si>
  <si>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</si>
  <si>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</si>
  <si>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</si>
  <si>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</si>
  <si>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</si>
  <si>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</si>
  <si>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</si>
  <si>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</si>
  <si>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</si>
  <si>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</si>
  <si>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</si>
  <si>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</si>
  <si>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</si>
  <si>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</si>
  <si>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</si>
  <si>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</si>
  <si>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</si>
  <si>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</si>
  <si>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</si>
  <si>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</si>
  <si>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</si>
  <si>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</si>
  <si>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</si>
  <si>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</si>
  <si>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</si>
  <si>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</si>
  <si>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</si>
  <si>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</si>
  <si>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</si>
  <si>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</si>
  <si>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</si>
  <si>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</si>
  <si>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</si>
  <si>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</si>
  <si>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</si>
  <si>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</si>
  <si>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</si>
  <si>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</si>
  <si>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</si>
  <si>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</si>
  <si>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</si>
  <si>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</si>
  <si>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</si>
  <si>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</si>
  <si>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</si>
  <si>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</si>
  <si>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</si>
  <si>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</si>
  <si>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IGNORE</t>
  </si>
  <si>
    <t>Distance</t>
  </si>
  <si>
    <t>*HLI_Gas_Boiler</t>
  </si>
  <si>
    <t>*HLI_Convert_DH</t>
  </si>
  <si>
    <t>*HHI_BF_BOF</t>
  </si>
  <si>
    <t>*P_Oil</t>
  </si>
  <si>
    <t>Heat_District</t>
  </si>
  <si>
    <t>CHP</t>
  </si>
  <si>
    <t>CHP_Biomass_Solid</t>
  </si>
  <si>
    <t>CHP_Biomass_Solid_CCS</t>
  </si>
  <si>
    <t>CHP_Coal_Hardcoal_CCS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</si>
  <si>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</si>
  <si>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</si>
  <si>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</si>
  <si>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</si>
  <si>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</si>
  <si>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</si>
  <si>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</si>
  <si>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</si>
  <si>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HLI_Convert_DH</t>
  </si>
  <si>
    <t>HLR_Convert_DH</t>
  </si>
  <si>
    <t>P_Gas_CCGT</t>
  </si>
  <si>
    <t>P_Gas_Engines</t>
  </si>
  <si>
    <t>P_Gas_OCGT</t>
  </si>
  <si>
    <t>JRC TIMES</t>
  </si>
  <si>
    <t>Power only</t>
  </si>
  <si>
    <t>5% eff loss due to CO2 capture</t>
  </si>
  <si>
    <t>Power+Heat</t>
  </si>
  <si>
    <t>old data (90% eff, Kevin)</t>
  </si>
  <si>
    <t>using lignite values</t>
  </si>
  <si>
    <t>ETRI 2014</t>
  </si>
  <si>
    <t>normalized to power with additional efficiencies</t>
  </si>
  <si>
    <t>Res_PV_Utility_Tracking</t>
  </si>
  <si>
    <t>JRC-TIMES+DEA</t>
  </si>
  <si>
    <t>10% on PP, PP prices from JRC TIMES</t>
  </si>
  <si>
    <t>own assumption</t>
  </si>
  <si>
    <t>50% higher than normal PP</t>
  </si>
  <si>
    <t>Kevin</t>
  </si>
  <si>
    <t>marginal costs</t>
  </si>
  <si>
    <t>Mapping and analyses of the current and future (2020 - 2030) heating/cooling fuel deployment (fossil/renewables), EUROPEAN COMMISSION DIRECTORATE-GENERAL FOR ENERGY, 2012</t>
  </si>
  <si>
    <t>assumption</t>
  </si>
  <si>
    <t xml:space="preserve">annahme 3,5% capex nach </t>
  </si>
  <si>
    <t>na</t>
  </si>
  <si>
    <t xml:space="preserve"> </t>
  </si>
  <si>
    <t>JRC-TIMES</t>
  </si>
  <si>
    <t>same as other CHPs</t>
  </si>
  <si>
    <t>*+1 year</t>
  </si>
  <si>
    <t>old data</t>
  </si>
  <si>
    <t>same as other chps</t>
  </si>
  <si>
    <t>Res_pv_utility_tracking</t>
  </si>
  <si>
    <t>FRT</t>
  </si>
  <si>
    <t>PSNG</t>
  </si>
  <si>
    <t>EWI</t>
  </si>
  <si>
    <t>EUROSTAT</t>
  </si>
  <si>
    <t>IEA</t>
  </si>
  <si>
    <t>Unit: GW for Power; PJ for Gas</t>
  </si>
  <si>
    <t>RES_Waste</t>
  </si>
  <si>
    <t>RES_PV_Utility_Tracking</t>
  </si>
  <si>
    <t>World</t>
  </si>
  <si>
    <t>*P_Nuclear</t>
  </si>
  <si>
    <t>D_Heat</t>
  </si>
  <si>
    <t>HLT_Rooftop</t>
  </si>
  <si>
    <t>CCS_Biomass</t>
  </si>
  <si>
    <t>A_Rooftop</t>
  </si>
  <si>
    <t>Z_Import_Electricity</t>
  </si>
  <si>
    <t>TagDemandFuelToSector{f in FUEL, se in SECTOR}</t>
  </si>
  <si>
    <t>Assigns final demand fuels to the different sectors.</t>
  </si>
  <si>
    <t>TagElectricTechnology(TECHNOLOGY) indicates if a technology is considered to be "direct electrification"</t>
  </si>
  <si>
    <t>Tag [1/0]</t>
  </si>
  <si>
    <t>Ramping up factor</t>
  </si>
  <si>
    <t xml:space="preserve">Unit: </t>
  </si>
  <si>
    <t>Ramping down factor</t>
  </si>
  <si>
    <t>Production change cost</t>
  </si>
  <si>
    <t>calc: 200/3.6</t>
  </si>
  <si>
    <t>calc: 100/3.6</t>
  </si>
  <si>
    <t>calc: 50/3.6</t>
  </si>
  <si>
    <t>calc: 20/3.6</t>
  </si>
  <si>
    <t>RampingUpFactor{t in TECHNOLOGY, y in YEAR}</t>
  </si>
  <si>
    <t>RampingDownFactor{t in TECHNOLOGY, y in YEAR}</t>
  </si>
  <si>
    <t>ProductionChangeCost{t in TECHNOLOGY, y in 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</si>
</sst>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000000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5" fillId="2" borderId="0" xfId="0" applyFont="1" applyFill="1"/>
    <xf numFmtId="0" fontId="0" fillId="0" borderId="0" xfId="0" applyAlignment="1">
      <alignment wrapText="1"/>
    </xf>
    <xf numFmtId="0" fontId="7" fillId="0" borderId="0" xfId="0" applyFont="1"/>
    <xf numFmtId="0" fontId="9" fillId="0" borderId="0" xfId="1282"/>
    <xf numFmtId="0" fontId="11" fillId="0" borderId="0" xfId="0" applyFont="1"/>
    <xf numFmtId="0" fontId="13" fillId="0" borderId="0" xfId="0" applyFont="1"/>
    <xf numFmtId="0" fontId="0" fillId="0" borderId="0" xfId="0" applyAlignment="1">
      <alignment horizontal="left" vertical="center"/>
    </xf>
    <xf numFmtId="1" fontId="0" fillId="0" borderId="0" xfId="0" applyNumberFormat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/>
    <xf numFmtId="164" fontId="11" fillId="0" borderId="0" xfId="0" applyNumberFormat="1" applyFont="1"/>
    <xf numFmtId="0" fontId="0" fillId="0" borderId="0" xfId="0" applyAlignment="1">
      <alignment vertical="top"/>
    </xf>
    <xf numFmtId="0" fontId="0" fillId="0" borderId="0" xfId="0" quotePrefix="1"/>
    <xf numFmtId="0" fontId="13" fillId="0" borderId="0" xfId="0" applyFont="1" applyAlignment="1">
      <alignment wrapText="1"/>
    </xf>
    <xf numFmtId="0" fontId="1" fillId="0" borderId="0" xfId="1325" applyFill="1"/>
    <xf numFmtId="0" fontId="6" fillId="0" borderId="0" xfId="0" applyFont="1"/>
    <xf numFmtId="2" fontId="0" fillId="0" borderId="0" xfId="0" applyNumberFormat="1"/>
    <xf numFmtId="0" fontId="10" fillId="0" borderId="0" xfId="1283"/>
    <xf numFmtId="2" fontId="6" fillId="0" borderId="0" xfId="0" applyNumberFormat="1" applyFont="1"/>
    <xf numFmtId="2" fontId="10" fillId="0" borderId="0" xfId="1283" applyNumberFormat="1"/>
    <xf numFmtId="164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  <xf numFmtId="0" fontId="0" fillId="0" borderId="10" xfId="0" applyBorder="1"/>
    <xf numFmtId="0" fontId="9" fillId="0" borderId="0" xfId="1282" quotePrefix="1"/>
    <xf numFmtId="0" fontId="28" fillId="0" borderId="0" xfId="0" applyFont="1"/>
    <xf numFmtId="0" fontId="4" fillId="0" borderId="0" xfId="0" applyFont="1"/>
    <xf numFmtId="0" fontId="13" fillId="0" borderId="0" xfId="0" applyFont="1" applyAlignment="1">
      <alignment horizontal="right" vertical="top"/>
    </xf>
    <xf numFmtId="2" fontId="9" fillId="0" borderId="0" xfId="1282" applyNumberFormat="1"/>
    <xf numFmtId="0" fontId="30" fillId="0" borderId="0" xfId="0" applyFont="1" applyAlignment="1">
      <alignment vertical="center"/>
    </xf>
    <xf numFmtId="0" fontId="0" fillId="0" borderId="11" xfId="0" applyBorder="1"/>
    <xf numFmtId="0" fontId="31" fillId="0" borderId="0" xfId="1282" applyFont="1"/>
    <xf numFmtId="0" fontId="5" fillId="0" borderId="12" xfId="0" applyFont="1" applyBorder="1"/>
    <xf numFmtId="2" fontId="11" fillId="0" borderId="0" xfId="0" applyNumberFormat="1" applyFont="1"/>
    <xf numFmtId="0" fontId="0" fillId="0" borderId="12" xfId="0" applyBorder="1"/>
    <xf numFmtId="0" fontId="0" fillId="34" borderId="0" xfId="0" applyFill="1"/>
    <xf numFmtId="0" fontId="32" fillId="0" borderId="0" xfId="0" applyFont="1" applyAlignment="1">
      <alignment horizontal="left"/>
    </xf>
    <xf numFmtId="0" fontId="32" fillId="0" borderId="0" xfId="0" applyFont="1"/>
    <xf numFmtId="2" fontId="0" fillId="0" borderId="0" xfId="0" applyNumberFormat="1" applyAlignment="1">
      <alignment wrapText="1"/>
    </xf>
    <xf numFmtId="0" fontId="11" fillId="0" borderId="12" xfId="0" applyFont="1" applyBorder="1"/>
    <xf numFmtId="0" fontId="33" fillId="0" borderId="0" xfId="0" applyFont="1"/>
    <xf numFmtId="0" fontId="33" fillId="0" borderId="0" xfId="0" applyFont="1" applyAlignment="1">
      <alignment wrapText="1"/>
    </xf>
    <xf numFmtId="0" fontId="0" fillId="0" borderId="12" xfId="0" applyBorder="1" applyAlignment="1">
      <alignment horizontal="left"/>
    </xf>
    <xf numFmtId="0" fontId="0" fillId="35" borderId="0" xfId="0" applyFill="1"/>
    <xf numFmtId="0" fontId="0" fillId="36" borderId="12" xfId="0" applyFill="1" applyBorder="1"/>
    <xf numFmtId="0" fontId="0" fillId="36" borderId="0" xfId="0" applyFill="1"/>
    <xf numFmtId="0" fontId="31" fillId="0" borderId="0" xfId="1281" applyFont="1"/>
    <xf numFmtId="0" fontId="11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37" borderId="0" xfId="0" applyFill="1"/>
    <xf numFmtId="0" fontId="3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326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325" builtinId="8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2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N144"/>
  <sheetViews>
    <sheetView workbookViewId="0">
      <selection activeCell="B2" sqref="B2:B144"/>
    </sheetView>
  </sheetViews>
  <sheetFormatPr defaultColWidth="9.140625" defaultRowHeight="15"/>
  <cols>
    <col min="1" max="1" width="18.5703125" customWidth="1"/>
    <col min="2" max="2" width="28.42578125" bestFit="1" customWidth="1"/>
    <col min="3" max="3" width="25.140625" bestFit="1" customWidth="1"/>
    <col min="6" max="6" width="19.5703125" bestFit="1" customWidth="1"/>
    <col min="7" max="7" width="15" bestFit="1" customWidth="1"/>
    <col min="10" max="10" width="15" customWidth="1"/>
    <col min="11" max="11" width="16.140625" bestFit="1" customWidth="1"/>
    <col min="12" max="13" width="22.42578125" bestFit="1" customWidth="1"/>
  </cols>
  <sheetData>
    <row r="1" spans="1:14">
      <c r="A1" s="1" t="s">
        <v>25</v>
      </c>
      <c r="B1" s="13" t="s">
        <v>26</v>
      </c>
      <c r="C1" s="13" t="s">
        <v>21</v>
      </c>
      <c r="D1" s="13" t="s">
        <v>27</v>
      </c>
      <c r="E1" s="13" t="s">
        <v>28</v>
      </c>
      <c r="F1" s="13" t="s">
        <v>29</v>
      </c>
      <c r="G1" s="13" t="s">
        <v>20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57</v>
      </c>
      <c r="M1" s="13" t="s">
        <v>205</v>
      </c>
      <c r="N1" s="13" t="s">
        <v>353</v>
      </c>
    </row>
    <row r="2" spans="1:14">
      <c r="A2" t="s">
        <v>0</v>
      </c>
      <c r="B2" s="2" t="s">
        <v>270</v>
      </c>
      <c r="C2" t="s">
        <v>174</v>
      </c>
      <c r="D2">
        <v>2018</v>
      </c>
      <c r="E2" t="s">
        <v>70</v>
      </c>
      <c r="F2">
        <v>1</v>
      </c>
      <c r="G2" t="s">
        <v>525</v>
      </c>
      <c r="H2">
        <v>1</v>
      </c>
      <c r="I2">
        <v>1</v>
      </c>
      <c r="J2">
        <v>1</v>
      </c>
      <c r="K2" t="s">
        <v>147</v>
      </c>
      <c r="L2" t="s">
        <v>37</v>
      </c>
      <c r="M2" t="s">
        <v>112</v>
      </c>
      <c r="N2" t="s">
        <v>24</v>
      </c>
    </row>
    <row r="3" spans="1:14">
      <c r="B3" t="s">
        <v>175</v>
      </c>
      <c r="C3" t="s">
        <v>173</v>
      </c>
      <c r="D3">
        <v>2025</v>
      </c>
      <c r="E3" t="s">
        <v>71</v>
      </c>
      <c r="F3">
        <v>2</v>
      </c>
      <c r="G3" t="s">
        <v>278</v>
      </c>
      <c r="H3">
        <v>2</v>
      </c>
      <c r="J3">
        <v>2</v>
      </c>
      <c r="K3" t="s">
        <v>154</v>
      </c>
      <c r="L3" t="s">
        <v>38</v>
      </c>
      <c r="M3" t="s">
        <v>113</v>
      </c>
      <c r="N3" t="s">
        <v>313</v>
      </c>
    </row>
    <row r="4" spans="1:14">
      <c r="B4" t="s">
        <v>176</v>
      </c>
      <c r="C4" t="s">
        <v>146</v>
      </c>
      <c r="D4">
        <v>2030</v>
      </c>
      <c r="E4" t="s">
        <v>68</v>
      </c>
      <c r="F4">
        <v>3</v>
      </c>
      <c r="G4" t="s">
        <v>280</v>
      </c>
      <c r="H4">
        <v>3</v>
      </c>
      <c r="J4">
        <v>3</v>
      </c>
      <c r="K4" t="s">
        <v>148</v>
      </c>
      <c r="L4" t="s">
        <v>39</v>
      </c>
      <c r="M4" t="s">
        <v>114</v>
      </c>
      <c r="N4" t="s">
        <v>348</v>
      </c>
    </row>
    <row r="5" spans="1:14">
      <c r="B5" t="s">
        <v>475</v>
      </c>
      <c r="C5" t="s">
        <v>156</v>
      </c>
      <c r="D5">
        <v>2035</v>
      </c>
      <c r="E5" t="s">
        <v>69</v>
      </c>
      <c r="F5">
        <v>4</v>
      </c>
      <c r="G5" t="s">
        <v>281</v>
      </c>
      <c r="H5">
        <v>4</v>
      </c>
      <c r="J5">
        <v>4</v>
      </c>
      <c r="K5" t="s">
        <v>149</v>
      </c>
      <c r="L5" t="s">
        <v>43</v>
      </c>
      <c r="M5" t="s">
        <v>115</v>
      </c>
      <c r="N5" t="s">
        <v>349</v>
      </c>
    </row>
    <row r="6" spans="1:14">
      <c r="B6" t="s">
        <v>476</v>
      </c>
      <c r="C6" t="s">
        <v>145</v>
      </c>
      <c r="D6">
        <v>2040</v>
      </c>
      <c r="E6" t="s">
        <v>73</v>
      </c>
      <c r="G6" t="s">
        <v>282</v>
      </c>
      <c r="K6" t="s">
        <v>253</v>
      </c>
      <c r="L6" t="s">
        <v>44</v>
      </c>
      <c r="M6" t="s">
        <v>116</v>
      </c>
      <c r="N6" t="s">
        <v>350</v>
      </c>
    </row>
    <row r="7" spans="1:14">
      <c r="B7" t="s">
        <v>108</v>
      </c>
      <c r="C7" t="s">
        <v>202</v>
      </c>
      <c r="D7">
        <v>2045</v>
      </c>
      <c r="E7" t="s">
        <v>74</v>
      </c>
      <c r="G7" t="s">
        <v>283</v>
      </c>
      <c r="K7" t="s">
        <v>251</v>
      </c>
      <c r="L7" t="s">
        <v>45</v>
      </c>
      <c r="M7" t="s">
        <v>117</v>
      </c>
      <c r="N7" t="s">
        <v>351</v>
      </c>
    </row>
    <row r="8" spans="1:14">
      <c r="B8" t="s">
        <v>477</v>
      </c>
      <c r="C8" t="s">
        <v>144</v>
      </c>
      <c r="D8">
        <v>2050</v>
      </c>
      <c r="E8" t="s">
        <v>75</v>
      </c>
      <c r="G8" t="s">
        <v>284</v>
      </c>
      <c r="K8" t="s">
        <v>197</v>
      </c>
      <c r="L8" t="s">
        <v>49</v>
      </c>
      <c r="M8" t="s">
        <v>161</v>
      </c>
      <c r="N8" t="s">
        <v>352</v>
      </c>
    </row>
    <row r="9" spans="1:14">
      <c r="B9" t="s">
        <v>109</v>
      </c>
      <c r="C9" t="s">
        <v>143</v>
      </c>
      <c r="E9" t="s">
        <v>72</v>
      </c>
      <c r="G9" t="s">
        <v>285</v>
      </c>
      <c r="K9" t="s">
        <v>155</v>
      </c>
      <c r="L9" t="s">
        <v>50</v>
      </c>
      <c r="M9" t="s">
        <v>195</v>
      </c>
      <c r="N9" t="s">
        <v>474</v>
      </c>
    </row>
    <row r="10" spans="1:14">
      <c r="B10" t="s">
        <v>478</v>
      </c>
      <c r="C10" t="s">
        <v>24</v>
      </c>
      <c r="E10" t="s">
        <v>77</v>
      </c>
      <c r="G10" t="s">
        <v>308</v>
      </c>
      <c r="L10" t="s">
        <v>51</v>
      </c>
      <c r="M10" t="s">
        <v>118</v>
      </c>
    </row>
    <row r="11" spans="1:14">
      <c r="B11" t="s">
        <v>479</v>
      </c>
      <c r="C11" t="s">
        <v>150</v>
      </c>
      <c r="E11" t="s">
        <v>78</v>
      </c>
      <c r="G11" t="s">
        <v>286</v>
      </c>
      <c r="L11" t="s">
        <v>40</v>
      </c>
      <c r="M11" t="s">
        <v>119</v>
      </c>
    </row>
    <row r="12" spans="1:14">
      <c r="B12" t="s">
        <v>480</v>
      </c>
      <c r="C12" t="s">
        <v>151</v>
      </c>
      <c r="E12" t="s">
        <v>79</v>
      </c>
      <c r="G12" t="s">
        <v>287</v>
      </c>
      <c r="L12" t="s">
        <v>41</v>
      </c>
      <c r="M12" t="s">
        <v>120</v>
      </c>
    </row>
    <row r="13" spans="1:14">
      <c r="B13" t="s">
        <v>481</v>
      </c>
      <c r="C13" t="s">
        <v>157</v>
      </c>
      <c r="E13" t="s">
        <v>76</v>
      </c>
      <c r="G13" t="s">
        <v>288</v>
      </c>
      <c r="L13" t="s">
        <v>46</v>
      </c>
      <c r="M13" t="s">
        <v>121</v>
      </c>
    </row>
    <row r="14" spans="1:14">
      <c r="B14" t="s">
        <v>482</v>
      </c>
      <c r="C14" t="s">
        <v>203</v>
      </c>
      <c r="E14" t="s">
        <v>81</v>
      </c>
      <c r="G14" t="s">
        <v>289</v>
      </c>
      <c r="L14" t="s">
        <v>52</v>
      </c>
      <c r="M14" t="s">
        <v>122</v>
      </c>
    </row>
    <row r="15" spans="1:14">
      <c r="B15" t="s">
        <v>483</v>
      </c>
      <c r="C15" t="s">
        <v>204</v>
      </c>
      <c r="E15" t="s">
        <v>82</v>
      </c>
      <c r="G15" t="s">
        <v>290</v>
      </c>
      <c r="L15" t="s">
        <v>47</v>
      </c>
      <c r="M15" t="s">
        <v>123</v>
      </c>
    </row>
    <row r="16" spans="1:14">
      <c r="B16" t="s">
        <v>484</v>
      </c>
      <c r="C16" t="s">
        <v>276</v>
      </c>
      <c r="E16" t="s">
        <v>83</v>
      </c>
      <c r="G16" t="s">
        <v>291</v>
      </c>
      <c r="L16" t="s">
        <v>53</v>
      </c>
      <c r="M16" t="s">
        <v>124</v>
      </c>
    </row>
    <row r="17" spans="2:13">
      <c r="B17" t="s">
        <v>485</v>
      </c>
      <c r="C17" t="s">
        <v>212</v>
      </c>
      <c r="E17" t="s">
        <v>80</v>
      </c>
      <c r="G17" t="s">
        <v>292</v>
      </c>
      <c r="L17" t="s">
        <v>42</v>
      </c>
      <c r="M17" t="s">
        <v>160</v>
      </c>
    </row>
    <row r="18" spans="2:13">
      <c r="B18" t="s">
        <v>140</v>
      </c>
      <c r="C18" t="s">
        <v>213</v>
      </c>
      <c r="G18" t="s">
        <v>293</v>
      </c>
      <c r="L18" t="s">
        <v>54</v>
      </c>
      <c r="M18" t="s">
        <v>179</v>
      </c>
    </row>
    <row r="19" spans="2:13">
      <c r="B19" t="s">
        <v>141</v>
      </c>
      <c r="C19" t="s">
        <v>214</v>
      </c>
      <c r="G19" t="s">
        <v>309</v>
      </c>
      <c r="L19" t="s">
        <v>48</v>
      </c>
      <c r="M19" t="s">
        <v>180</v>
      </c>
    </row>
    <row r="20" spans="2:13">
      <c r="B20" t="s">
        <v>196</v>
      </c>
      <c r="C20" t="s">
        <v>275</v>
      </c>
      <c r="G20" t="s">
        <v>294</v>
      </c>
      <c r="M20" t="s">
        <v>111</v>
      </c>
    </row>
    <row r="21" spans="2:13">
      <c r="B21" t="s">
        <v>152</v>
      </c>
      <c r="C21" t="s">
        <v>328</v>
      </c>
      <c r="G21" t="s">
        <v>310</v>
      </c>
      <c r="M21" t="s">
        <v>159</v>
      </c>
    </row>
    <row r="22" spans="2:13">
      <c r="B22" t="s">
        <v>153</v>
      </c>
      <c r="C22" t="s">
        <v>341</v>
      </c>
      <c r="G22" t="s">
        <v>297</v>
      </c>
      <c r="M22" t="s">
        <v>108</v>
      </c>
    </row>
    <row r="23" spans="2:13">
      <c r="B23" t="s">
        <v>250</v>
      </c>
      <c r="C23" t="s">
        <v>342</v>
      </c>
      <c r="G23" t="s">
        <v>298</v>
      </c>
      <c r="M23" t="s">
        <v>109</v>
      </c>
    </row>
    <row r="24" spans="2:13">
      <c r="B24" t="s">
        <v>252</v>
      </c>
      <c r="C24" t="s">
        <v>344</v>
      </c>
      <c r="G24" t="s">
        <v>299</v>
      </c>
      <c r="M24" t="s">
        <v>110</v>
      </c>
    </row>
    <row r="25" spans="2:13">
      <c r="B25" t="s">
        <v>139</v>
      </c>
      <c r="C25" t="s">
        <v>343</v>
      </c>
      <c r="G25" t="s">
        <v>300</v>
      </c>
    </row>
    <row r="26" spans="2:13">
      <c r="B26" s="2" t="s">
        <v>134</v>
      </c>
      <c r="C26" t="s">
        <v>271</v>
      </c>
      <c r="G26" t="s">
        <v>301</v>
      </c>
    </row>
    <row r="27" spans="2:13">
      <c r="B27" s="2" t="s">
        <v>135</v>
      </c>
      <c r="C27" t="s">
        <v>328</v>
      </c>
      <c r="G27" t="s">
        <v>303</v>
      </c>
    </row>
    <row r="28" spans="2:13">
      <c r="B28" s="2" t="s">
        <v>129</v>
      </c>
      <c r="C28" t="s">
        <v>362</v>
      </c>
      <c r="G28" t="s">
        <v>304</v>
      </c>
    </row>
    <row r="29" spans="2:13">
      <c r="B29" s="2" t="s">
        <v>61</v>
      </c>
      <c r="C29" t="s">
        <v>368</v>
      </c>
      <c r="G29" t="s">
        <v>305</v>
      </c>
    </row>
    <row r="30" spans="2:13">
      <c r="B30" s="2" t="s">
        <v>130</v>
      </c>
      <c r="C30" t="s">
        <v>369</v>
      </c>
      <c r="G30" t="s">
        <v>356</v>
      </c>
    </row>
    <row r="31" spans="2:13">
      <c r="B31" s="2" t="s">
        <v>345</v>
      </c>
      <c r="C31" t="s">
        <v>473</v>
      </c>
      <c r="G31" t="s">
        <v>307</v>
      </c>
    </row>
    <row r="32" spans="2:13">
      <c r="B32" s="2" t="s">
        <v>181</v>
      </c>
      <c r="G32" t="s">
        <v>357</v>
      </c>
    </row>
    <row r="33" spans="2:2">
      <c r="B33" s="2" t="s">
        <v>131</v>
      </c>
    </row>
    <row r="34" spans="2:2">
      <c r="B34" s="2" t="s">
        <v>60</v>
      </c>
    </row>
    <row r="35" spans="2:2">
      <c r="B35" s="2" t="s">
        <v>59</v>
      </c>
    </row>
    <row r="36" spans="2:2">
      <c r="B36" s="2" t="s">
        <v>346</v>
      </c>
    </row>
    <row r="37" spans="2:2">
      <c r="B37" t="s">
        <v>486</v>
      </c>
    </row>
    <row r="38" spans="2:2">
      <c r="B38" t="s">
        <v>487</v>
      </c>
    </row>
    <row r="39" spans="2:2">
      <c r="B39" t="s">
        <v>243</v>
      </c>
    </row>
    <row r="40" spans="2:2">
      <c r="B40" t="s">
        <v>254</v>
      </c>
    </row>
    <row r="41" spans="2:2">
      <c r="B41" t="s">
        <v>248</v>
      </c>
    </row>
    <row r="42" spans="2:2">
      <c r="B42" t="s">
        <v>244</v>
      </c>
    </row>
    <row r="43" spans="2:2">
      <c r="B43" t="s">
        <v>255</v>
      </c>
    </row>
    <row r="44" spans="2:2">
      <c r="B44" t="s">
        <v>246</v>
      </c>
    </row>
    <row r="45" spans="2:2">
      <c r="B45" t="s">
        <v>247</v>
      </c>
    </row>
    <row r="46" spans="2:2">
      <c r="B46" t="s">
        <v>245</v>
      </c>
    </row>
    <row r="47" spans="2:2">
      <c r="B47" t="s">
        <v>217</v>
      </c>
    </row>
    <row r="48" spans="2:2">
      <c r="B48" t="s">
        <v>237</v>
      </c>
    </row>
    <row r="49" spans="2:2">
      <c r="B49" t="s">
        <v>239</v>
      </c>
    </row>
    <row r="50" spans="2:2">
      <c r="B50" t="s">
        <v>226</v>
      </c>
    </row>
    <row r="51" spans="2:2">
      <c r="B51" t="s">
        <v>222</v>
      </c>
    </row>
    <row r="52" spans="2:2">
      <c r="B52" t="s">
        <v>273</v>
      </c>
    </row>
    <row r="53" spans="2:2">
      <c r="B53" t="s">
        <v>219</v>
      </c>
    </row>
    <row r="54" spans="2:2">
      <c r="B54" t="s">
        <v>220</v>
      </c>
    </row>
    <row r="55" spans="2:2">
      <c r="B55" t="s">
        <v>227</v>
      </c>
    </row>
    <row r="56" spans="2:2">
      <c r="B56" t="s">
        <v>238</v>
      </c>
    </row>
    <row r="57" spans="2:2">
      <c r="B57" t="s">
        <v>206</v>
      </c>
    </row>
    <row r="58" spans="2:2">
      <c r="B58" t="s">
        <v>233</v>
      </c>
    </row>
    <row r="59" spans="2:2">
      <c r="B59" t="s">
        <v>224</v>
      </c>
    </row>
    <row r="60" spans="2:2">
      <c r="B60" t="s">
        <v>215</v>
      </c>
    </row>
    <row r="61" spans="2:2">
      <c r="B61" t="s">
        <v>272</v>
      </c>
    </row>
    <row r="62" spans="2:2">
      <c r="B62" t="s">
        <v>207</v>
      </c>
    </row>
    <row r="63" spans="2:2">
      <c r="B63" t="s">
        <v>235</v>
      </c>
    </row>
    <row r="64" spans="2:2">
      <c r="B64" t="s">
        <v>236</v>
      </c>
    </row>
    <row r="65" spans="2:2">
      <c r="B65" t="s">
        <v>208</v>
      </c>
    </row>
    <row r="66" spans="2:2">
      <c r="B66" t="s">
        <v>225</v>
      </c>
    </row>
    <row r="67" spans="2:2">
      <c r="B67" t="s">
        <v>234</v>
      </c>
    </row>
    <row r="68" spans="2:2">
      <c r="B68" t="s">
        <v>228</v>
      </c>
    </row>
    <row r="69" spans="2:2">
      <c r="B69" t="s">
        <v>241</v>
      </c>
    </row>
    <row r="70" spans="2:2">
      <c r="B70" t="s">
        <v>230</v>
      </c>
    </row>
    <row r="71" spans="2:2">
      <c r="B71" t="s">
        <v>263</v>
      </c>
    </row>
    <row r="72" spans="2:2">
      <c r="B72" t="s">
        <v>229</v>
      </c>
    </row>
    <row r="73" spans="2:2">
      <c r="B73" t="s">
        <v>264</v>
      </c>
    </row>
    <row r="74" spans="2:2">
      <c r="B74" t="s">
        <v>231</v>
      </c>
    </row>
    <row r="75" spans="2:2">
      <c r="B75" t="s">
        <v>240</v>
      </c>
    </row>
    <row r="76" spans="2:2">
      <c r="B76" t="s">
        <v>163</v>
      </c>
    </row>
    <row r="77" spans="2:2">
      <c r="B77" t="s">
        <v>199</v>
      </c>
    </row>
    <row r="78" spans="2:2">
      <c r="B78" t="s">
        <v>107</v>
      </c>
    </row>
    <row r="79" spans="2:2">
      <c r="B79" t="s">
        <v>256</v>
      </c>
    </row>
    <row r="80" spans="2:2">
      <c r="B80" t="s">
        <v>106</v>
      </c>
    </row>
    <row r="81" spans="2:2">
      <c r="B81" t="s">
        <v>257</v>
      </c>
    </row>
    <row r="82" spans="2:2">
      <c r="B82" t="s">
        <v>488</v>
      </c>
    </row>
    <row r="83" spans="2:2">
      <c r="B83" t="s">
        <v>489</v>
      </c>
    </row>
    <row r="84" spans="2:2">
      <c r="B84" t="s">
        <v>490</v>
      </c>
    </row>
    <row r="85" spans="2:2">
      <c r="B85" t="s">
        <v>258</v>
      </c>
    </row>
    <row r="86" spans="2:2">
      <c r="B86" t="s">
        <v>361</v>
      </c>
    </row>
    <row r="87" spans="2:2">
      <c r="B87" t="s">
        <v>23</v>
      </c>
    </row>
    <row r="88" spans="2:2">
      <c r="B88" t="s">
        <v>58</v>
      </c>
    </row>
    <row r="89" spans="2:2">
      <c r="B89" s="2" t="s">
        <v>137</v>
      </c>
    </row>
    <row r="90" spans="2:2">
      <c r="B90" s="2" t="s">
        <v>62</v>
      </c>
    </row>
    <row r="91" spans="2:2">
      <c r="B91" s="2" t="s">
        <v>138</v>
      </c>
    </row>
    <row r="92" spans="2:2">
      <c r="B92" s="2" t="s">
        <v>132</v>
      </c>
    </row>
    <row r="93" spans="2:2">
      <c r="B93" s="2" t="s">
        <v>133</v>
      </c>
    </row>
    <row r="94" spans="2:2">
      <c r="B94" s="2" t="s">
        <v>64</v>
      </c>
    </row>
    <row r="95" spans="2:2">
      <c r="B95" s="2" t="s">
        <v>127</v>
      </c>
    </row>
    <row r="96" spans="2:2">
      <c r="B96" s="2" t="s">
        <v>63</v>
      </c>
    </row>
    <row r="97" spans="2:2">
      <c r="B97" s="2" t="s">
        <v>347</v>
      </c>
    </row>
    <row r="98" spans="2:2">
      <c r="B98" s="2" t="s">
        <v>128</v>
      </c>
    </row>
    <row r="99" spans="2:2">
      <c r="B99" t="s">
        <v>90</v>
      </c>
    </row>
    <row r="100" spans="2:2">
      <c r="B100" t="s">
        <v>89</v>
      </c>
    </row>
    <row r="101" spans="2:2">
      <c r="B101" t="s">
        <v>88</v>
      </c>
    </row>
    <row r="102" spans="2:2">
      <c r="B102" t="s">
        <v>91</v>
      </c>
    </row>
    <row r="103" spans="2:2">
      <c r="B103" t="s">
        <v>92</v>
      </c>
    </row>
    <row r="104" spans="2:2">
      <c r="B104" t="s">
        <v>335</v>
      </c>
    </row>
    <row r="105" spans="2:2">
      <c r="B105" t="s">
        <v>100</v>
      </c>
    </row>
    <row r="106" spans="2:2">
      <c r="B106" t="s">
        <v>105</v>
      </c>
    </row>
    <row r="107" spans="2:2">
      <c r="B107" t="s">
        <v>330</v>
      </c>
    </row>
    <row r="108" spans="2:2">
      <c r="B108" t="s">
        <v>102</v>
      </c>
    </row>
    <row r="109" spans="2:2">
      <c r="B109" t="s">
        <v>103</v>
      </c>
    </row>
    <row r="110" spans="2:2">
      <c r="B110" t="s">
        <v>104</v>
      </c>
    </row>
    <row r="111" spans="2:2">
      <c r="B111" t="s">
        <v>333</v>
      </c>
    </row>
    <row r="112" spans="2:2">
      <c r="B112" t="s">
        <v>177</v>
      </c>
    </row>
    <row r="113" spans="2:2">
      <c r="B113" t="s">
        <v>178</v>
      </c>
    </row>
    <row r="114" spans="2:2">
      <c r="B114" t="s">
        <v>94</v>
      </c>
    </row>
    <row r="115" spans="2:2">
      <c r="B115" t="s">
        <v>93</v>
      </c>
    </row>
    <row r="116" spans="2:2">
      <c r="B116" t="s">
        <v>95</v>
      </c>
    </row>
    <row r="117" spans="2:2">
      <c r="B117" t="s">
        <v>524</v>
      </c>
    </row>
    <row r="118" spans="2:2">
      <c r="B118" t="s">
        <v>332</v>
      </c>
    </row>
    <row r="119" spans="2:2">
      <c r="B119" t="s">
        <v>334</v>
      </c>
    </row>
    <row r="120" spans="2:2">
      <c r="B120" t="s">
        <v>172</v>
      </c>
    </row>
    <row r="121" spans="2:2">
      <c r="B121" t="s">
        <v>171</v>
      </c>
    </row>
    <row r="122" spans="2:2">
      <c r="B122" t="s">
        <v>170</v>
      </c>
    </row>
    <row r="123" spans="2:2">
      <c r="B123" t="s">
        <v>97</v>
      </c>
    </row>
    <row r="124" spans="2:2">
      <c r="B124" t="s">
        <v>96</v>
      </c>
    </row>
    <row r="125" spans="2:2">
      <c r="B125" t="s">
        <v>98</v>
      </c>
    </row>
    <row r="126" spans="2:2">
      <c r="B126" t="s">
        <v>331</v>
      </c>
    </row>
    <row r="127" spans="2:2">
      <c r="B127" t="s">
        <v>274</v>
      </c>
    </row>
    <row r="128" spans="2:2">
      <c r="B128" s="2" t="s">
        <v>364</v>
      </c>
    </row>
    <row r="129" spans="2:2">
      <c r="B129" s="2" t="s">
        <v>363</v>
      </c>
    </row>
    <row r="130" spans="2:2">
      <c r="B130" t="s">
        <v>125</v>
      </c>
    </row>
    <row r="131" spans="2:2">
      <c r="B131" t="s">
        <v>126</v>
      </c>
    </row>
    <row r="132" spans="2:2">
      <c r="B132" s="2" t="s">
        <v>339</v>
      </c>
    </row>
    <row r="133" spans="2:2">
      <c r="B133" s="2" t="s">
        <v>340</v>
      </c>
    </row>
    <row r="134" spans="2:2">
      <c r="B134" t="s">
        <v>162</v>
      </c>
    </row>
    <row r="135" spans="2:2">
      <c r="B135" t="s">
        <v>329</v>
      </c>
    </row>
    <row r="136" spans="2:2">
      <c r="B136" t="s">
        <v>265</v>
      </c>
    </row>
    <row r="137" spans="2:2">
      <c r="B137" t="s">
        <v>266</v>
      </c>
    </row>
    <row r="138" spans="2:2">
      <c r="B138" t="s">
        <v>366</v>
      </c>
    </row>
    <row r="139" spans="2:2">
      <c r="B139" t="s">
        <v>367</v>
      </c>
    </row>
    <row r="140" spans="2:2">
      <c r="B140" t="s">
        <v>185</v>
      </c>
    </row>
    <row r="141" spans="2:2">
      <c r="B141" s="2" t="s">
        <v>365</v>
      </c>
    </row>
    <row r="142" spans="2:2">
      <c r="B142" t="s">
        <v>186</v>
      </c>
    </row>
    <row r="143" spans="2:2">
      <c r="B143" t="s">
        <v>338</v>
      </c>
    </row>
    <row r="144" spans="2:2">
      <c r="B144" t="s">
        <v>187</v>
      </c>
    </row>
  </sheetData>
  <sortState xmlns:xlrd2="http://schemas.microsoft.com/office/spreadsheetml/2017/richdata2" ref="B2:B143">
    <sortCondition ref="B2:B143"/>
  </sortState>
  <dataValidations count="2">
    <dataValidation type="list" allowBlank="1" showInputMessage="1" showErrorMessage="1" sqref="M2:M12 C26 B61 B29:B32 B136 B16:B17" xr:uid="{00000000-0002-0000-0000-000000000000}">
      <formula1>Technologies</formula1>
    </dataValidation>
    <dataValidation type="list" allowBlank="1" showInputMessage="1" showErrorMessage="1" sqref="C14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485"/>
  <sheetViews>
    <sheetView topLeftCell="A451" workbookViewId="0">
      <selection activeCell="A485" sqref="A485"/>
    </sheetView>
  </sheetViews>
  <sheetFormatPr defaultColWidth="11.42578125" defaultRowHeight="15"/>
  <cols>
    <col min="2" max="2" width="13.42578125" customWidth="1"/>
    <col min="3" max="4" width="14.42578125" customWidth="1"/>
    <col min="5" max="5" width="12.85546875" customWidth="1"/>
    <col min="6" max="6" width="18.42578125" customWidth="1"/>
    <col min="7" max="7" width="15.42578125" customWidth="1"/>
    <col min="8" max="8" width="15.85546875" customWidth="1"/>
    <col min="9" max="9" width="15.42578125" customWidth="1"/>
    <col min="10" max="10" width="14.42578125" customWidth="1"/>
    <col min="11" max="11" width="15.85546875" customWidth="1"/>
    <col min="12" max="12" width="16" customWidth="1"/>
    <col min="14" max="14" width="15.42578125" customWidth="1"/>
    <col min="15" max="15" width="21.85546875" customWidth="1"/>
    <col min="22" max="22" width="11.85546875" customWidth="1"/>
  </cols>
  <sheetData>
    <row r="1" spans="1:38">
      <c r="A1" t="s">
        <v>402</v>
      </c>
    </row>
    <row r="2" spans="1:38">
      <c r="A2" t="s">
        <v>398</v>
      </c>
    </row>
    <row r="3" spans="1:38">
      <c r="A3" t="s">
        <v>397</v>
      </c>
    </row>
    <row r="5" spans="1:38">
      <c r="B5" s="33"/>
      <c r="C5" s="33" t="s">
        <v>288</v>
      </c>
      <c r="D5" s="33" t="s">
        <v>278</v>
      </c>
      <c r="E5" s="33" t="s">
        <v>280</v>
      </c>
      <c r="F5" s="33" t="s">
        <v>281</v>
      </c>
      <c r="G5" s="33" t="s">
        <v>282</v>
      </c>
      <c r="H5" s="33" t="s">
        <v>283</v>
      </c>
      <c r="I5" s="33" t="s">
        <v>284</v>
      </c>
      <c r="J5" s="33" t="s">
        <v>285</v>
      </c>
      <c r="K5" s="33" t="s">
        <v>308</v>
      </c>
      <c r="L5" s="33" t="s">
        <v>286</v>
      </c>
      <c r="M5" s="33" t="s">
        <v>287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309</v>
      </c>
      <c r="T5" s="33" t="s">
        <v>294</v>
      </c>
      <c r="U5" s="33" t="s">
        <v>310</v>
      </c>
      <c r="V5" s="33" t="s">
        <v>357</v>
      </c>
      <c r="W5" s="33" t="s">
        <v>297</v>
      </c>
      <c r="X5" s="33" t="s">
        <v>298</v>
      </c>
      <c r="Y5" s="33" t="s">
        <v>299</v>
      </c>
      <c r="Z5" s="33" t="s">
        <v>300</v>
      </c>
      <c r="AA5" s="33" t="s">
        <v>301</v>
      </c>
      <c r="AB5" s="33" t="s">
        <v>303</v>
      </c>
      <c r="AC5" s="33" t="s">
        <v>304</v>
      </c>
      <c r="AD5" s="33" t="s">
        <v>305</v>
      </c>
      <c r="AE5" s="33" t="s">
        <v>307</v>
      </c>
      <c r="AF5" s="33" t="s">
        <v>356</v>
      </c>
      <c r="AG5" s="33"/>
      <c r="AH5" s="33"/>
      <c r="AI5" s="33"/>
      <c r="AJ5" s="33"/>
      <c r="AK5" s="33"/>
      <c r="AL5" s="33"/>
    </row>
    <row r="6" spans="1:38">
      <c r="A6" t="s">
        <v>468</v>
      </c>
      <c r="B6" s="25" t="s">
        <v>278</v>
      </c>
      <c r="C6">
        <v>1462.5036972452499</v>
      </c>
      <c r="D6">
        <v>0</v>
      </c>
      <c r="E6">
        <v>770.236828192453</v>
      </c>
      <c r="F6">
        <v>1022.45061807718</v>
      </c>
      <c r="G6">
        <v>456.356604383042</v>
      </c>
      <c r="H6">
        <v>254.84215530230099</v>
      </c>
      <c r="I6">
        <v>477.03670245972501</v>
      </c>
      <c r="J6">
        <v>973.03029341892591</v>
      </c>
      <c r="K6">
        <v>0</v>
      </c>
      <c r="L6">
        <v>1640.58307712588</v>
      </c>
      <c r="M6">
        <v>0</v>
      </c>
      <c r="N6">
        <v>1188.0094566349799</v>
      </c>
      <c r="O6">
        <v>332.26843218335199</v>
      </c>
      <c r="P6">
        <v>400.59372578107298</v>
      </c>
      <c r="Q6">
        <v>0</v>
      </c>
      <c r="R6">
        <v>557.69258660892194</v>
      </c>
      <c r="S6">
        <v>1094.83749350671</v>
      </c>
      <c r="T6">
        <v>640.31926514528504</v>
      </c>
      <c r="U6">
        <v>1264.2639586615901</v>
      </c>
      <c r="V6">
        <v>667.28743942098004</v>
      </c>
      <c r="W6">
        <v>804.23854010353705</v>
      </c>
      <c r="X6">
        <v>0</v>
      </c>
      <c r="Y6">
        <v>630.35834473776902</v>
      </c>
      <c r="Z6">
        <v>0</v>
      </c>
      <c r="AA6">
        <v>850.72120472862309</v>
      </c>
      <c r="AB6">
        <v>1698.78586366179</v>
      </c>
      <c r="AC6">
        <v>171.239684871614</v>
      </c>
      <c r="AD6">
        <v>416.67442091245101</v>
      </c>
      <c r="AE6">
        <v>1399.0173033453</v>
      </c>
      <c r="AF6">
        <v>0</v>
      </c>
    </row>
    <row r="7" spans="1:38">
      <c r="A7" t="s">
        <v>468</v>
      </c>
      <c r="B7" s="25" t="s">
        <v>280</v>
      </c>
      <c r="C7">
        <v>1099.0230756102801</v>
      </c>
      <c r="D7">
        <v>770.236828192453</v>
      </c>
      <c r="E7">
        <v>0</v>
      </c>
      <c r="F7">
        <v>0</v>
      </c>
      <c r="G7">
        <v>501.39553045155702</v>
      </c>
      <c r="H7">
        <v>767.87486374571495</v>
      </c>
      <c r="I7">
        <v>406.49570969197498</v>
      </c>
      <c r="J7">
        <v>692.15566005255198</v>
      </c>
      <c r="K7">
        <v>0</v>
      </c>
      <c r="L7">
        <v>1325.3755051562</v>
      </c>
      <c r="M7">
        <v>0</v>
      </c>
      <c r="N7">
        <v>0</v>
      </c>
      <c r="O7">
        <v>1075.0708709829501</v>
      </c>
      <c r="P7">
        <v>1146.04524644247</v>
      </c>
      <c r="Q7">
        <v>924.13527462824004</v>
      </c>
      <c r="R7">
        <v>1040.2243047708</v>
      </c>
      <c r="S7">
        <v>0</v>
      </c>
      <c r="T7">
        <v>140.402716275073</v>
      </c>
      <c r="U7">
        <v>0</v>
      </c>
      <c r="V7">
        <v>0</v>
      </c>
      <c r="W7">
        <v>192.198479320232</v>
      </c>
      <c r="X7">
        <v>1636.1429978025399</v>
      </c>
      <c r="Y7">
        <v>1037.5298659720399</v>
      </c>
      <c r="Z7">
        <v>0</v>
      </c>
      <c r="AA7">
        <v>0</v>
      </c>
      <c r="AB7">
        <v>1535.2614592201701</v>
      </c>
      <c r="AC7">
        <v>903.982915252147</v>
      </c>
      <c r="AD7">
        <v>1089.5599581445199</v>
      </c>
      <c r="AE7">
        <v>645.5935980418019</v>
      </c>
      <c r="AF7">
        <v>0</v>
      </c>
    </row>
    <row r="8" spans="1:38">
      <c r="A8" t="s">
        <v>468</v>
      </c>
      <c r="B8" s="25" t="s">
        <v>281</v>
      </c>
      <c r="C8">
        <v>0</v>
      </c>
      <c r="D8">
        <v>1022.45061807717</v>
      </c>
      <c r="E8">
        <v>0</v>
      </c>
      <c r="F8">
        <v>0</v>
      </c>
      <c r="G8">
        <v>1415.44768519386</v>
      </c>
      <c r="H8">
        <v>1087.0459106394901</v>
      </c>
      <c r="I8">
        <v>1458.0167648837798</v>
      </c>
      <c r="J8">
        <v>0</v>
      </c>
      <c r="K8">
        <v>0</v>
      </c>
      <c r="L8">
        <v>0</v>
      </c>
      <c r="M8">
        <v>0</v>
      </c>
      <c r="N8">
        <v>453.95261489014501</v>
      </c>
      <c r="O8">
        <v>753.16464265603702</v>
      </c>
      <c r="P8">
        <v>671.17606225370605</v>
      </c>
      <c r="Q8">
        <v>0</v>
      </c>
      <c r="R8">
        <v>1075.5099926088301</v>
      </c>
      <c r="S8">
        <v>0</v>
      </c>
      <c r="T8">
        <v>0</v>
      </c>
      <c r="U8">
        <v>0</v>
      </c>
      <c r="V8">
        <v>489.50968613755697</v>
      </c>
      <c r="W8">
        <v>0</v>
      </c>
      <c r="X8">
        <v>0</v>
      </c>
      <c r="Y8">
        <v>1129.6862445515799</v>
      </c>
      <c r="Z8">
        <v>0</v>
      </c>
      <c r="AA8">
        <v>343.03271562063702</v>
      </c>
      <c r="AB8">
        <v>0</v>
      </c>
      <c r="AC8">
        <v>908.28599436695106</v>
      </c>
      <c r="AD8">
        <v>797.89632698648404</v>
      </c>
      <c r="AE8">
        <v>0</v>
      </c>
      <c r="AF8">
        <v>428</v>
      </c>
    </row>
    <row r="9" spans="1:38">
      <c r="A9" t="s">
        <v>468</v>
      </c>
      <c r="B9" s="25" t="s">
        <v>282</v>
      </c>
      <c r="C9">
        <v>1014.34394513314</v>
      </c>
      <c r="D9">
        <v>456.356604383042</v>
      </c>
      <c r="E9">
        <v>501.39553045155702</v>
      </c>
      <c r="F9">
        <v>1415.44768519386</v>
      </c>
      <c r="G9">
        <v>0</v>
      </c>
      <c r="H9">
        <v>619.88650523467504</v>
      </c>
      <c r="I9">
        <v>504.61636209337797</v>
      </c>
      <c r="J9">
        <v>1027.04980656165</v>
      </c>
      <c r="K9">
        <v>0</v>
      </c>
      <c r="L9">
        <v>1204.00805515613</v>
      </c>
      <c r="M9">
        <v>0</v>
      </c>
      <c r="N9">
        <v>0</v>
      </c>
      <c r="O9">
        <v>662.93928739685907</v>
      </c>
      <c r="P9">
        <v>850.87250518848896</v>
      </c>
      <c r="Q9">
        <v>0</v>
      </c>
      <c r="R9">
        <v>540.00727508318994</v>
      </c>
      <c r="S9">
        <v>0</v>
      </c>
      <c r="T9">
        <v>367.02347411715601</v>
      </c>
      <c r="U9">
        <v>0</v>
      </c>
      <c r="V9">
        <v>978.20225601370009</v>
      </c>
      <c r="W9">
        <v>637.54705771983208</v>
      </c>
      <c r="X9">
        <v>0</v>
      </c>
      <c r="Y9">
        <v>1001.53130217721</v>
      </c>
      <c r="Z9">
        <v>0</v>
      </c>
      <c r="AA9">
        <v>1292.2756861994699</v>
      </c>
      <c r="AB9">
        <v>1857.41285149137</v>
      </c>
      <c r="AC9">
        <v>511.841445195772</v>
      </c>
      <c r="AD9">
        <v>869.38049533326898</v>
      </c>
      <c r="AE9">
        <v>1134.76331056603</v>
      </c>
      <c r="AF9">
        <v>0</v>
      </c>
    </row>
    <row r="10" spans="1:38">
      <c r="A10" t="s">
        <v>468</v>
      </c>
      <c r="B10" s="25" t="s">
        <v>283</v>
      </c>
      <c r="C10">
        <v>1630.331431028</v>
      </c>
      <c r="D10">
        <v>254.84215530230099</v>
      </c>
      <c r="E10">
        <v>767.87486374571495</v>
      </c>
      <c r="F10">
        <v>1087.0459106394901</v>
      </c>
      <c r="G10">
        <v>619.88650523467504</v>
      </c>
      <c r="H10">
        <v>0</v>
      </c>
      <c r="I10">
        <v>382.62832690687503</v>
      </c>
      <c r="J10">
        <v>777.762743983733</v>
      </c>
      <c r="K10">
        <v>1194.05150474325</v>
      </c>
      <c r="L10">
        <v>0</v>
      </c>
      <c r="M10">
        <v>0</v>
      </c>
      <c r="N10">
        <v>1334.1030659155401</v>
      </c>
      <c r="O10">
        <v>528.62735733984505</v>
      </c>
      <c r="P10">
        <v>415.872666555092</v>
      </c>
      <c r="Q10">
        <v>0</v>
      </c>
      <c r="R10">
        <v>812.42519774304708</v>
      </c>
      <c r="S10">
        <v>850.90017038750102</v>
      </c>
      <c r="T10">
        <v>665.23720472525895</v>
      </c>
      <c r="U10">
        <v>1016.03976861826</v>
      </c>
      <c r="V10">
        <v>829.37590922436198</v>
      </c>
      <c r="W10">
        <v>738.706129558464</v>
      </c>
      <c r="X10">
        <v>1641.9987908836001</v>
      </c>
      <c r="Y10">
        <v>390.17771934421097</v>
      </c>
      <c r="Z10">
        <v>0</v>
      </c>
      <c r="AA10">
        <v>842.37130979343601</v>
      </c>
      <c r="AB10">
        <v>1454.21916641332</v>
      </c>
      <c r="AC10">
        <v>404.30883342103704</v>
      </c>
      <c r="AD10">
        <v>323.68806336508601</v>
      </c>
      <c r="AE10">
        <v>1341.3757744945199</v>
      </c>
      <c r="AF10">
        <v>0</v>
      </c>
    </row>
    <row r="11" spans="1:38">
      <c r="A11" t="s">
        <v>468</v>
      </c>
      <c r="B11" s="25" t="s">
        <v>284</v>
      </c>
      <c r="C11">
        <v>1410.7543914733799</v>
      </c>
      <c r="D11">
        <v>477.03670245972501</v>
      </c>
      <c r="E11">
        <v>406.49570969197498</v>
      </c>
      <c r="F11">
        <v>1458.0167648837798</v>
      </c>
      <c r="G11">
        <v>504.61636209337797</v>
      </c>
      <c r="H11">
        <v>382.62832690687503</v>
      </c>
      <c r="I11">
        <v>0</v>
      </c>
      <c r="J11">
        <v>540.48617707193898</v>
      </c>
      <c r="K11">
        <v>1281.0399000955401</v>
      </c>
      <c r="L11">
        <v>1624.9639850144902</v>
      </c>
      <c r="M11">
        <v>1750.79412833571</v>
      </c>
      <c r="N11">
        <v>1662.6622525184398</v>
      </c>
      <c r="O11">
        <v>809.27324768310598</v>
      </c>
      <c r="P11">
        <v>790.13366259144595</v>
      </c>
      <c r="Q11">
        <v>1286.0923385641399</v>
      </c>
      <c r="R11">
        <v>934.15270892569299</v>
      </c>
      <c r="S11">
        <v>1015.33146361259</v>
      </c>
      <c r="T11">
        <v>339.256989214344</v>
      </c>
      <c r="U11">
        <v>1144.5981630804799</v>
      </c>
      <c r="V11">
        <v>1143.0904705983601</v>
      </c>
      <c r="W11">
        <v>356.148252621496</v>
      </c>
      <c r="X11">
        <v>1503.6342566216899</v>
      </c>
      <c r="Y11">
        <v>633.87344837345699</v>
      </c>
      <c r="Z11">
        <v>0</v>
      </c>
      <c r="AA11">
        <v>1224.8462438825002</v>
      </c>
      <c r="AB11">
        <v>1354.2725273615699</v>
      </c>
      <c r="AC11">
        <v>643.64683867472309</v>
      </c>
      <c r="AD11">
        <v>705.30028234734198</v>
      </c>
      <c r="AE11">
        <v>959.53068808902401</v>
      </c>
      <c r="AF11">
        <v>0</v>
      </c>
    </row>
    <row r="12" spans="1:38">
      <c r="A12" t="s">
        <v>468</v>
      </c>
      <c r="B12" s="25" t="s">
        <v>285</v>
      </c>
      <c r="C12">
        <v>1789.50848048067</v>
      </c>
      <c r="D12">
        <v>973.03029341892591</v>
      </c>
      <c r="E12">
        <v>692.15566005255096</v>
      </c>
      <c r="F12">
        <v>0</v>
      </c>
      <c r="G12">
        <v>1027.04980656165</v>
      </c>
      <c r="H12">
        <v>777.762743983733</v>
      </c>
      <c r="I12">
        <v>540.48617707193796</v>
      </c>
      <c r="J12">
        <v>0</v>
      </c>
      <c r="K12">
        <v>978.43615901451699</v>
      </c>
      <c r="L12">
        <v>0</v>
      </c>
      <c r="M12">
        <v>1298.0924487966699</v>
      </c>
      <c r="N12">
        <v>0</v>
      </c>
      <c r="O12">
        <v>1294.2279971775301</v>
      </c>
      <c r="P12">
        <v>1171.93947295151</v>
      </c>
      <c r="Q12">
        <v>1213.4344984837101</v>
      </c>
      <c r="R12">
        <v>1472.55546826829</v>
      </c>
      <c r="S12">
        <v>873.01233222354495</v>
      </c>
      <c r="T12">
        <v>737.80857292999201</v>
      </c>
      <c r="U12">
        <v>921.64596476852296</v>
      </c>
      <c r="V12">
        <v>0</v>
      </c>
      <c r="W12">
        <v>503.888449476456</v>
      </c>
      <c r="X12">
        <v>700</v>
      </c>
      <c r="Y12">
        <v>745.49926267908506</v>
      </c>
      <c r="Z12">
        <v>0</v>
      </c>
      <c r="AA12">
        <v>1533.4077074085801</v>
      </c>
      <c r="AB12">
        <v>400</v>
      </c>
      <c r="AC12">
        <v>1144.11719890019</v>
      </c>
      <c r="AD12">
        <v>1030.02389787685</v>
      </c>
      <c r="AE12">
        <v>850.09003943214498</v>
      </c>
      <c r="AF12">
        <v>0</v>
      </c>
    </row>
    <row r="13" spans="1:38">
      <c r="A13" t="s">
        <v>468</v>
      </c>
      <c r="B13" s="25" t="s">
        <v>308</v>
      </c>
      <c r="C13">
        <v>0</v>
      </c>
      <c r="D13">
        <v>0</v>
      </c>
      <c r="E13">
        <v>0</v>
      </c>
      <c r="F13">
        <v>0</v>
      </c>
      <c r="G13">
        <v>0</v>
      </c>
      <c r="H13">
        <v>1194.05150474325</v>
      </c>
      <c r="I13">
        <v>1281.0399000955401</v>
      </c>
      <c r="J13">
        <v>978.43615901451699</v>
      </c>
      <c r="K13">
        <v>0</v>
      </c>
      <c r="L13">
        <v>0</v>
      </c>
      <c r="M13">
        <v>647.91129284531996</v>
      </c>
      <c r="N13">
        <v>0</v>
      </c>
      <c r="O13">
        <v>0</v>
      </c>
      <c r="P13">
        <v>0</v>
      </c>
      <c r="Q13">
        <v>0</v>
      </c>
      <c r="R13">
        <v>0</v>
      </c>
      <c r="S13">
        <v>384.46822270052297</v>
      </c>
      <c r="T13">
        <v>0</v>
      </c>
      <c r="U13">
        <v>205.65185271509202</v>
      </c>
      <c r="V13">
        <v>0</v>
      </c>
      <c r="W13">
        <v>0</v>
      </c>
      <c r="X13">
        <v>884.99930143106201</v>
      </c>
      <c r="Y13">
        <v>825.43250435985999</v>
      </c>
      <c r="Z13">
        <v>0</v>
      </c>
      <c r="AA13">
        <v>0</v>
      </c>
      <c r="AB13">
        <v>661.72041219775406</v>
      </c>
      <c r="AC13">
        <v>0</v>
      </c>
      <c r="AD13">
        <v>1177.7913358512399</v>
      </c>
      <c r="AE13">
        <v>0</v>
      </c>
      <c r="AF13">
        <v>0</v>
      </c>
    </row>
    <row r="14" spans="1:38">
      <c r="A14" t="s">
        <v>468</v>
      </c>
      <c r="B14" s="25" t="s">
        <v>286</v>
      </c>
      <c r="C14">
        <v>229.590304990151</v>
      </c>
      <c r="D14">
        <v>1640.58307712588</v>
      </c>
      <c r="E14">
        <v>1325.3755051562</v>
      </c>
      <c r="F14">
        <v>0</v>
      </c>
      <c r="G14">
        <v>1204.00805515613</v>
      </c>
      <c r="H14">
        <v>0</v>
      </c>
      <c r="I14">
        <v>1624.9639850144902</v>
      </c>
      <c r="J14">
        <v>0</v>
      </c>
      <c r="K14">
        <v>0</v>
      </c>
      <c r="L14">
        <v>0</v>
      </c>
      <c r="M14">
        <v>0</v>
      </c>
      <c r="N14">
        <v>0</v>
      </c>
      <c r="O14">
        <v>1723.5923456386299</v>
      </c>
      <c r="P14">
        <v>0</v>
      </c>
      <c r="Q14">
        <v>1479.4523671480001</v>
      </c>
      <c r="R14">
        <v>1341.0179170542301</v>
      </c>
      <c r="S14">
        <v>0</v>
      </c>
      <c r="T14">
        <v>1307.3596546454498</v>
      </c>
      <c r="U14">
        <v>0</v>
      </c>
      <c r="V14">
        <v>0</v>
      </c>
      <c r="W14">
        <v>1513.17891265412</v>
      </c>
      <c r="X14">
        <v>0</v>
      </c>
      <c r="Y14">
        <v>0</v>
      </c>
      <c r="Z14">
        <v>421.672415134201</v>
      </c>
      <c r="AA14">
        <v>0</v>
      </c>
      <c r="AB14">
        <v>0</v>
      </c>
      <c r="AC14">
        <v>1632.96478199994</v>
      </c>
      <c r="AD14">
        <v>0</v>
      </c>
      <c r="AE14">
        <v>1549.5137640238599</v>
      </c>
      <c r="AF14">
        <v>0</v>
      </c>
    </row>
    <row r="15" spans="1:38">
      <c r="A15" t="s">
        <v>468</v>
      </c>
      <c r="B15" s="25" t="s">
        <v>287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1750.79412833571</v>
      </c>
      <c r="J15">
        <v>1298.0924487966699</v>
      </c>
      <c r="K15">
        <v>647.91129284531996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1026.3112498938599</v>
      </c>
      <c r="T15">
        <v>0</v>
      </c>
      <c r="U15">
        <v>852.16339759525101</v>
      </c>
      <c r="V15">
        <v>0</v>
      </c>
      <c r="W15">
        <v>0</v>
      </c>
      <c r="X15">
        <v>1000</v>
      </c>
      <c r="Y15">
        <v>1430.7807594476301</v>
      </c>
      <c r="Z15">
        <v>0</v>
      </c>
      <c r="AA15">
        <v>0</v>
      </c>
      <c r="AB15">
        <v>505.82931999969901</v>
      </c>
      <c r="AC15">
        <v>0</v>
      </c>
      <c r="AD15">
        <v>0</v>
      </c>
      <c r="AE15">
        <v>0</v>
      </c>
      <c r="AF15">
        <v>0</v>
      </c>
    </row>
    <row r="16" spans="1:38">
      <c r="A16" t="s">
        <v>468</v>
      </c>
      <c r="B16" s="25" t="s">
        <v>288</v>
      </c>
      <c r="C16">
        <v>0</v>
      </c>
      <c r="D16">
        <v>1462.5036972452499</v>
      </c>
      <c r="E16">
        <v>300</v>
      </c>
      <c r="F16">
        <v>0</v>
      </c>
      <c r="G16">
        <v>350</v>
      </c>
      <c r="H16">
        <v>1630.331431028</v>
      </c>
      <c r="I16">
        <v>500</v>
      </c>
      <c r="J16">
        <v>1789.50848048067</v>
      </c>
      <c r="K16">
        <v>0</v>
      </c>
      <c r="L16">
        <v>1000</v>
      </c>
      <c r="M16">
        <v>0</v>
      </c>
      <c r="N16">
        <v>2201.08682865318</v>
      </c>
      <c r="O16">
        <v>1577.9893158996201</v>
      </c>
      <c r="P16">
        <v>1838.3882306706901</v>
      </c>
      <c r="Q16">
        <v>1284.4862978178601</v>
      </c>
      <c r="R16">
        <v>1000</v>
      </c>
      <c r="S16">
        <v>0</v>
      </c>
      <c r="T16">
        <v>1087.0487478216301</v>
      </c>
      <c r="U16">
        <v>0</v>
      </c>
      <c r="V16">
        <v>1809.0938656153198</v>
      </c>
      <c r="W16">
        <v>1285.66128237525</v>
      </c>
      <c r="X16">
        <v>2702.3606217174101</v>
      </c>
      <c r="Y16">
        <v>2000.60210862749</v>
      </c>
      <c r="Z16">
        <v>560.61008017351105</v>
      </c>
      <c r="AA16">
        <v>2252.6160473271798</v>
      </c>
      <c r="AB16">
        <v>2623.54865906435</v>
      </c>
      <c r="AC16">
        <v>1472.1386482586699</v>
      </c>
      <c r="AD16">
        <v>1879.07717022939</v>
      </c>
      <c r="AE16">
        <v>600</v>
      </c>
      <c r="AF16">
        <v>0</v>
      </c>
    </row>
    <row r="17" spans="1:32">
      <c r="A17" t="s">
        <v>468</v>
      </c>
      <c r="B17" s="25" t="s">
        <v>289</v>
      </c>
      <c r="C17">
        <v>2201.08682865318</v>
      </c>
      <c r="D17">
        <v>1188.0094566349799</v>
      </c>
      <c r="E17">
        <v>0</v>
      </c>
      <c r="F17">
        <v>453.95261489014501</v>
      </c>
      <c r="G17">
        <v>0</v>
      </c>
      <c r="H17">
        <v>1334.1030659155401</v>
      </c>
      <c r="I17">
        <v>1662.6622525184398</v>
      </c>
      <c r="J17">
        <v>0</v>
      </c>
      <c r="K17">
        <v>0</v>
      </c>
      <c r="L17">
        <v>0</v>
      </c>
      <c r="M17">
        <v>0</v>
      </c>
      <c r="N17">
        <v>0</v>
      </c>
      <c r="O17">
        <v>859.98490218899008</v>
      </c>
      <c r="P17">
        <v>947.645128812331</v>
      </c>
      <c r="Q17">
        <v>0</v>
      </c>
      <c r="R17">
        <v>1007.1001103608399</v>
      </c>
      <c r="S17">
        <v>0</v>
      </c>
      <c r="T17">
        <v>0</v>
      </c>
      <c r="U17">
        <v>0</v>
      </c>
      <c r="V17">
        <v>521.15889498532397</v>
      </c>
      <c r="W17">
        <v>0</v>
      </c>
      <c r="X17">
        <v>0</v>
      </c>
      <c r="Y17">
        <v>1480.0860704174399</v>
      </c>
      <c r="Z17">
        <v>0</v>
      </c>
      <c r="AA17">
        <v>772.59590847392906</v>
      </c>
      <c r="AB17">
        <v>0</v>
      </c>
      <c r="AC17">
        <v>1031.61870157402</v>
      </c>
      <c r="AD17">
        <v>1109.6121626510699</v>
      </c>
      <c r="AE17">
        <v>0</v>
      </c>
      <c r="AF17">
        <v>868</v>
      </c>
    </row>
    <row r="18" spans="1:32">
      <c r="A18" t="s">
        <v>468</v>
      </c>
      <c r="B18" s="25" t="s">
        <v>290</v>
      </c>
      <c r="C18">
        <v>1577.9893158996201</v>
      </c>
      <c r="D18">
        <v>332.26843218335301</v>
      </c>
      <c r="E18">
        <v>1075.0708709829501</v>
      </c>
      <c r="F18">
        <v>753.16464265603702</v>
      </c>
      <c r="G18">
        <v>662.93928739685907</v>
      </c>
      <c r="H18">
        <v>528.62735733984505</v>
      </c>
      <c r="I18">
        <v>809.27324768310598</v>
      </c>
      <c r="J18">
        <v>1294.2279971775301</v>
      </c>
      <c r="K18">
        <v>0</v>
      </c>
      <c r="L18">
        <v>1723.5923456386299</v>
      </c>
      <c r="M18">
        <v>0</v>
      </c>
      <c r="N18">
        <v>859.98490218899099</v>
      </c>
      <c r="O18">
        <v>0</v>
      </c>
      <c r="P18">
        <v>331.48986219249798</v>
      </c>
      <c r="Q18">
        <v>0</v>
      </c>
      <c r="R18">
        <v>427.98870255175405</v>
      </c>
      <c r="S18">
        <v>1262.65091310359</v>
      </c>
      <c r="T18">
        <v>938.10517788985101</v>
      </c>
      <c r="U18">
        <v>0</v>
      </c>
      <c r="V18">
        <v>339.14004627368701</v>
      </c>
      <c r="W18">
        <v>1129.39397401365</v>
      </c>
      <c r="X18">
        <v>0</v>
      </c>
      <c r="Y18">
        <v>818.17144171362804</v>
      </c>
      <c r="Z18">
        <v>0</v>
      </c>
      <c r="AA18">
        <v>677.09091812818099</v>
      </c>
      <c r="AB18">
        <v>1974.18746626347</v>
      </c>
      <c r="AC18">
        <v>171.92921205264901</v>
      </c>
      <c r="AD18">
        <v>470.59611593338201</v>
      </c>
      <c r="AE18">
        <v>0</v>
      </c>
      <c r="AF18">
        <v>0</v>
      </c>
    </row>
    <row r="19" spans="1:32">
      <c r="A19" t="s">
        <v>468</v>
      </c>
      <c r="B19" s="25" t="s">
        <v>291</v>
      </c>
      <c r="C19">
        <v>1838.3882306706901</v>
      </c>
      <c r="D19">
        <v>400.59372578107298</v>
      </c>
      <c r="E19">
        <v>1146.04524644247</v>
      </c>
      <c r="F19">
        <v>671.17606225370605</v>
      </c>
      <c r="G19">
        <v>850.87250518848896</v>
      </c>
      <c r="H19">
        <v>415.872666555092</v>
      </c>
      <c r="I19">
        <v>790.13366259144595</v>
      </c>
      <c r="J19">
        <v>1171.93947295151</v>
      </c>
      <c r="K19">
        <v>0</v>
      </c>
      <c r="L19">
        <v>0</v>
      </c>
      <c r="M19">
        <v>0</v>
      </c>
      <c r="N19">
        <v>947.645128812331</v>
      </c>
      <c r="O19">
        <v>331.489862192499</v>
      </c>
      <c r="P19">
        <v>0</v>
      </c>
      <c r="Q19">
        <v>0</v>
      </c>
      <c r="R19">
        <v>755.25685508296101</v>
      </c>
      <c r="S19">
        <v>961.22566260652798</v>
      </c>
      <c r="T19">
        <v>1025.1109061800601</v>
      </c>
      <c r="U19">
        <v>1141.8269998191799</v>
      </c>
      <c r="V19">
        <v>486.509831457367</v>
      </c>
      <c r="W19">
        <v>1144.4012916258498</v>
      </c>
      <c r="X19">
        <v>0</v>
      </c>
      <c r="Y19">
        <v>551.71910134001803</v>
      </c>
      <c r="Z19">
        <v>0</v>
      </c>
      <c r="AA19">
        <v>452.356585476161</v>
      </c>
      <c r="AB19">
        <v>1745.8480912927701</v>
      </c>
      <c r="AC19">
        <v>369.97218165411005</v>
      </c>
      <c r="AD19">
        <v>171.64965832355401</v>
      </c>
      <c r="AE19">
        <v>0</v>
      </c>
      <c r="AF19">
        <v>0</v>
      </c>
    </row>
    <row r="20" spans="1:32">
      <c r="A20" t="s">
        <v>468</v>
      </c>
      <c r="B20" s="25" t="s">
        <v>292</v>
      </c>
      <c r="C20">
        <v>1284.4862978178601</v>
      </c>
      <c r="D20">
        <v>0</v>
      </c>
      <c r="E20">
        <v>924.13527462824095</v>
      </c>
      <c r="F20">
        <v>0</v>
      </c>
      <c r="G20">
        <v>0</v>
      </c>
      <c r="H20">
        <v>0</v>
      </c>
      <c r="I20">
        <v>1286.0923385641399</v>
      </c>
      <c r="J20">
        <v>1213.4344984837101</v>
      </c>
      <c r="K20">
        <v>0</v>
      </c>
      <c r="L20">
        <v>1479.4523671480001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1057.1666425449798</v>
      </c>
      <c r="U20">
        <v>0</v>
      </c>
      <c r="V20">
        <v>0</v>
      </c>
      <c r="W20">
        <v>932.264714643704</v>
      </c>
      <c r="X20">
        <v>1780.16067787714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363.85293099165801</v>
      </c>
      <c r="AF20">
        <v>0</v>
      </c>
    </row>
    <row r="21" spans="1:32">
      <c r="A21" t="s">
        <v>468</v>
      </c>
      <c r="B21" s="25" t="s">
        <v>293</v>
      </c>
      <c r="C21">
        <v>1223.64121711451</v>
      </c>
      <c r="D21">
        <v>557.69258660892194</v>
      </c>
      <c r="E21">
        <v>1040.2243047708</v>
      </c>
      <c r="F21">
        <v>1075.5099926088301</v>
      </c>
      <c r="G21">
        <v>540.00727508318903</v>
      </c>
      <c r="H21">
        <v>812.42519774304708</v>
      </c>
      <c r="I21">
        <v>934.15270892569299</v>
      </c>
      <c r="J21">
        <v>1472.55546826829</v>
      </c>
      <c r="K21">
        <v>0</v>
      </c>
      <c r="L21">
        <v>1341.0179170542301</v>
      </c>
      <c r="M21">
        <v>0</v>
      </c>
      <c r="N21">
        <v>1007.1001103608399</v>
      </c>
      <c r="O21">
        <v>427.98870255175405</v>
      </c>
      <c r="P21">
        <v>755.25685508296192</v>
      </c>
      <c r="Q21">
        <v>0</v>
      </c>
      <c r="R21">
        <v>0</v>
      </c>
      <c r="S21">
        <v>0</v>
      </c>
      <c r="T21">
        <v>903.07870161533708</v>
      </c>
      <c r="U21">
        <v>0</v>
      </c>
      <c r="V21">
        <v>586.66369571887094</v>
      </c>
      <c r="W21">
        <v>1161.0499939660699</v>
      </c>
      <c r="X21">
        <v>0</v>
      </c>
      <c r="Y21">
        <v>1174.66292608554</v>
      </c>
      <c r="Z21">
        <v>0</v>
      </c>
      <c r="AA21">
        <v>1082.6257637412202</v>
      </c>
      <c r="AB21">
        <v>2245.4899867019499</v>
      </c>
      <c r="AC21">
        <v>429.94551876705401</v>
      </c>
      <c r="AD21">
        <v>874.10712133104096</v>
      </c>
      <c r="AE21">
        <v>1673.8376714381</v>
      </c>
      <c r="AF21">
        <v>0</v>
      </c>
    </row>
    <row r="22" spans="1:32">
      <c r="A22" t="s">
        <v>468</v>
      </c>
      <c r="B22" s="25" t="s">
        <v>309</v>
      </c>
      <c r="C22">
        <v>0</v>
      </c>
      <c r="D22">
        <v>1094.83749350671</v>
      </c>
      <c r="E22">
        <v>0</v>
      </c>
      <c r="F22">
        <v>0</v>
      </c>
      <c r="G22">
        <v>0</v>
      </c>
      <c r="H22">
        <v>850.90017038750102</v>
      </c>
      <c r="I22">
        <v>1015.33146361259</v>
      </c>
      <c r="J22">
        <v>873.01233222354495</v>
      </c>
      <c r="K22">
        <v>384.46822270052297</v>
      </c>
      <c r="L22">
        <v>0</v>
      </c>
      <c r="M22">
        <v>1026.3112498938599</v>
      </c>
      <c r="N22">
        <v>0</v>
      </c>
      <c r="O22">
        <v>1262.65091310359</v>
      </c>
      <c r="P22">
        <v>961.22566260652798</v>
      </c>
      <c r="Q22">
        <v>0</v>
      </c>
      <c r="R22">
        <v>0</v>
      </c>
      <c r="S22">
        <v>0</v>
      </c>
      <c r="T22">
        <v>0</v>
      </c>
      <c r="U22">
        <v>180.607718080865</v>
      </c>
      <c r="V22">
        <v>0</v>
      </c>
      <c r="W22">
        <v>1249.6982264928699</v>
      </c>
      <c r="X22">
        <v>1153.0141123032299</v>
      </c>
      <c r="Y22">
        <v>464.51770990894602</v>
      </c>
      <c r="Z22">
        <v>0</v>
      </c>
      <c r="AA22">
        <v>1059.29442059653</v>
      </c>
      <c r="AB22">
        <v>923.23087982093102</v>
      </c>
      <c r="AC22">
        <v>1207.0468892582498</v>
      </c>
      <c r="AD22">
        <v>797.05288986867799</v>
      </c>
      <c r="AE22">
        <v>0</v>
      </c>
      <c r="AF22">
        <v>0</v>
      </c>
    </row>
    <row r="23" spans="1:32">
      <c r="A23" t="s">
        <v>468</v>
      </c>
      <c r="B23" s="25" t="s">
        <v>294</v>
      </c>
      <c r="C23">
        <v>1087.0487478216301</v>
      </c>
      <c r="D23">
        <v>640.31926514528504</v>
      </c>
      <c r="E23">
        <v>140.402716275073</v>
      </c>
      <c r="F23">
        <v>0</v>
      </c>
      <c r="G23">
        <v>367.02347411715601</v>
      </c>
      <c r="H23">
        <v>665.23720472525895</v>
      </c>
      <c r="I23">
        <v>339.256989214344</v>
      </c>
      <c r="J23">
        <v>737.80857292999201</v>
      </c>
      <c r="K23">
        <v>0</v>
      </c>
      <c r="L23">
        <v>1307.3596546454498</v>
      </c>
      <c r="M23">
        <v>0</v>
      </c>
      <c r="N23">
        <v>0</v>
      </c>
      <c r="O23">
        <v>938.10517788985101</v>
      </c>
      <c r="P23">
        <v>1025.1109061800601</v>
      </c>
      <c r="Q23">
        <v>1057.1666425449798</v>
      </c>
      <c r="R23">
        <v>903.07870161533799</v>
      </c>
      <c r="S23">
        <v>0</v>
      </c>
      <c r="T23">
        <v>0</v>
      </c>
      <c r="U23">
        <v>0</v>
      </c>
      <c r="V23">
        <v>0</v>
      </c>
      <c r="W23">
        <v>279.53690262646001</v>
      </c>
      <c r="X23">
        <v>1703.3396367090099</v>
      </c>
      <c r="Y23">
        <v>969.45405735543102</v>
      </c>
      <c r="Z23">
        <v>0</v>
      </c>
      <c r="AA23">
        <v>0</v>
      </c>
      <c r="AB23">
        <v>1586.2880663705801</v>
      </c>
      <c r="AC23">
        <v>767.72843470975192</v>
      </c>
      <c r="AD23">
        <v>981.16819225591007</v>
      </c>
      <c r="AE23">
        <v>785.88569114541792</v>
      </c>
      <c r="AF23">
        <v>0</v>
      </c>
    </row>
    <row r="24" spans="1:32">
      <c r="A24" t="s">
        <v>468</v>
      </c>
      <c r="B24" s="25" t="s">
        <v>310</v>
      </c>
      <c r="C24">
        <v>0</v>
      </c>
      <c r="D24">
        <v>1264.2639586615901</v>
      </c>
      <c r="E24">
        <v>0</v>
      </c>
      <c r="F24">
        <v>0</v>
      </c>
      <c r="G24">
        <v>0</v>
      </c>
      <c r="H24">
        <v>1016.03976861827</v>
      </c>
      <c r="I24">
        <v>1144.5981630804799</v>
      </c>
      <c r="J24">
        <v>921.64596476852296</v>
      </c>
      <c r="K24">
        <v>205.65185271509202</v>
      </c>
      <c r="L24">
        <v>0</v>
      </c>
      <c r="M24">
        <v>852.16339759525101</v>
      </c>
      <c r="N24">
        <v>0</v>
      </c>
      <c r="O24">
        <v>0</v>
      </c>
      <c r="P24">
        <v>1141.8269998191799</v>
      </c>
      <c r="Q24">
        <v>0</v>
      </c>
      <c r="R24">
        <v>0</v>
      </c>
      <c r="S24">
        <v>180.607718080865</v>
      </c>
      <c r="T24">
        <v>0</v>
      </c>
      <c r="U24">
        <v>0</v>
      </c>
      <c r="V24">
        <v>0</v>
      </c>
      <c r="W24">
        <v>1345.2498022536599</v>
      </c>
      <c r="X24">
        <v>1031.75587080375</v>
      </c>
      <c r="Y24">
        <v>636.20237546535895</v>
      </c>
      <c r="Z24">
        <v>0</v>
      </c>
      <c r="AA24">
        <v>1225.5033101732299</v>
      </c>
      <c r="AB24">
        <v>802.01204829864901</v>
      </c>
      <c r="AC24">
        <v>0</v>
      </c>
      <c r="AD24">
        <v>977.33382873698895</v>
      </c>
      <c r="AE24">
        <v>0</v>
      </c>
      <c r="AF24">
        <v>0</v>
      </c>
    </row>
    <row r="25" spans="1:32">
      <c r="A25" t="s">
        <v>468</v>
      </c>
      <c r="B25" s="25" t="s">
        <v>297</v>
      </c>
      <c r="C25">
        <v>1285.66128237525</v>
      </c>
      <c r="D25">
        <v>804.23854010353705</v>
      </c>
      <c r="E25">
        <v>192.198479320232</v>
      </c>
      <c r="F25">
        <v>0</v>
      </c>
      <c r="G25">
        <v>637.54705771983106</v>
      </c>
      <c r="H25">
        <v>738.706129558464</v>
      </c>
      <c r="I25">
        <v>356.148252621496</v>
      </c>
      <c r="J25">
        <v>503.888449476456</v>
      </c>
      <c r="K25">
        <v>0</v>
      </c>
      <c r="L25">
        <v>1513.17891265412</v>
      </c>
      <c r="M25">
        <v>0</v>
      </c>
      <c r="N25">
        <v>0</v>
      </c>
      <c r="O25">
        <v>1129.39397401365</v>
      </c>
      <c r="P25">
        <v>1144.4012916258498</v>
      </c>
      <c r="Q25">
        <v>932.264714643704</v>
      </c>
      <c r="R25">
        <v>1161.0499939660699</v>
      </c>
      <c r="S25">
        <v>1249.6982264928699</v>
      </c>
      <c r="T25">
        <v>279.53690262646001</v>
      </c>
      <c r="U25">
        <v>1345.2498022536599</v>
      </c>
      <c r="V25">
        <v>0</v>
      </c>
      <c r="W25">
        <v>0</v>
      </c>
      <c r="X25">
        <v>1444.2496408617201</v>
      </c>
      <c r="Y25">
        <v>943.15722813118703</v>
      </c>
      <c r="Z25">
        <v>0</v>
      </c>
      <c r="AA25">
        <v>0</v>
      </c>
      <c r="AB25">
        <v>1343.7475420231901</v>
      </c>
      <c r="AC25">
        <v>958.07311103482107</v>
      </c>
      <c r="AD25">
        <v>1060.74538884102</v>
      </c>
      <c r="AE25">
        <v>604.03108572155702</v>
      </c>
      <c r="AF25">
        <v>0</v>
      </c>
    </row>
    <row r="26" spans="1:32">
      <c r="A26" t="s">
        <v>468</v>
      </c>
      <c r="B26" s="25" t="s">
        <v>298</v>
      </c>
      <c r="C26">
        <v>2702.3606217174001</v>
      </c>
      <c r="D26">
        <v>0</v>
      </c>
      <c r="E26">
        <v>1636.1429978025399</v>
      </c>
      <c r="F26">
        <v>0</v>
      </c>
      <c r="G26">
        <v>0</v>
      </c>
      <c r="H26">
        <v>1641.9987908836001</v>
      </c>
      <c r="I26">
        <v>1503.6342566216899</v>
      </c>
      <c r="J26">
        <v>700</v>
      </c>
      <c r="K26">
        <v>884.99930143106201</v>
      </c>
      <c r="L26">
        <v>0</v>
      </c>
      <c r="M26">
        <v>1000</v>
      </c>
      <c r="N26">
        <v>0</v>
      </c>
      <c r="O26">
        <v>0</v>
      </c>
      <c r="P26">
        <v>0</v>
      </c>
      <c r="Q26">
        <v>1780.16067787714</v>
      </c>
      <c r="R26">
        <v>0</v>
      </c>
      <c r="S26">
        <v>1153.0141123032299</v>
      </c>
      <c r="T26">
        <v>1703.3396367090099</v>
      </c>
      <c r="U26">
        <v>1031.75587080375</v>
      </c>
      <c r="V26">
        <v>0</v>
      </c>
      <c r="W26">
        <v>1444.2496408617201</v>
      </c>
      <c r="X26">
        <v>0</v>
      </c>
      <c r="Y26">
        <v>1408.53557129252</v>
      </c>
      <c r="Z26">
        <v>0</v>
      </c>
      <c r="AA26">
        <v>0</v>
      </c>
      <c r="AB26">
        <v>230.31830030483601</v>
      </c>
      <c r="AC26">
        <v>0</v>
      </c>
      <c r="AD26">
        <v>0</v>
      </c>
      <c r="AE26">
        <v>1492.3110247683198</v>
      </c>
      <c r="AF26">
        <v>0</v>
      </c>
    </row>
    <row r="27" spans="1:32">
      <c r="A27" t="s">
        <v>468</v>
      </c>
      <c r="B27" s="25" t="s">
        <v>357</v>
      </c>
      <c r="C27">
        <v>1809.0938656153198</v>
      </c>
      <c r="D27">
        <v>667.28743942098004</v>
      </c>
      <c r="E27">
        <v>0</v>
      </c>
      <c r="F27">
        <v>489.50968613755697</v>
      </c>
      <c r="G27">
        <v>978.202256013701</v>
      </c>
      <c r="H27">
        <v>829.37590922436198</v>
      </c>
      <c r="I27">
        <v>1143.0904705983601</v>
      </c>
      <c r="J27">
        <v>0</v>
      </c>
      <c r="K27">
        <v>0</v>
      </c>
      <c r="L27">
        <v>0</v>
      </c>
      <c r="M27">
        <v>0</v>
      </c>
      <c r="N27">
        <v>521.15889498532499</v>
      </c>
      <c r="O27">
        <v>339.14004627368701</v>
      </c>
      <c r="P27">
        <v>486.509831457367</v>
      </c>
      <c r="Q27">
        <v>0</v>
      </c>
      <c r="R27">
        <v>586.66369571887094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1038.1278970272401</v>
      </c>
      <c r="Z27">
        <v>0</v>
      </c>
      <c r="AA27">
        <v>569.06990902236203</v>
      </c>
      <c r="AB27">
        <v>0</v>
      </c>
      <c r="AC27">
        <v>511.015665007346</v>
      </c>
      <c r="AD27">
        <v>658.157323216142</v>
      </c>
      <c r="AE27">
        <v>0</v>
      </c>
      <c r="AF27">
        <v>0</v>
      </c>
    </row>
    <row r="28" spans="1:32">
      <c r="A28" t="s">
        <v>468</v>
      </c>
      <c r="B28" s="25" t="s">
        <v>299</v>
      </c>
      <c r="C28">
        <v>2000.60210862749</v>
      </c>
      <c r="D28">
        <v>630.35834473777004</v>
      </c>
      <c r="E28">
        <v>1037.5298659720399</v>
      </c>
      <c r="F28">
        <v>1129.6862445515799</v>
      </c>
      <c r="G28">
        <v>1001.53130217721</v>
      </c>
      <c r="H28">
        <v>390.17771934421097</v>
      </c>
      <c r="I28">
        <v>633.87344837345699</v>
      </c>
      <c r="J28">
        <v>745.49926267908506</v>
      </c>
      <c r="K28">
        <v>825.43250435985999</v>
      </c>
      <c r="L28">
        <v>0</v>
      </c>
      <c r="M28">
        <v>1430.7807594476301</v>
      </c>
      <c r="N28">
        <v>1480.0860704174399</v>
      </c>
      <c r="O28">
        <v>818.17144171362804</v>
      </c>
      <c r="P28">
        <v>551.71910134001803</v>
      </c>
      <c r="Q28">
        <v>0</v>
      </c>
      <c r="R28">
        <v>1174.66292608554</v>
      </c>
      <c r="S28">
        <v>464.51770990894602</v>
      </c>
      <c r="T28">
        <v>969.45405735543102</v>
      </c>
      <c r="U28">
        <v>636.20237546535998</v>
      </c>
      <c r="V28">
        <v>1038.1278970272401</v>
      </c>
      <c r="W28">
        <v>943.15722813118703</v>
      </c>
      <c r="X28">
        <v>1408.53557129252</v>
      </c>
      <c r="Y28">
        <v>0</v>
      </c>
      <c r="Z28">
        <v>0</v>
      </c>
      <c r="AA28">
        <v>809.16174161674303</v>
      </c>
      <c r="AB28">
        <v>1196.52699238643</v>
      </c>
      <c r="AC28">
        <v>746.53257175725798</v>
      </c>
      <c r="AD28">
        <v>380.21135998730699</v>
      </c>
      <c r="AE28">
        <v>1502.6294206436</v>
      </c>
      <c r="AF28">
        <v>0</v>
      </c>
    </row>
    <row r="29" spans="1:32">
      <c r="A29" t="s">
        <v>468</v>
      </c>
      <c r="B29" s="25" t="s">
        <v>300</v>
      </c>
      <c r="C29">
        <v>560.61008017351105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421.672415134201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1672.93153161432</v>
      </c>
      <c r="AF29">
        <v>0</v>
      </c>
    </row>
    <row r="30" spans="1:32">
      <c r="A30" t="s">
        <v>468</v>
      </c>
      <c r="B30" s="25" t="s">
        <v>301</v>
      </c>
      <c r="C30">
        <v>2252.6160473271798</v>
      </c>
      <c r="D30">
        <v>850.72120472862309</v>
      </c>
      <c r="E30">
        <v>0</v>
      </c>
      <c r="F30">
        <v>343.03271562063702</v>
      </c>
      <c r="G30">
        <v>1292.2756861994699</v>
      </c>
      <c r="H30">
        <v>842.37130979343601</v>
      </c>
      <c r="I30">
        <v>1224.8462438825002</v>
      </c>
      <c r="J30">
        <v>1533.4077074085801</v>
      </c>
      <c r="K30">
        <v>0</v>
      </c>
      <c r="L30">
        <v>0</v>
      </c>
      <c r="M30">
        <v>0</v>
      </c>
      <c r="N30">
        <v>772.59590847392906</v>
      </c>
      <c r="O30">
        <v>677.0909181281819</v>
      </c>
      <c r="P30">
        <v>452.356585476161</v>
      </c>
      <c r="Q30">
        <v>0</v>
      </c>
      <c r="R30">
        <v>1082.6257637412202</v>
      </c>
      <c r="S30">
        <v>1059.29442059653</v>
      </c>
      <c r="T30">
        <v>0</v>
      </c>
      <c r="U30">
        <v>1225.5033101732299</v>
      </c>
      <c r="V30">
        <v>569.06990902236203</v>
      </c>
      <c r="W30">
        <v>0</v>
      </c>
      <c r="X30">
        <v>0</v>
      </c>
      <c r="Y30">
        <v>809.16174161674303</v>
      </c>
      <c r="Z30">
        <v>0</v>
      </c>
      <c r="AA30">
        <v>0</v>
      </c>
      <c r="AB30">
        <v>0</v>
      </c>
      <c r="AC30">
        <v>787.56824992521501</v>
      </c>
      <c r="AD30">
        <v>523.91508623551999</v>
      </c>
      <c r="AE30">
        <v>0</v>
      </c>
      <c r="AF30">
        <v>899</v>
      </c>
    </row>
    <row r="31" spans="1:32">
      <c r="A31" t="s">
        <v>468</v>
      </c>
      <c r="B31" s="25" t="s">
        <v>303</v>
      </c>
      <c r="C31">
        <v>2623.54865906435</v>
      </c>
      <c r="D31">
        <v>1698.78586366179</v>
      </c>
      <c r="E31">
        <v>1535.2614592201701</v>
      </c>
      <c r="F31">
        <v>0</v>
      </c>
      <c r="G31">
        <v>1857.41285149137</v>
      </c>
      <c r="H31">
        <v>1454.21916641332</v>
      </c>
      <c r="I31">
        <v>1354.2725273615699</v>
      </c>
      <c r="J31">
        <v>400</v>
      </c>
      <c r="K31">
        <v>661.72041219775406</v>
      </c>
      <c r="L31">
        <v>0</v>
      </c>
      <c r="M31">
        <v>505.82931999969901</v>
      </c>
      <c r="N31">
        <v>0</v>
      </c>
      <c r="O31">
        <v>1974.18746626347</v>
      </c>
      <c r="P31">
        <v>1745.8480912927701</v>
      </c>
      <c r="Q31">
        <v>0</v>
      </c>
      <c r="R31">
        <v>2245.4899867019499</v>
      </c>
      <c r="S31">
        <v>923.23087982093102</v>
      </c>
      <c r="T31">
        <v>1586.2880663705801</v>
      </c>
      <c r="U31">
        <v>802.01204829864901</v>
      </c>
      <c r="V31">
        <v>0</v>
      </c>
      <c r="W31">
        <v>1343.7475420231901</v>
      </c>
      <c r="X31">
        <v>230.31830030483601</v>
      </c>
      <c r="Y31">
        <v>1196.52699238643</v>
      </c>
      <c r="Z31">
        <v>0</v>
      </c>
      <c r="AA31">
        <v>0</v>
      </c>
      <c r="AB31">
        <v>0</v>
      </c>
      <c r="AC31">
        <v>1858.1773164466701</v>
      </c>
      <c r="AD31">
        <v>1575.3717320999899</v>
      </c>
      <c r="AE31">
        <v>1485.1832458255701</v>
      </c>
      <c r="AF31">
        <v>0</v>
      </c>
    </row>
    <row r="32" spans="1:32">
      <c r="A32" t="s">
        <v>468</v>
      </c>
      <c r="B32" s="25" t="s">
        <v>304</v>
      </c>
      <c r="C32">
        <v>1472.1386482586699</v>
      </c>
      <c r="D32">
        <v>171.23968487161298</v>
      </c>
      <c r="E32">
        <v>903.982915252147</v>
      </c>
      <c r="F32">
        <v>908.28599436695106</v>
      </c>
      <c r="G32">
        <v>511.841445195772</v>
      </c>
      <c r="H32">
        <v>404.30883342103601</v>
      </c>
      <c r="I32">
        <v>643.64683867472309</v>
      </c>
      <c r="J32">
        <v>1144.11719890019</v>
      </c>
      <c r="K32">
        <v>0</v>
      </c>
      <c r="L32">
        <v>1632.96478199994</v>
      </c>
      <c r="M32">
        <v>0</v>
      </c>
      <c r="N32">
        <v>1031.61870157402</v>
      </c>
      <c r="O32">
        <v>171.92921205264901</v>
      </c>
      <c r="P32">
        <v>369.97218165411005</v>
      </c>
      <c r="Q32">
        <v>0</v>
      </c>
      <c r="R32">
        <v>429.94551876705401</v>
      </c>
      <c r="S32">
        <v>1207.0468892582498</v>
      </c>
      <c r="T32">
        <v>767.72843470975192</v>
      </c>
      <c r="U32">
        <v>0</v>
      </c>
      <c r="V32">
        <v>511.015665007346</v>
      </c>
      <c r="W32">
        <v>958.07311103482107</v>
      </c>
      <c r="X32">
        <v>0</v>
      </c>
      <c r="Y32">
        <v>746.53257175725901</v>
      </c>
      <c r="Z32">
        <v>0</v>
      </c>
      <c r="AA32">
        <v>787.56824992521501</v>
      </c>
      <c r="AB32">
        <v>1858.1773164466701</v>
      </c>
      <c r="AC32">
        <v>0</v>
      </c>
      <c r="AD32">
        <v>454.53487290644597</v>
      </c>
      <c r="AE32">
        <v>0</v>
      </c>
      <c r="AF32">
        <v>0</v>
      </c>
    </row>
    <row r="33" spans="1:32">
      <c r="A33" t="s">
        <v>468</v>
      </c>
      <c r="B33" s="25" t="s">
        <v>305</v>
      </c>
      <c r="C33">
        <v>1879.07717022939</v>
      </c>
      <c r="D33">
        <v>416.67442091245101</v>
      </c>
      <c r="E33">
        <v>1089.5599581445199</v>
      </c>
      <c r="F33">
        <v>797.89632698648404</v>
      </c>
      <c r="G33">
        <v>869.38049533326898</v>
      </c>
      <c r="H33">
        <v>323.68806336508601</v>
      </c>
      <c r="I33">
        <v>705.30028234734198</v>
      </c>
      <c r="J33">
        <v>1030.02389787685</v>
      </c>
      <c r="K33">
        <v>1177.7913358512399</v>
      </c>
      <c r="L33">
        <v>0</v>
      </c>
      <c r="M33">
        <v>0</v>
      </c>
      <c r="N33">
        <v>1109.6121626510699</v>
      </c>
      <c r="O33">
        <v>470.59611593338201</v>
      </c>
      <c r="P33">
        <v>171.64965832355401</v>
      </c>
      <c r="Q33">
        <v>0</v>
      </c>
      <c r="R33">
        <v>874.10712133104096</v>
      </c>
      <c r="S33">
        <v>797.05288986867799</v>
      </c>
      <c r="T33">
        <v>981.16819225591007</v>
      </c>
      <c r="U33">
        <v>977.33382873698895</v>
      </c>
      <c r="V33">
        <v>658.157323216142</v>
      </c>
      <c r="W33">
        <v>1060.74538884102</v>
      </c>
      <c r="X33">
        <v>0</v>
      </c>
      <c r="Y33">
        <v>380.21135998730603</v>
      </c>
      <c r="Z33">
        <v>0</v>
      </c>
      <c r="AA33">
        <v>523.91508623551999</v>
      </c>
      <c r="AB33">
        <v>1575.3717320999899</v>
      </c>
      <c r="AC33">
        <v>454.53487290644597</v>
      </c>
      <c r="AD33">
        <v>0</v>
      </c>
      <c r="AE33">
        <v>0</v>
      </c>
      <c r="AF33">
        <v>0</v>
      </c>
    </row>
    <row r="34" spans="1:32">
      <c r="A34" t="s">
        <v>468</v>
      </c>
      <c r="B34" t="s">
        <v>356</v>
      </c>
      <c r="C34">
        <v>0</v>
      </c>
      <c r="D34">
        <v>0</v>
      </c>
      <c r="E34">
        <v>0</v>
      </c>
      <c r="F34">
        <v>428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899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468</v>
      </c>
      <c r="B35" s="25" t="s">
        <v>307</v>
      </c>
      <c r="C35">
        <v>600</v>
      </c>
      <c r="D35">
        <v>1399.0173033453</v>
      </c>
      <c r="E35">
        <v>645.5935980418019</v>
      </c>
      <c r="F35">
        <v>0</v>
      </c>
      <c r="G35">
        <v>1134.76331056603</v>
      </c>
      <c r="H35">
        <v>1341.3757744945199</v>
      </c>
      <c r="I35">
        <v>959.53068808902401</v>
      </c>
      <c r="J35">
        <v>850.09003943214498</v>
      </c>
      <c r="K35">
        <v>0</v>
      </c>
      <c r="L35">
        <v>1549.5137640238599</v>
      </c>
      <c r="M35">
        <v>0</v>
      </c>
      <c r="N35">
        <v>0</v>
      </c>
      <c r="O35">
        <v>0</v>
      </c>
      <c r="P35">
        <v>0</v>
      </c>
      <c r="Q35">
        <v>363.85293099165801</v>
      </c>
      <c r="R35">
        <v>1673.8376714381</v>
      </c>
      <c r="S35">
        <v>0</v>
      </c>
      <c r="T35">
        <v>785.88569114541792</v>
      </c>
      <c r="U35">
        <v>0</v>
      </c>
      <c r="V35">
        <v>0</v>
      </c>
      <c r="W35">
        <v>604.03108572155702</v>
      </c>
      <c r="X35">
        <v>1492.3110247683298</v>
      </c>
      <c r="Y35">
        <v>1502.6294206436</v>
      </c>
      <c r="Z35">
        <v>1672.93153161432</v>
      </c>
      <c r="AA35">
        <v>0</v>
      </c>
      <c r="AB35">
        <v>1485.1832458255701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156</v>
      </c>
      <c r="B36" s="25" t="s">
        <v>278</v>
      </c>
      <c r="C36">
        <f>IF(C6&gt;0, ((0.0014*C6+13.97)/1.15)*(10^12)/(1000*29308)/1000000, 0)</f>
        <v>0.47523766106726617</v>
      </c>
      <c r="D36">
        <f t="shared" ref="D36:AF45" si="0">IF(D6&gt;0, ((0.0014*D6+13.97)/1.15)*(10^12)/(1000*29308)/1000000, 0)</f>
        <v>0</v>
      </c>
      <c r="E36">
        <f t="shared" si="0"/>
        <v>0.44648238378212324</v>
      </c>
      <c r="F36">
        <f t="shared" si="0"/>
        <v>0.45695880232457836</v>
      </c>
      <c r="G36">
        <f t="shared" si="0"/>
        <v>0.43344447416453319</v>
      </c>
      <c r="H36">
        <f t="shared" si="0"/>
        <v>0.42507399722952105</v>
      </c>
      <c r="I36">
        <f t="shared" si="0"/>
        <v>0.43430348097399185</v>
      </c>
      <c r="J36">
        <f t="shared" si="0"/>
        <v>0.45490598829779366</v>
      </c>
      <c r="K36">
        <f t="shared" si="0"/>
        <v>0</v>
      </c>
      <c r="L36">
        <f t="shared" si="0"/>
        <v>0.48263469561586486</v>
      </c>
      <c r="M36">
        <f t="shared" si="0"/>
        <v>0</v>
      </c>
      <c r="N36">
        <f t="shared" si="0"/>
        <v>0.46383576050726538</v>
      </c>
      <c r="O36">
        <f t="shared" si="0"/>
        <v>0.42829011829554459</v>
      </c>
      <c r="P36">
        <f t="shared" si="0"/>
        <v>0.43112820408416469</v>
      </c>
      <c r="Q36">
        <f t="shared" si="0"/>
        <v>0</v>
      </c>
      <c r="R36">
        <f t="shared" si="0"/>
        <v>0.43765375298189813</v>
      </c>
      <c r="S36">
        <f t="shared" si="0"/>
        <v>0.45996559748961247</v>
      </c>
      <c r="T36">
        <f t="shared" si="0"/>
        <v>0.44108588755120726</v>
      </c>
      <c r="U36">
        <f t="shared" si="0"/>
        <v>0.46700320856528943</v>
      </c>
      <c r="V36">
        <f t="shared" si="0"/>
        <v>0.44220608752586843</v>
      </c>
      <c r="W36">
        <f t="shared" si="0"/>
        <v>0.44789474178722394</v>
      </c>
      <c r="X36">
        <f t="shared" si="0"/>
        <v>0</v>
      </c>
      <c r="Y36">
        <f t="shared" si="0"/>
        <v>0.44067213233463126</v>
      </c>
      <c r="Z36">
        <f t="shared" si="0"/>
        <v>0</v>
      </c>
      <c r="AA36">
        <f t="shared" si="0"/>
        <v>0.44982553173254591</v>
      </c>
      <c r="AB36">
        <f t="shared" si="0"/>
        <v>0.48505231422571987</v>
      </c>
      <c r="AC36">
        <f t="shared" si="0"/>
        <v>0.42160133036298914</v>
      </c>
      <c r="AD36">
        <f t="shared" si="0"/>
        <v>0.43179616158453354</v>
      </c>
      <c r="AE36">
        <f t="shared" si="0"/>
        <v>0.47260057276788714</v>
      </c>
      <c r="AF36">
        <f t="shared" si="0"/>
        <v>0</v>
      </c>
    </row>
    <row r="37" spans="1:32">
      <c r="A37" t="s">
        <v>156</v>
      </c>
      <c r="B37" s="25" t="s">
        <v>280</v>
      </c>
      <c r="C37">
        <f t="shared" ref="C37:R52" si="1">IF(C7&gt;0, ((0.0014*C7+13.97)/1.15)*(10^12)/(1000*29308)/1000000, 0)</f>
        <v>0.46013945757070018</v>
      </c>
      <c r="D37">
        <f t="shared" si="1"/>
        <v>0.44648238378212324</v>
      </c>
      <c r="E37">
        <f t="shared" si="1"/>
        <v>0</v>
      </c>
      <c r="F37">
        <f t="shared" si="1"/>
        <v>0</v>
      </c>
      <c r="G37">
        <f t="shared" si="1"/>
        <v>0.43531529431442312</v>
      </c>
      <c r="H37">
        <f t="shared" si="1"/>
        <v>0.44638427285750748</v>
      </c>
      <c r="I37">
        <f t="shared" si="1"/>
        <v>0.431373359805863</v>
      </c>
      <c r="J37">
        <f t="shared" si="1"/>
        <v>0.44323905994130036</v>
      </c>
      <c r="K37">
        <f t="shared" si="1"/>
        <v>0</v>
      </c>
      <c r="L37">
        <f t="shared" si="1"/>
        <v>0.46954165080965227</v>
      </c>
      <c r="M37">
        <f t="shared" si="1"/>
        <v>0</v>
      </c>
      <c r="N37">
        <f t="shared" si="1"/>
        <v>0</v>
      </c>
      <c r="O37">
        <f t="shared" si="1"/>
        <v>0.45914453449054221</v>
      </c>
      <c r="P37">
        <f t="shared" si="1"/>
        <v>0.46209265744386335</v>
      </c>
      <c r="Q37">
        <f t="shared" si="1"/>
        <v>0.45287499434727829</v>
      </c>
      <c r="R37">
        <f t="shared" si="1"/>
        <v>0.45769708305431139</v>
      </c>
      <c r="S37">
        <f t="shared" si="0"/>
        <v>0</v>
      </c>
      <c r="T37">
        <f t="shared" si="0"/>
        <v>0.42032042899060368</v>
      </c>
      <c r="U37">
        <f t="shared" si="0"/>
        <v>0</v>
      </c>
      <c r="V37">
        <f t="shared" si="0"/>
        <v>0</v>
      </c>
      <c r="W37">
        <f t="shared" si="0"/>
        <v>0.42247191362050801</v>
      </c>
      <c r="X37">
        <f t="shared" si="0"/>
        <v>0.4824502642674669</v>
      </c>
      <c r="Y37">
        <f t="shared" si="0"/>
        <v>0.45758516185997172</v>
      </c>
      <c r="Z37">
        <f t="shared" si="0"/>
        <v>0</v>
      </c>
      <c r="AA37">
        <f t="shared" si="0"/>
        <v>0</v>
      </c>
      <c r="AB37">
        <f t="shared" si="0"/>
        <v>0.47825986206194604</v>
      </c>
      <c r="AC37">
        <f t="shared" si="0"/>
        <v>0.45203790866874188</v>
      </c>
      <c r="AD37">
        <f t="shared" si="0"/>
        <v>0.45974638001798979</v>
      </c>
      <c r="AE37">
        <f t="shared" si="0"/>
        <v>0.44130497199929158</v>
      </c>
      <c r="AF37">
        <f t="shared" si="0"/>
        <v>0</v>
      </c>
    </row>
    <row r="38" spans="1:32">
      <c r="A38" t="s">
        <v>156</v>
      </c>
      <c r="B38" s="25" t="s">
        <v>281</v>
      </c>
      <c r="C38">
        <f t="shared" si="1"/>
        <v>0</v>
      </c>
      <c r="D38">
        <f t="shared" si="0"/>
        <v>0.45695880232457792</v>
      </c>
      <c r="E38">
        <f t="shared" si="0"/>
        <v>0</v>
      </c>
      <c r="F38">
        <f t="shared" si="0"/>
        <v>0</v>
      </c>
      <c r="G38">
        <f t="shared" si="0"/>
        <v>0.47328305550262001</v>
      </c>
      <c r="H38">
        <f t="shared" si="0"/>
        <v>0.45964195189012907</v>
      </c>
      <c r="I38">
        <f t="shared" si="0"/>
        <v>0.47505128354440379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0.43334461760985887</v>
      </c>
      <c r="O38">
        <f t="shared" si="0"/>
        <v>0.44577324190215029</v>
      </c>
      <c r="P38">
        <f t="shared" si="0"/>
        <v>0.44236761255734269</v>
      </c>
      <c r="Q38">
        <f t="shared" si="0"/>
        <v>0</v>
      </c>
      <c r="R38">
        <f t="shared" si="0"/>
        <v>0.45916277465871796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0.43482158189758496</v>
      </c>
      <c r="W38">
        <f t="shared" si="0"/>
        <v>0</v>
      </c>
      <c r="X38">
        <f t="shared" si="0"/>
        <v>0</v>
      </c>
      <c r="Y38">
        <f t="shared" si="0"/>
        <v>0.46141313967909681</v>
      </c>
      <c r="Z38">
        <f t="shared" si="0"/>
        <v>0</v>
      </c>
      <c r="AA38">
        <f t="shared" si="0"/>
        <v>0.4287372434850521</v>
      </c>
      <c r="AB38">
        <f t="shared" si="0"/>
        <v>0</v>
      </c>
      <c r="AC38">
        <f t="shared" si="0"/>
        <v>0.45221664932304384</v>
      </c>
      <c r="AD38">
        <f t="shared" si="0"/>
        <v>0.44763129989084677</v>
      </c>
      <c r="AE38">
        <f t="shared" si="0"/>
        <v>0</v>
      </c>
      <c r="AF38">
        <f t="shared" si="0"/>
        <v>0.43226660178850118</v>
      </c>
    </row>
    <row r="39" spans="1:32">
      <c r="A39" t="s">
        <v>156</v>
      </c>
      <c r="B39" s="25" t="s">
        <v>282</v>
      </c>
      <c r="C39">
        <f t="shared" si="1"/>
        <v>0.45662206856078463</v>
      </c>
      <c r="D39">
        <f t="shared" si="0"/>
        <v>0.43344447416453319</v>
      </c>
      <c r="E39">
        <f t="shared" si="0"/>
        <v>0.43531529431442312</v>
      </c>
      <c r="F39">
        <f t="shared" si="0"/>
        <v>0.47328305550262001</v>
      </c>
      <c r="G39">
        <f t="shared" si="0"/>
        <v>0</v>
      </c>
      <c r="H39">
        <f t="shared" si="0"/>
        <v>0.44023715463736113</v>
      </c>
      <c r="I39">
        <f t="shared" si="0"/>
        <v>0.43544908073565708</v>
      </c>
      <c r="J39">
        <f t="shared" si="0"/>
        <v>0.45714984272542625</v>
      </c>
      <c r="K39">
        <f t="shared" si="0"/>
        <v>0</v>
      </c>
      <c r="L39">
        <f t="shared" si="0"/>
        <v>0.46450030789096269</v>
      </c>
      <c r="M39">
        <f t="shared" si="0"/>
        <v>0</v>
      </c>
      <c r="N39">
        <f t="shared" si="0"/>
        <v>0</v>
      </c>
      <c r="O39">
        <f t="shared" si="0"/>
        <v>0.44202547463982533</v>
      </c>
      <c r="P39">
        <f t="shared" si="0"/>
        <v>0.44983181642833492</v>
      </c>
      <c r="Q39">
        <f t="shared" si="0"/>
        <v>0</v>
      </c>
      <c r="R39">
        <f t="shared" si="0"/>
        <v>0.43691914316662223</v>
      </c>
      <c r="S39">
        <f t="shared" si="0"/>
        <v>0</v>
      </c>
      <c r="T39">
        <f t="shared" si="0"/>
        <v>0.42973376801004087</v>
      </c>
      <c r="U39">
        <f t="shared" si="0"/>
        <v>0</v>
      </c>
      <c r="V39">
        <f t="shared" si="0"/>
        <v>0.45512082050365188</v>
      </c>
      <c r="W39">
        <f t="shared" si="0"/>
        <v>0.44097073601532649</v>
      </c>
      <c r="X39">
        <f t="shared" si="0"/>
        <v>0</v>
      </c>
      <c r="Y39">
        <f t="shared" si="0"/>
        <v>0.45608985892108689</v>
      </c>
      <c r="Z39">
        <f t="shared" si="0"/>
        <v>0</v>
      </c>
      <c r="AA39">
        <f t="shared" si="0"/>
        <v>0.46816675549869929</v>
      </c>
      <c r="AB39">
        <f t="shared" si="0"/>
        <v>0.4916413382334523</v>
      </c>
      <c r="AC39">
        <f t="shared" si="0"/>
        <v>0.43574919515295074</v>
      </c>
      <c r="AD39">
        <f t="shared" si="0"/>
        <v>0.45060059854459017</v>
      </c>
      <c r="AE39">
        <f t="shared" si="0"/>
        <v>0.4616240300850471</v>
      </c>
      <c r="AF39">
        <f t="shared" si="0"/>
        <v>0</v>
      </c>
    </row>
    <row r="40" spans="1:32">
      <c r="A40" t="s">
        <v>156</v>
      </c>
      <c r="B40" s="25" t="s">
        <v>283</v>
      </c>
      <c r="C40">
        <f t="shared" si="1"/>
        <v>0.48220886427920562</v>
      </c>
      <c r="D40">
        <f t="shared" si="0"/>
        <v>0.42507399722952105</v>
      </c>
      <c r="E40">
        <f t="shared" si="0"/>
        <v>0.44638427285750748</v>
      </c>
      <c r="F40">
        <f t="shared" si="0"/>
        <v>0.45964195189012907</v>
      </c>
      <c r="G40">
        <f t="shared" si="0"/>
        <v>0.44023715463736113</v>
      </c>
      <c r="H40">
        <f t="shared" si="0"/>
        <v>0</v>
      </c>
      <c r="I40">
        <f t="shared" si="0"/>
        <v>0.43038196004265422</v>
      </c>
      <c r="J40">
        <f t="shared" si="0"/>
        <v>0.44679499414248758</v>
      </c>
      <c r="K40">
        <f t="shared" si="0"/>
        <v>0.46408673419456775</v>
      </c>
      <c r="L40">
        <f t="shared" si="0"/>
        <v>0</v>
      </c>
      <c r="M40">
        <f t="shared" si="0"/>
        <v>0</v>
      </c>
      <c r="N40">
        <f t="shared" si="0"/>
        <v>0.46990417491831155</v>
      </c>
      <c r="O40">
        <f t="shared" si="0"/>
        <v>0.4364464458517272</v>
      </c>
      <c r="P40">
        <f t="shared" si="0"/>
        <v>0.43176285843239509</v>
      </c>
      <c r="Q40">
        <f t="shared" si="0"/>
        <v>0</v>
      </c>
      <c r="R40">
        <f t="shared" si="0"/>
        <v>0.44823479794329102</v>
      </c>
      <c r="S40">
        <f t="shared" si="0"/>
        <v>0.44983296558121844</v>
      </c>
      <c r="T40">
        <f t="shared" si="0"/>
        <v>0.44212092518485424</v>
      </c>
      <c r="U40">
        <f t="shared" si="0"/>
        <v>0.45669250942213629</v>
      </c>
      <c r="V40">
        <f t="shared" si="0"/>
        <v>0.4489388940521985</v>
      </c>
      <c r="W40">
        <f t="shared" si="0"/>
        <v>0.44517266635558334</v>
      </c>
      <c r="X40">
        <f t="shared" si="0"/>
        <v>0.48269350132140931</v>
      </c>
      <c r="Y40">
        <f t="shared" si="0"/>
        <v>0.43069554557241818</v>
      </c>
      <c r="Z40">
        <f t="shared" si="0"/>
        <v>0</v>
      </c>
      <c r="AA40">
        <f t="shared" si="0"/>
        <v>0.44947869505019583</v>
      </c>
      <c r="AB40">
        <f t="shared" si="0"/>
        <v>0.47489353946922486</v>
      </c>
      <c r="AC40">
        <f t="shared" si="0"/>
        <v>0.43128252166760978</v>
      </c>
      <c r="AD40">
        <f t="shared" si="0"/>
        <v>0.42793370822363747</v>
      </c>
      <c r="AE40">
        <f t="shared" si="0"/>
        <v>0.47020626759550233</v>
      </c>
      <c r="AF40">
        <f t="shared" si="0"/>
        <v>0</v>
      </c>
    </row>
    <row r="41" spans="1:32">
      <c r="A41" t="s">
        <v>156</v>
      </c>
      <c r="B41" s="25" t="s">
        <v>284</v>
      </c>
      <c r="C41">
        <f t="shared" si="1"/>
        <v>0.4730881061726056</v>
      </c>
      <c r="D41">
        <f t="shared" si="0"/>
        <v>0.43430348097399185</v>
      </c>
      <c r="E41">
        <f t="shared" si="0"/>
        <v>0.431373359805863</v>
      </c>
      <c r="F41">
        <f t="shared" si="0"/>
        <v>0.47505128354440379</v>
      </c>
      <c r="G41">
        <f t="shared" si="0"/>
        <v>0.43544908073565708</v>
      </c>
      <c r="H41">
        <f t="shared" si="0"/>
        <v>0.43038196004265422</v>
      </c>
      <c r="I41">
        <f t="shared" si="0"/>
        <v>0</v>
      </c>
      <c r="J41">
        <f t="shared" si="0"/>
        <v>0.4369390357255391</v>
      </c>
      <c r="K41">
        <f t="shared" si="0"/>
        <v>0.46770004510220559</v>
      </c>
      <c r="L41">
        <f t="shared" si="0"/>
        <v>0.48198591211244557</v>
      </c>
      <c r="M41">
        <f t="shared" si="0"/>
        <v>0.48721262571637952</v>
      </c>
      <c r="N41">
        <f t="shared" si="0"/>
        <v>0.48355181708884409</v>
      </c>
      <c r="O41">
        <f t="shared" si="0"/>
        <v>0.44810387271486496</v>
      </c>
      <c r="P41">
        <f t="shared" si="0"/>
        <v>0.4473088555025197</v>
      </c>
      <c r="Q41">
        <f t="shared" si="0"/>
        <v>0.46790991253285336</v>
      </c>
      <c r="R41">
        <f t="shared" si="0"/>
        <v>0.45329109702933085</v>
      </c>
      <c r="S41">
        <f t="shared" si="0"/>
        <v>0.45666308795513999</v>
      </c>
      <c r="T41">
        <f t="shared" si="0"/>
        <v>0.42858040792839119</v>
      </c>
      <c r="U41">
        <f t="shared" si="0"/>
        <v>0.46203254871240601</v>
      </c>
      <c r="V41">
        <f t="shared" si="0"/>
        <v>0.46196992240841511</v>
      </c>
      <c r="W41">
        <f t="shared" si="0"/>
        <v>0.42928203469211834</v>
      </c>
      <c r="X41">
        <f t="shared" si="0"/>
        <v>0.47694613606821612</v>
      </c>
      <c r="Y41">
        <f t="shared" si="0"/>
        <v>0.44081814218177084</v>
      </c>
      <c r="Z41">
        <f t="shared" si="0"/>
        <v>0</v>
      </c>
      <c r="AA41">
        <f t="shared" si="0"/>
        <v>0.46536588144609581</v>
      </c>
      <c r="AB41">
        <f t="shared" si="0"/>
        <v>0.47074197098006187</v>
      </c>
      <c r="AC41">
        <f t="shared" si="0"/>
        <v>0.44122410780094512</v>
      </c>
      <c r="AD41">
        <f t="shared" si="0"/>
        <v>0.44378505928893963</v>
      </c>
      <c r="AE41">
        <f t="shared" si="0"/>
        <v>0.45434524371813112</v>
      </c>
      <c r="AF41">
        <f t="shared" si="0"/>
        <v>0</v>
      </c>
    </row>
    <row r="42" spans="1:32">
      <c r="A42" t="s">
        <v>156</v>
      </c>
      <c r="B42" s="25" t="s">
        <v>285</v>
      </c>
      <c r="C42">
        <f t="shared" si="1"/>
        <v>0.48882073666406384</v>
      </c>
      <c r="D42">
        <f t="shared" si="0"/>
        <v>0.45490598829779366</v>
      </c>
      <c r="E42">
        <f t="shared" si="0"/>
        <v>0.44323905994130031</v>
      </c>
      <c r="F42">
        <f t="shared" si="0"/>
        <v>0</v>
      </c>
      <c r="G42">
        <f t="shared" si="0"/>
        <v>0.45714984272542625</v>
      </c>
      <c r="H42">
        <f t="shared" si="0"/>
        <v>0.44679499414248758</v>
      </c>
      <c r="I42">
        <f t="shared" si="0"/>
        <v>0.4369390357255391</v>
      </c>
      <c r="J42">
        <f t="shared" si="0"/>
        <v>0</v>
      </c>
      <c r="K42">
        <f t="shared" si="0"/>
        <v>0.45513053633138678</v>
      </c>
      <c r="L42">
        <f t="shared" si="0"/>
        <v>0</v>
      </c>
      <c r="M42">
        <f t="shared" si="0"/>
        <v>0.46840837131026225</v>
      </c>
      <c r="N42">
        <f t="shared" si="0"/>
        <v>0</v>
      </c>
      <c r="O42">
        <f t="shared" si="0"/>
        <v>0.46824785029902932</v>
      </c>
      <c r="P42">
        <f t="shared" si="0"/>
        <v>0.46316824793741185</v>
      </c>
      <c r="Q42">
        <f t="shared" si="0"/>
        <v>0.46489186207882688</v>
      </c>
      <c r="R42">
        <f t="shared" si="0"/>
        <v>0.47565519002307149</v>
      </c>
      <c r="S42">
        <f t="shared" si="0"/>
        <v>0.45075145724013521</v>
      </c>
      <c r="T42">
        <f t="shared" si="0"/>
        <v>0.44513538378308903</v>
      </c>
      <c r="U42">
        <f t="shared" si="0"/>
        <v>0.45277159376801512</v>
      </c>
      <c r="V42">
        <f t="shared" si="0"/>
        <v>0</v>
      </c>
      <c r="W42">
        <f t="shared" si="0"/>
        <v>0.43541884481064791</v>
      </c>
      <c r="X42">
        <f t="shared" si="0"/>
        <v>0.44356489695646245</v>
      </c>
      <c r="Y42">
        <f t="shared" si="0"/>
        <v>0.44545483849937761</v>
      </c>
      <c r="Z42">
        <f t="shared" si="0"/>
        <v>0</v>
      </c>
      <c r="AA42">
        <f t="shared" si="0"/>
        <v>0.47818286119747727</v>
      </c>
      <c r="AB42">
        <f t="shared" si="0"/>
        <v>0.43110354199179929</v>
      </c>
      <c r="AC42">
        <f t="shared" si="0"/>
        <v>0.46201257049448635</v>
      </c>
      <c r="AD42">
        <f t="shared" si="0"/>
        <v>0.45727338008401303</v>
      </c>
      <c r="AE42">
        <f t="shared" si="0"/>
        <v>0.44979931448320992</v>
      </c>
      <c r="AF42">
        <f t="shared" si="0"/>
        <v>0</v>
      </c>
    </row>
    <row r="43" spans="1:32">
      <c r="A43" t="s">
        <v>156</v>
      </c>
      <c r="B43" s="25" t="s">
        <v>308</v>
      </c>
      <c r="C43">
        <f t="shared" si="1"/>
        <v>0</v>
      </c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0.46408673419456775</v>
      </c>
      <c r="I43">
        <f t="shared" si="0"/>
        <v>0.46770004510220559</v>
      </c>
      <c r="J43">
        <f t="shared" si="0"/>
        <v>0.45513053633138678</v>
      </c>
      <c r="K43">
        <f t="shared" si="0"/>
        <v>0</v>
      </c>
      <c r="L43">
        <f t="shared" si="0"/>
        <v>0</v>
      </c>
      <c r="M43">
        <f t="shared" si="0"/>
        <v>0.44140124405811293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0.43045838535792974</v>
      </c>
      <c r="T43">
        <f t="shared" si="0"/>
        <v>0</v>
      </c>
      <c r="U43">
        <f t="shared" si="0"/>
        <v>0.42303073782499317</v>
      </c>
      <c r="V43">
        <f t="shared" si="0"/>
        <v>0</v>
      </c>
      <c r="W43">
        <f t="shared" si="0"/>
        <v>0</v>
      </c>
      <c r="X43">
        <f t="shared" si="0"/>
        <v>0.45124937016761968</v>
      </c>
      <c r="Y43">
        <f t="shared" si="0"/>
        <v>0.448775093492912</v>
      </c>
      <c r="Z43">
        <f t="shared" si="0"/>
        <v>0</v>
      </c>
      <c r="AA43">
        <f t="shared" si="0"/>
        <v>0</v>
      </c>
      <c r="AB43">
        <f t="shared" si="0"/>
        <v>0.44197484518477986</v>
      </c>
      <c r="AC43">
        <f t="shared" si="0"/>
        <v>0</v>
      </c>
      <c r="AD43">
        <f t="shared" si="0"/>
        <v>0.4634113217400721</v>
      </c>
      <c r="AE43">
        <f t="shared" si="0"/>
        <v>0</v>
      </c>
      <c r="AF43">
        <f t="shared" si="0"/>
        <v>0</v>
      </c>
    </row>
    <row r="44" spans="1:32">
      <c r="A44" t="s">
        <v>156</v>
      </c>
      <c r="B44" s="25" t="s">
        <v>286</v>
      </c>
      <c r="C44">
        <f t="shared" si="1"/>
        <v>0.42402508966200686</v>
      </c>
      <c r="D44">
        <f t="shared" si="0"/>
        <v>0.48263469561586486</v>
      </c>
      <c r="E44">
        <f t="shared" si="0"/>
        <v>0.46954165080965227</v>
      </c>
      <c r="F44">
        <f t="shared" si="0"/>
        <v>0</v>
      </c>
      <c r="G44">
        <f t="shared" si="0"/>
        <v>0.46450030789096269</v>
      </c>
      <c r="H44">
        <f t="shared" si="0"/>
        <v>0</v>
      </c>
      <c r="I44">
        <f t="shared" si="0"/>
        <v>0.48198591211244557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0.48608272215017961</v>
      </c>
      <c r="P44">
        <f t="shared" si="0"/>
        <v>0</v>
      </c>
      <c r="Q44">
        <f t="shared" si="0"/>
        <v>0.47594167237338975</v>
      </c>
      <c r="R44">
        <f t="shared" si="0"/>
        <v>0.47019140296686834</v>
      </c>
      <c r="S44">
        <f t="shared" si="0"/>
        <v>0</v>
      </c>
      <c r="T44">
        <f t="shared" si="0"/>
        <v>0.46879331111563644</v>
      </c>
      <c r="U44">
        <f t="shared" si="0"/>
        <v>0</v>
      </c>
      <c r="V44">
        <f t="shared" si="0"/>
        <v>0</v>
      </c>
      <c r="W44">
        <f t="shared" si="0"/>
        <v>0.47734260055766842</v>
      </c>
      <c r="X44">
        <f t="shared" si="0"/>
        <v>0</v>
      </c>
      <c r="Y44">
        <f t="shared" si="0"/>
        <v>0</v>
      </c>
      <c r="Z44">
        <f t="shared" si="0"/>
        <v>0.43200376751822867</v>
      </c>
      <c r="AA44">
        <f t="shared" si="0"/>
        <v>0</v>
      </c>
      <c r="AB44">
        <f t="shared" si="0"/>
        <v>0</v>
      </c>
      <c r="AC44">
        <f t="shared" si="0"/>
        <v>0.4823182480165652</v>
      </c>
      <c r="AD44">
        <f t="shared" si="0"/>
        <v>0</v>
      </c>
      <c r="AE44">
        <f t="shared" si="0"/>
        <v>0.47885187215935715</v>
      </c>
      <c r="AF44">
        <f t="shared" si="0"/>
        <v>0</v>
      </c>
    </row>
    <row r="45" spans="1:32">
      <c r="A45" t="s">
        <v>156</v>
      </c>
      <c r="B45" s="25" t="s">
        <v>287</v>
      </c>
      <c r="C45">
        <f t="shared" si="1"/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0.48721262571637952</v>
      </c>
      <c r="J45">
        <f t="shared" si="0"/>
        <v>0.46840837131026225</v>
      </c>
      <c r="K45">
        <f t="shared" si="0"/>
        <v>0.44140124405811293</v>
      </c>
      <c r="L45">
        <f t="shared" si="0"/>
        <v>0</v>
      </c>
      <c r="M45">
        <f t="shared" ref="D45:AF54" si="2">IF(M15&gt;0, ((0.0014*M15+13.97)/1.15)*(10^12)/(1000*29308)/1000000, 0)</f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0.45711916466943009</v>
      </c>
      <c r="T45">
        <f t="shared" si="2"/>
        <v>0</v>
      </c>
      <c r="U45">
        <f t="shared" si="2"/>
        <v>0.44988543732334108</v>
      </c>
      <c r="V45">
        <f t="shared" si="2"/>
        <v>0</v>
      </c>
      <c r="W45">
        <f t="shared" si="2"/>
        <v>0</v>
      </c>
      <c r="X45">
        <f t="shared" si="2"/>
        <v>0.45602625192112561</v>
      </c>
      <c r="Y45">
        <f t="shared" si="2"/>
        <v>0.47391995843920587</v>
      </c>
      <c r="Z45">
        <f t="shared" si="2"/>
        <v>0</v>
      </c>
      <c r="AA45">
        <f t="shared" si="2"/>
        <v>0</v>
      </c>
      <c r="AB45">
        <f t="shared" si="2"/>
        <v>0.43549946439908316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0</v>
      </c>
    </row>
    <row r="46" spans="1:32">
      <c r="A46" t="s">
        <v>156</v>
      </c>
      <c r="B46" s="25" t="s">
        <v>288</v>
      </c>
      <c r="C46">
        <f t="shared" si="1"/>
        <v>0</v>
      </c>
      <c r="D46">
        <f t="shared" si="2"/>
        <v>0.47523766106726617</v>
      </c>
      <c r="E46">
        <f t="shared" si="2"/>
        <v>0.42694975700357823</v>
      </c>
      <c r="F46">
        <f t="shared" si="2"/>
        <v>0</v>
      </c>
      <c r="G46">
        <f t="shared" si="2"/>
        <v>0.42902664949768876</v>
      </c>
      <c r="H46">
        <f t="shared" si="2"/>
        <v>0.48220886427920562</v>
      </c>
      <c r="I46">
        <f t="shared" si="2"/>
        <v>0.43525732698002034</v>
      </c>
      <c r="J46">
        <f t="shared" si="2"/>
        <v>0.48882073666406384</v>
      </c>
      <c r="K46">
        <f t="shared" si="2"/>
        <v>0</v>
      </c>
      <c r="L46">
        <f t="shared" si="2"/>
        <v>0.45602625192112561</v>
      </c>
      <c r="M46">
        <f t="shared" si="2"/>
        <v>0</v>
      </c>
      <c r="N46">
        <f t="shared" si="2"/>
        <v>0.50591681630522167</v>
      </c>
      <c r="O46">
        <f t="shared" si="2"/>
        <v>0.48003468535848559</v>
      </c>
      <c r="P46">
        <f t="shared" si="2"/>
        <v>0.49085109638973679</v>
      </c>
      <c r="Q46">
        <f t="shared" si="2"/>
        <v>0.46784320105342969</v>
      </c>
      <c r="R46">
        <f t="shared" si="2"/>
        <v>0.45602625192112561</v>
      </c>
      <c r="S46">
        <f t="shared" si="2"/>
        <v>0</v>
      </c>
      <c r="T46">
        <f t="shared" si="2"/>
        <v>0.45964206974057487</v>
      </c>
      <c r="U46">
        <f t="shared" si="2"/>
        <v>0</v>
      </c>
      <c r="V46">
        <f t="shared" si="2"/>
        <v>0.48963427145167215</v>
      </c>
      <c r="W46">
        <f t="shared" si="2"/>
        <v>0.4678920073855885</v>
      </c>
      <c r="X46">
        <f t="shared" si="2"/>
        <v>0.52673865187141</v>
      </c>
      <c r="Y46">
        <f t="shared" si="2"/>
        <v>0.49758911210111761</v>
      </c>
      <c r="Z46">
        <f t="shared" si="2"/>
        <v>0.43777493939161638</v>
      </c>
      <c r="AA46">
        <f t="shared" si="2"/>
        <v>0.50805722925504992</v>
      </c>
      <c r="AB46">
        <f t="shared" si="2"/>
        <v>0.52346497239780487</v>
      </c>
      <c r="AC46">
        <f t="shared" si="2"/>
        <v>0.475637876216084</v>
      </c>
      <c r="AD46">
        <f t="shared" si="2"/>
        <v>0.49254122745299245</v>
      </c>
      <c r="AE46">
        <f t="shared" si="2"/>
        <v>0.4394111119682414</v>
      </c>
      <c r="AF46">
        <f t="shared" si="2"/>
        <v>0</v>
      </c>
    </row>
    <row r="47" spans="1:32">
      <c r="A47" t="s">
        <v>156</v>
      </c>
      <c r="B47" s="25" t="s">
        <v>289</v>
      </c>
      <c r="C47">
        <f t="shared" si="1"/>
        <v>0.50591681630522167</v>
      </c>
      <c r="D47">
        <f t="shared" si="2"/>
        <v>0.46383576050726538</v>
      </c>
      <c r="E47">
        <f t="shared" si="2"/>
        <v>0</v>
      </c>
      <c r="F47">
        <f t="shared" si="2"/>
        <v>0.43334461760985887</v>
      </c>
      <c r="G47">
        <f t="shared" si="2"/>
        <v>0</v>
      </c>
      <c r="H47">
        <f t="shared" si="2"/>
        <v>0.46990417491831155</v>
      </c>
      <c r="I47">
        <f t="shared" si="2"/>
        <v>0.48355181708884409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0.45021032580700882</v>
      </c>
      <c r="P47">
        <f t="shared" si="2"/>
        <v>0.45385154314112974</v>
      </c>
      <c r="Q47">
        <f t="shared" si="2"/>
        <v>0</v>
      </c>
      <c r="R47">
        <f t="shared" si="2"/>
        <v>0.45632117523944127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0.43613622198359425</v>
      </c>
      <c r="W47">
        <f t="shared" si="2"/>
        <v>0</v>
      </c>
      <c r="X47">
        <f t="shared" si="2"/>
        <v>0</v>
      </c>
      <c r="Y47">
        <f t="shared" si="2"/>
        <v>0.47596799504466558</v>
      </c>
      <c r="Z47">
        <f t="shared" si="2"/>
        <v>0</v>
      </c>
      <c r="AA47">
        <f t="shared" si="2"/>
        <v>0.44658037490471514</v>
      </c>
      <c r="AB47">
        <f t="shared" si="2"/>
        <v>0</v>
      </c>
      <c r="AC47">
        <f t="shared" si="2"/>
        <v>0.45733962480057766</v>
      </c>
      <c r="AD47">
        <f t="shared" si="2"/>
        <v>0.46057930547859011</v>
      </c>
      <c r="AE47">
        <f t="shared" si="2"/>
        <v>0</v>
      </c>
      <c r="AF47">
        <f t="shared" si="2"/>
        <v>0.45054325573667381</v>
      </c>
    </row>
    <row r="48" spans="1:32">
      <c r="A48" t="s">
        <v>156</v>
      </c>
      <c r="B48" s="25" t="s">
        <v>290</v>
      </c>
      <c r="C48">
        <f t="shared" si="1"/>
        <v>0.48003468535848559</v>
      </c>
      <c r="D48">
        <f t="shared" si="2"/>
        <v>0.42829011829554459</v>
      </c>
      <c r="E48">
        <f t="shared" si="2"/>
        <v>0.45914453449054221</v>
      </c>
      <c r="F48">
        <f t="shared" si="2"/>
        <v>0.44577324190215029</v>
      </c>
      <c r="G48">
        <f t="shared" si="2"/>
        <v>0.44202547463982533</v>
      </c>
      <c r="H48">
        <f t="shared" si="2"/>
        <v>0.4364464458517272</v>
      </c>
      <c r="I48">
        <f t="shared" si="2"/>
        <v>0.44810387271486496</v>
      </c>
      <c r="J48">
        <f t="shared" si="2"/>
        <v>0.46824785029902932</v>
      </c>
      <c r="K48">
        <f t="shared" si="2"/>
        <v>0</v>
      </c>
      <c r="L48">
        <f t="shared" si="2"/>
        <v>0.48608272215017961</v>
      </c>
      <c r="M48">
        <f t="shared" si="2"/>
        <v>0</v>
      </c>
      <c r="N48">
        <f t="shared" si="2"/>
        <v>0.45021032580700887</v>
      </c>
      <c r="O48">
        <f t="shared" si="2"/>
        <v>0</v>
      </c>
      <c r="P48">
        <f t="shared" si="2"/>
        <v>0.42825777817214172</v>
      </c>
      <c r="Q48">
        <f t="shared" si="2"/>
        <v>0</v>
      </c>
      <c r="R48">
        <f t="shared" si="2"/>
        <v>0.43226613251679186</v>
      </c>
      <c r="S48">
        <f t="shared" si="2"/>
        <v>0.46693620612104803</v>
      </c>
      <c r="T48">
        <f t="shared" si="2"/>
        <v>0.45345527409182818</v>
      </c>
      <c r="U48">
        <f t="shared" si="2"/>
        <v>0</v>
      </c>
      <c r="V48">
        <f t="shared" si="2"/>
        <v>0.42857555037007744</v>
      </c>
      <c r="W48">
        <f t="shared" si="2"/>
        <v>0.46140099938936729</v>
      </c>
      <c r="X48">
        <f t="shared" si="2"/>
        <v>0</v>
      </c>
      <c r="Y48">
        <f t="shared" si="2"/>
        <v>0.44847348456272751</v>
      </c>
      <c r="Z48">
        <f t="shared" si="2"/>
        <v>0</v>
      </c>
      <c r="AA48">
        <f t="shared" si="2"/>
        <v>0.4426133029527316</v>
      </c>
      <c r="AB48">
        <f t="shared" si="2"/>
        <v>0.49649190465190868</v>
      </c>
      <c r="AC48">
        <f t="shared" si="2"/>
        <v>0.42162997183952472</v>
      </c>
      <c r="AD48">
        <f t="shared" si="2"/>
        <v>0.4340359528577073</v>
      </c>
      <c r="AE48">
        <f t="shared" si="2"/>
        <v>0</v>
      </c>
      <c r="AF48">
        <f t="shared" si="2"/>
        <v>0</v>
      </c>
    </row>
    <row r="49" spans="1:32">
      <c r="A49" t="s">
        <v>156</v>
      </c>
      <c r="B49" s="25" t="s">
        <v>291</v>
      </c>
      <c r="C49">
        <f t="shared" si="1"/>
        <v>0.49085109638973679</v>
      </c>
      <c r="D49">
        <f t="shared" si="2"/>
        <v>0.43112820408416469</v>
      </c>
      <c r="E49">
        <f t="shared" si="2"/>
        <v>0.46209265744386335</v>
      </c>
      <c r="F49">
        <f t="shared" si="2"/>
        <v>0.44236761255734269</v>
      </c>
      <c r="G49">
        <f t="shared" si="2"/>
        <v>0.44983181642833492</v>
      </c>
      <c r="H49">
        <f t="shared" si="2"/>
        <v>0.43176285843239509</v>
      </c>
      <c r="I49">
        <f t="shared" si="2"/>
        <v>0.4473088555025197</v>
      </c>
      <c r="J49">
        <f t="shared" si="2"/>
        <v>0.46316824793741185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0.45385154314112974</v>
      </c>
      <c r="O49">
        <f t="shared" si="2"/>
        <v>0.42825777817214178</v>
      </c>
      <c r="P49">
        <f t="shared" si="2"/>
        <v>0</v>
      </c>
      <c r="Q49">
        <f t="shared" si="2"/>
        <v>0</v>
      </c>
      <c r="R49">
        <f t="shared" si="2"/>
        <v>0.44586014790786149</v>
      </c>
      <c r="S49">
        <f t="shared" si="2"/>
        <v>0.45441564931519335</v>
      </c>
      <c r="T49">
        <f t="shared" si="2"/>
        <v>0.45706930497243919</v>
      </c>
      <c r="U49">
        <f t="shared" si="2"/>
        <v>0.46191744054885897</v>
      </c>
      <c r="V49">
        <f t="shared" si="2"/>
        <v>0.43469697438421079</v>
      </c>
      <c r="W49">
        <f t="shared" si="2"/>
        <v>0.4620243710954775</v>
      </c>
      <c r="X49">
        <f t="shared" si="2"/>
        <v>0</v>
      </c>
      <c r="Y49">
        <f t="shared" si="2"/>
        <v>0.4374056272475248</v>
      </c>
      <c r="Z49">
        <f t="shared" si="2"/>
        <v>0</v>
      </c>
      <c r="AA49">
        <f t="shared" si="2"/>
        <v>0.43327832197965321</v>
      </c>
      <c r="AB49">
        <f t="shared" si="2"/>
        <v>0.48700717797217791</v>
      </c>
      <c r="AC49">
        <f t="shared" si="2"/>
        <v>0.4298562509810574</v>
      </c>
      <c r="AD49">
        <f t="shared" si="2"/>
        <v>0.42161835977869155</v>
      </c>
      <c r="AE49">
        <f t="shared" si="2"/>
        <v>0</v>
      </c>
      <c r="AF49">
        <f t="shared" si="2"/>
        <v>0</v>
      </c>
    </row>
    <row r="50" spans="1:32">
      <c r="A50" t="s">
        <v>156</v>
      </c>
      <c r="B50" s="25" t="s">
        <v>292</v>
      </c>
      <c r="C50">
        <f t="shared" si="1"/>
        <v>0.46784320105342969</v>
      </c>
      <c r="D50">
        <f t="shared" si="2"/>
        <v>0</v>
      </c>
      <c r="E50">
        <f t="shared" si="2"/>
        <v>0.45287499434727829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0.46790991253285336</v>
      </c>
      <c r="J50">
        <f t="shared" si="2"/>
        <v>0.46489186207882688</v>
      </c>
      <c r="K50">
        <f t="shared" si="2"/>
        <v>0</v>
      </c>
      <c r="L50">
        <f t="shared" si="2"/>
        <v>0.47594167237338975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0.45840083133742898</v>
      </c>
      <c r="U50">
        <f t="shared" si="2"/>
        <v>0</v>
      </c>
      <c r="V50">
        <f t="shared" si="2"/>
        <v>0</v>
      </c>
      <c r="W50">
        <f t="shared" si="2"/>
        <v>0.45321267380626712</v>
      </c>
      <c r="X50">
        <f t="shared" si="2"/>
        <v>0.48843244904278987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0.42960207046564886</v>
      </c>
      <c r="AF50">
        <f t="shared" si="2"/>
        <v>0</v>
      </c>
    </row>
    <row r="51" spans="1:32">
      <c r="A51" t="s">
        <v>156</v>
      </c>
      <c r="B51" s="25" t="s">
        <v>293</v>
      </c>
      <c r="C51">
        <f t="shared" si="1"/>
        <v>0.46531582722510301</v>
      </c>
      <c r="D51">
        <f t="shared" si="2"/>
        <v>0.43765375298189813</v>
      </c>
      <c r="E51">
        <f t="shared" si="2"/>
        <v>0.45769708305431139</v>
      </c>
      <c r="F51">
        <f t="shared" si="2"/>
        <v>0.45916277465871796</v>
      </c>
      <c r="G51">
        <f t="shared" si="2"/>
        <v>0.43691914316662217</v>
      </c>
      <c r="H51">
        <f t="shared" si="2"/>
        <v>0.44823479794329102</v>
      </c>
      <c r="I51">
        <f t="shared" si="2"/>
        <v>0.45329109702933085</v>
      </c>
      <c r="J51">
        <f t="shared" si="2"/>
        <v>0.47565519002307149</v>
      </c>
      <c r="K51">
        <f t="shared" si="2"/>
        <v>0</v>
      </c>
      <c r="L51">
        <f t="shared" si="2"/>
        <v>0.47019140296686834</v>
      </c>
      <c r="M51">
        <f t="shared" si="2"/>
        <v>0</v>
      </c>
      <c r="N51">
        <f t="shared" si="2"/>
        <v>0.45632117523944127</v>
      </c>
      <c r="O51">
        <f t="shared" si="2"/>
        <v>0.43226613251679186</v>
      </c>
      <c r="P51">
        <f t="shared" si="2"/>
        <v>0.44586014790786155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0.45200034957843455</v>
      </c>
      <c r="U51">
        <f t="shared" si="2"/>
        <v>0</v>
      </c>
      <c r="V51">
        <f t="shared" si="2"/>
        <v>0.43885715056302843</v>
      </c>
      <c r="W51">
        <f t="shared" si="2"/>
        <v>0.4627159223940191</v>
      </c>
      <c r="X51">
        <f t="shared" si="2"/>
        <v>0</v>
      </c>
      <c r="Y51">
        <f t="shared" si="2"/>
        <v>0.46328137432485433</v>
      </c>
      <c r="Z51">
        <f t="shared" si="2"/>
        <v>0</v>
      </c>
      <c r="AA51">
        <f t="shared" si="2"/>
        <v>0.45945834849181139</v>
      </c>
      <c r="AB51">
        <f t="shared" si="2"/>
        <v>0.50776122801854762</v>
      </c>
      <c r="AC51">
        <f t="shared" si="2"/>
        <v>0.43234741445499009</v>
      </c>
      <c r="AD51">
        <f t="shared" si="2"/>
        <v>0.45079693242573504</v>
      </c>
      <c r="AE51">
        <f t="shared" si="2"/>
        <v>0.48401601996229981</v>
      </c>
      <c r="AF51">
        <f t="shared" si="2"/>
        <v>0</v>
      </c>
    </row>
    <row r="52" spans="1:32">
      <c r="A52" t="s">
        <v>156</v>
      </c>
      <c r="B52" s="25" t="s">
        <v>309</v>
      </c>
      <c r="C52">
        <f t="shared" si="1"/>
        <v>0</v>
      </c>
      <c r="D52">
        <f t="shared" si="2"/>
        <v>0.45996559748961247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0.44983296558121844</v>
      </c>
      <c r="I52">
        <f t="shared" si="2"/>
        <v>0.45666308795513999</v>
      </c>
      <c r="J52">
        <f t="shared" si="2"/>
        <v>0.45075145724013521</v>
      </c>
      <c r="K52">
        <f t="shared" si="2"/>
        <v>0.43045838535792974</v>
      </c>
      <c r="L52">
        <f t="shared" si="2"/>
        <v>0</v>
      </c>
      <c r="M52">
        <f t="shared" si="2"/>
        <v>0.45711916466943009</v>
      </c>
      <c r="N52">
        <f t="shared" si="2"/>
        <v>0</v>
      </c>
      <c r="O52">
        <f t="shared" si="2"/>
        <v>0.46693620612104803</v>
      </c>
      <c r="P52">
        <f t="shared" si="2"/>
        <v>0.45441564931519335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0.42199045832012666</v>
      </c>
      <c r="V52">
        <f t="shared" si="2"/>
        <v>0</v>
      </c>
      <c r="W52">
        <f t="shared" si="2"/>
        <v>0.46639817936904066</v>
      </c>
      <c r="X52">
        <f t="shared" si="2"/>
        <v>0.46238212914783688</v>
      </c>
      <c r="Y52">
        <f t="shared" si="2"/>
        <v>0.4337834689407411</v>
      </c>
      <c r="Z52">
        <f t="shared" si="2"/>
        <v>0</v>
      </c>
      <c r="AA52">
        <f t="shared" si="2"/>
        <v>0.45848921466271692</v>
      </c>
      <c r="AB52">
        <f t="shared" si="2"/>
        <v>0.45283742773153807</v>
      </c>
      <c r="AC52">
        <f t="shared" si="2"/>
        <v>0.46462653452571345</v>
      </c>
      <c r="AD52">
        <f t="shared" si="2"/>
        <v>0.44759626532646229</v>
      </c>
      <c r="AE52">
        <f t="shared" si="2"/>
        <v>0</v>
      </c>
      <c r="AF52">
        <f t="shared" si="2"/>
        <v>0</v>
      </c>
    </row>
    <row r="53" spans="1:32">
      <c r="A53" t="s">
        <v>156</v>
      </c>
      <c r="B53" s="25" t="s">
        <v>294</v>
      </c>
      <c r="C53">
        <f t="shared" ref="C53:C64" si="3">IF(C23&gt;0, ((0.0014*C23+13.97)/1.15)*(10^12)/(1000*29308)/1000000, 0)</f>
        <v>0.45964206974057487</v>
      </c>
      <c r="D53">
        <f t="shared" si="2"/>
        <v>0.44108588755120726</v>
      </c>
      <c r="E53">
        <f t="shared" si="2"/>
        <v>0.42032042899060368</v>
      </c>
      <c r="F53">
        <f t="shared" si="2"/>
        <v>0</v>
      </c>
      <c r="G53">
        <f t="shared" si="2"/>
        <v>0.42973376801004087</v>
      </c>
      <c r="H53">
        <f t="shared" si="2"/>
        <v>0.44212092518485424</v>
      </c>
      <c r="I53">
        <f t="shared" si="2"/>
        <v>0.42858040792839119</v>
      </c>
      <c r="J53">
        <f t="shared" si="2"/>
        <v>0.44513538378308903</v>
      </c>
      <c r="K53">
        <f t="shared" si="2"/>
        <v>0</v>
      </c>
      <c r="L53">
        <f t="shared" si="2"/>
        <v>0.46879331111563644</v>
      </c>
      <c r="M53">
        <f t="shared" si="2"/>
        <v>0</v>
      </c>
      <c r="N53">
        <f t="shared" si="2"/>
        <v>0</v>
      </c>
      <c r="O53">
        <f t="shared" si="2"/>
        <v>0.45345527409182818</v>
      </c>
      <c r="P53">
        <f t="shared" si="2"/>
        <v>0.45706930497243919</v>
      </c>
      <c r="Q53">
        <f t="shared" si="2"/>
        <v>0.45840083133742898</v>
      </c>
      <c r="R53">
        <f t="shared" si="2"/>
        <v>0.4520003495784346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0.42609976393675103</v>
      </c>
      <c r="X53">
        <f t="shared" si="2"/>
        <v>0.48524146816695302</v>
      </c>
      <c r="Y53">
        <f t="shared" si="2"/>
        <v>0.45475743914104494</v>
      </c>
      <c r="Z53">
        <f t="shared" si="2"/>
        <v>0</v>
      </c>
      <c r="AA53">
        <f t="shared" si="2"/>
        <v>0</v>
      </c>
      <c r="AB53">
        <f t="shared" si="2"/>
        <v>0.48037939760975817</v>
      </c>
      <c r="AC53">
        <f t="shared" si="2"/>
        <v>0.44637819051019317</v>
      </c>
      <c r="AD53">
        <f t="shared" si="2"/>
        <v>0.45524401911804097</v>
      </c>
      <c r="AE53">
        <f t="shared" si="2"/>
        <v>0.44713240390229081</v>
      </c>
      <c r="AF53">
        <f t="shared" si="2"/>
        <v>0</v>
      </c>
    </row>
    <row r="54" spans="1:32">
      <c r="A54" t="s">
        <v>156</v>
      </c>
      <c r="B54" s="25" t="s">
        <v>310</v>
      </c>
      <c r="C54">
        <f t="shared" si="3"/>
        <v>0</v>
      </c>
      <c r="D54">
        <f t="shared" si="2"/>
        <v>0.46700320856528943</v>
      </c>
      <c r="E54">
        <f t="shared" si="2"/>
        <v>0</v>
      </c>
      <c r="F54">
        <f t="shared" si="2"/>
        <v>0</v>
      </c>
      <c r="G54">
        <f t="shared" ref="D54:AF62" si="4">IF(G24&gt;0, ((0.0014*G24+13.97)/1.15)*(10^12)/(1000*29308)/1000000, 0)</f>
        <v>0</v>
      </c>
      <c r="H54">
        <f t="shared" si="4"/>
        <v>0.45669250942213668</v>
      </c>
      <c r="I54">
        <f t="shared" si="4"/>
        <v>0.46203254871240601</v>
      </c>
      <c r="J54">
        <f t="shared" si="4"/>
        <v>0.45277159376801512</v>
      </c>
      <c r="K54">
        <f t="shared" si="4"/>
        <v>0.42303073782499317</v>
      </c>
      <c r="L54">
        <f t="shared" si="4"/>
        <v>0</v>
      </c>
      <c r="M54">
        <f t="shared" si="4"/>
        <v>0.44988543732334108</v>
      </c>
      <c r="N54">
        <f t="shared" si="4"/>
        <v>0</v>
      </c>
      <c r="O54">
        <f t="shared" si="4"/>
        <v>0</v>
      </c>
      <c r="P54">
        <f t="shared" si="4"/>
        <v>0.46191744054885897</v>
      </c>
      <c r="Q54">
        <f t="shared" si="4"/>
        <v>0</v>
      </c>
      <c r="R54">
        <f t="shared" si="4"/>
        <v>0</v>
      </c>
      <c r="S54">
        <f t="shared" si="4"/>
        <v>0.42199045832012666</v>
      </c>
      <c r="T54">
        <f t="shared" si="4"/>
        <v>0</v>
      </c>
      <c r="U54">
        <f t="shared" si="4"/>
        <v>0</v>
      </c>
      <c r="V54">
        <f t="shared" si="4"/>
        <v>0</v>
      </c>
      <c r="W54">
        <f t="shared" si="4"/>
        <v>0.47036718637900099</v>
      </c>
      <c r="X54">
        <f t="shared" si="4"/>
        <v>0.45734532251545063</v>
      </c>
      <c r="Y54">
        <f t="shared" si="4"/>
        <v>0.4409148808057009</v>
      </c>
      <c r="Z54">
        <f t="shared" si="4"/>
        <v>0</v>
      </c>
      <c r="AA54">
        <f t="shared" si="4"/>
        <v>0.46539317456704277</v>
      </c>
      <c r="AB54">
        <f t="shared" si="4"/>
        <v>0.44780225810486857</v>
      </c>
      <c r="AC54">
        <f t="shared" si="4"/>
        <v>0</v>
      </c>
      <c r="AD54">
        <f t="shared" si="4"/>
        <v>0.4550847479017982</v>
      </c>
      <c r="AE54">
        <f t="shared" si="4"/>
        <v>0</v>
      </c>
      <c r="AF54">
        <f t="shared" si="4"/>
        <v>0</v>
      </c>
    </row>
    <row r="55" spans="1:32">
      <c r="A55" t="s">
        <v>156</v>
      </c>
      <c r="B55" s="25" t="s">
        <v>297</v>
      </c>
      <c r="C55">
        <f t="shared" si="3"/>
        <v>0.4678920073855885</v>
      </c>
      <c r="D55">
        <f t="shared" si="4"/>
        <v>0.44789474178722394</v>
      </c>
      <c r="E55">
        <f t="shared" si="4"/>
        <v>0.42247191362050801</v>
      </c>
      <c r="F55">
        <f t="shared" si="4"/>
        <v>0</v>
      </c>
      <c r="G55">
        <f t="shared" si="4"/>
        <v>0.44097073601532644</v>
      </c>
      <c r="H55">
        <f t="shared" si="4"/>
        <v>0.44517266635558334</v>
      </c>
      <c r="I55">
        <f t="shared" si="4"/>
        <v>0.42928203469211834</v>
      </c>
      <c r="J55">
        <f t="shared" si="4"/>
        <v>0.43541884481064791</v>
      </c>
      <c r="K55">
        <f t="shared" si="4"/>
        <v>0</v>
      </c>
      <c r="L55">
        <f t="shared" si="4"/>
        <v>0.47734260055766842</v>
      </c>
      <c r="M55">
        <f t="shared" si="4"/>
        <v>0</v>
      </c>
      <c r="N55">
        <f t="shared" si="4"/>
        <v>0</v>
      </c>
      <c r="O55">
        <f t="shared" si="4"/>
        <v>0.46140099938936729</v>
      </c>
      <c r="P55">
        <f t="shared" si="4"/>
        <v>0.4620243710954775</v>
      </c>
      <c r="Q55">
        <f t="shared" si="4"/>
        <v>0.45321267380626712</v>
      </c>
      <c r="R55">
        <f t="shared" si="4"/>
        <v>0.4627159223940191</v>
      </c>
      <c r="S55">
        <f t="shared" si="4"/>
        <v>0.46639817936904066</v>
      </c>
      <c r="T55">
        <f t="shared" si="4"/>
        <v>0.42609976393675103</v>
      </c>
      <c r="U55">
        <f t="shared" si="4"/>
        <v>0.47036718637900099</v>
      </c>
      <c r="V55">
        <f t="shared" si="4"/>
        <v>0</v>
      </c>
      <c r="W55">
        <f t="shared" si="4"/>
        <v>0</v>
      </c>
      <c r="X55">
        <f t="shared" si="4"/>
        <v>0.47447942681346572</v>
      </c>
      <c r="Y55">
        <f t="shared" si="4"/>
        <v>0.45366512539635018</v>
      </c>
      <c r="Z55">
        <f t="shared" si="4"/>
        <v>0</v>
      </c>
      <c r="AA55">
        <f t="shared" si="4"/>
        <v>0</v>
      </c>
      <c r="AB55">
        <f t="shared" si="4"/>
        <v>0.47030478571906364</v>
      </c>
      <c r="AC55">
        <f t="shared" si="4"/>
        <v>0.45428469910126196</v>
      </c>
      <c r="AD55">
        <f t="shared" si="4"/>
        <v>0.45854948476384039</v>
      </c>
      <c r="AE55">
        <f t="shared" si="4"/>
        <v>0.43957855460180573</v>
      </c>
      <c r="AF55">
        <f t="shared" si="4"/>
        <v>0</v>
      </c>
    </row>
    <row r="56" spans="1:32">
      <c r="A56" t="s">
        <v>156</v>
      </c>
      <c r="B56" s="25" t="s">
        <v>298</v>
      </c>
      <c r="C56">
        <f t="shared" si="3"/>
        <v>0.52673865187140967</v>
      </c>
      <c r="D56">
        <f t="shared" si="4"/>
        <v>0</v>
      </c>
      <c r="E56">
        <f t="shared" si="4"/>
        <v>0.4824502642674669</v>
      </c>
      <c r="F56">
        <f t="shared" si="4"/>
        <v>0</v>
      </c>
      <c r="G56">
        <f t="shared" si="4"/>
        <v>0</v>
      </c>
      <c r="H56">
        <f t="shared" si="4"/>
        <v>0.48269350132140931</v>
      </c>
      <c r="I56">
        <f t="shared" si="4"/>
        <v>0.47694613606821612</v>
      </c>
      <c r="J56">
        <f t="shared" si="4"/>
        <v>0.44356489695646245</v>
      </c>
      <c r="K56">
        <f t="shared" si="4"/>
        <v>0.45124937016761968</v>
      </c>
      <c r="L56">
        <f t="shared" si="4"/>
        <v>0</v>
      </c>
      <c r="M56">
        <f t="shared" si="4"/>
        <v>0.45602625192112561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0.48843244904278987</v>
      </c>
      <c r="R56">
        <f t="shared" si="4"/>
        <v>0</v>
      </c>
      <c r="S56">
        <f t="shared" si="4"/>
        <v>0.46238212914783688</v>
      </c>
      <c r="T56">
        <f t="shared" si="4"/>
        <v>0.48524146816695302</v>
      </c>
      <c r="U56">
        <f t="shared" si="4"/>
        <v>0.45734532251545063</v>
      </c>
      <c r="V56">
        <f t="shared" si="4"/>
        <v>0</v>
      </c>
      <c r="W56">
        <f t="shared" si="4"/>
        <v>0.47447942681346572</v>
      </c>
      <c r="X56">
        <f t="shared" si="4"/>
        <v>0</v>
      </c>
      <c r="Y56">
        <f t="shared" si="4"/>
        <v>0.47299594115301735</v>
      </c>
      <c r="Z56">
        <f t="shared" si="4"/>
        <v>0</v>
      </c>
      <c r="AA56">
        <f t="shared" si="4"/>
        <v>0</v>
      </c>
      <c r="AB56">
        <f t="shared" si="4"/>
        <v>0.42405532902210324</v>
      </c>
      <c r="AC56">
        <f t="shared" si="4"/>
        <v>0</v>
      </c>
      <c r="AD56">
        <f t="shared" si="4"/>
        <v>0</v>
      </c>
      <c r="AE56">
        <f t="shared" si="4"/>
        <v>0.47647579336330936</v>
      </c>
      <c r="AF56">
        <f t="shared" si="4"/>
        <v>0</v>
      </c>
    </row>
    <row r="57" spans="1:32">
      <c r="A57" t="s">
        <v>156</v>
      </c>
      <c r="B57" s="25" t="s">
        <v>357</v>
      </c>
      <c r="C57">
        <f t="shared" si="3"/>
        <v>0.48963427145167215</v>
      </c>
      <c r="D57">
        <f t="shared" si="4"/>
        <v>0.44220608752586843</v>
      </c>
      <c r="E57">
        <f t="shared" si="4"/>
        <v>0</v>
      </c>
      <c r="F57">
        <f t="shared" si="4"/>
        <v>0.43482158189758496</v>
      </c>
      <c r="G57">
        <f t="shared" si="4"/>
        <v>0.45512082050365188</v>
      </c>
      <c r="H57">
        <f t="shared" si="4"/>
        <v>0.4489388940521985</v>
      </c>
      <c r="I57">
        <f t="shared" si="4"/>
        <v>0.46196992240841511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0.43613622198359425</v>
      </c>
      <c r="O57">
        <f t="shared" si="4"/>
        <v>0.42857555037007744</v>
      </c>
      <c r="P57">
        <f t="shared" si="4"/>
        <v>0.43469697438421079</v>
      </c>
      <c r="Q57">
        <f t="shared" si="4"/>
        <v>0</v>
      </c>
      <c r="R57">
        <f t="shared" si="4"/>
        <v>0.43885715056302843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4"/>
        <v>0</v>
      </c>
      <c r="W57">
        <f t="shared" si="4"/>
        <v>0</v>
      </c>
      <c r="X57">
        <f t="shared" si="4"/>
        <v>0</v>
      </c>
      <c r="Y57">
        <f t="shared" si="4"/>
        <v>0.45761000278416741</v>
      </c>
      <c r="Z57">
        <f t="shared" si="4"/>
        <v>0</v>
      </c>
      <c r="AA57">
        <f t="shared" si="4"/>
        <v>0.4381263424923692</v>
      </c>
      <c r="AB57">
        <f t="shared" si="4"/>
        <v>0</v>
      </c>
      <c r="AC57">
        <f t="shared" si="4"/>
        <v>0.43571489401944818</v>
      </c>
      <c r="AD57">
        <f t="shared" si="4"/>
        <v>0.44182684212954465</v>
      </c>
      <c r="AE57">
        <f t="shared" si="4"/>
        <v>0</v>
      </c>
      <c r="AF57">
        <f t="shared" si="4"/>
        <v>0</v>
      </c>
    </row>
    <row r="58" spans="1:32">
      <c r="A58" t="s">
        <v>156</v>
      </c>
      <c r="B58" s="25" t="s">
        <v>299</v>
      </c>
      <c r="C58">
        <f t="shared" si="3"/>
        <v>0.49758911210111761</v>
      </c>
      <c r="D58">
        <f t="shared" si="4"/>
        <v>0.44067213233463132</v>
      </c>
      <c r="E58">
        <f t="shared" si="4"/>
        <v>0.45758516185997172</v>
      </c>
      <c r="F58">
        <f t="shared" si="4"/>
        <v>0.46141313967909681</v>
      </c>
      <c r="G58">
        <f t="shared" si="4"/>
        <v>0.45608985892108689</v>
      </c>
      <c r="H58">
        <f t="shared" si="4"/>
        <v>0.43069554557241818</v>
      </c>
      <c r="I58">
        <f t="shared" si="4"/>
        <v>0.44081814218177084</v>
      </c>
      <c r="J58">
        <f t="shared" si="4"/>
        <v>0.44545483849937761</v>
      </c>
      <c r="K58">
        <f t="shared" si="4"/>
        <v>0.448775093492912</v>
      </c>
      <c r="L58">
        <f t="shared" si="4"/>
        <v>0</v>
      </c>
      <c r="M58">
        <f t="shared" si="4"/>
        <v>0.47391995843920587</v>
      </c>
      <c r="N58">
        <f t="shared" si="4"/>
        <v>0.47596799504466558</v>
      </c>
      <c r="O58">
        <f t="shared" si="4"/>
        <v>0.44847348456272751</v>
      </c>
      <c r="P58">
        <f t="shared" si="4"/>
        <v>0.4374056272475248</v>
      </c>
      <c r="Q58">
        <f t="shared" si="4"/>
        <v>0</v>
      </c>
      <c r="R58">
        <f t="shared" si="4"/>
        <v>0.46328137432485433</v>
      </c>
      <c r="S58">
        <f t="shared" si="4"/>
        <v>0.4337834689407411</v>
      </c>
      <c r="T58">
        <f t="shared" si="4"/>
        <v>0.45475743914104494</v>
      </c>
      <c r="U58">
        <f t="shared" si="4"/>
        <v>0.4409148808057009</v>
      </c>
      <c r="V58">
        <f t="shared" si="4"/>
        <v>0.45761000278416741</v>
      </c>
      <c r="W58">
        <f t="shared" si="4"/>
        <v>0.45366512539635018</v>
      </c>
      <c r="X58">
        <f t="shared" si="4"/>
        <v>0.47299594115301735</v>
      </c>
      <c r="Y58">
        <f t="shared" si="4"/>
        <v>0</v>
      </c>
      <c r="Z58">
        <f t="shared" si="4"/>
        <v>0</v>
      </c>
      <c r="AA58">
        <f t="shared" si="4"/>
        <v>0.44809924099261944</v>
      </c>
      <c r="AB58">
        <f t="shared" si="4"/>
        <v>0.46418956062867556</v>
      </c>
      <c r="AC58">
        <f t="shared" si="4"/>
        <v>0.44549775993674862</v>
      </c>
      <c r="AD58">
        <f t="shared" si="4"/>
        <v>0.43028156443357884</v>
      </c>
      <c r="AE58">
        <f t="shared" si="4"/>
        <v>0.47690439734220191</v>
      </c>
      <c r="AF58">
        <f t="shared" si="4"/>
        <v>0</v>
      </c>
    </row>
    <row r="59" spans="1:32">
      <c r="A59" t="s">
        <v>156</v>
      </c>
      <c r="B59" s="25" t="s">
        <v>300</v>
      </c>
      <c r="C59">
        <f t="shared" si="3"/>
        <v>0.43777493939161638</v>
      </c>
      <c r="D59">
        <f t="shared" si="4"/>
        <v>0</v>
      </c>
      <c r="E59">
        <f t="shared" si="4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0.43200376751822867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0</v>
      </c>
      <c r="V59">
        <f t="shared" si="4"/>
        <v>0</v>
      </c>
      <c r="W59">
        <f t="shared" si="4"/>
        <v>0</v>
      </c>
      <c r="X59">
        <f t="shared" si="4"/>
        <v>0</v>
      </c>
      <c r="Y59">
        <f t="shared" si="4"/>
        <v>0</v>
      </c>
      <c r="Z59">
        <f t="shared" si="4"/>
        <v>0</v>
      </c>
      <c r="AA59">
        <f t="shared" si="4"/>
        <v>0</v>
      </c>
      <c r="AB59">
        <f t="shared" si="4"/>
        <v>0</v>
      </c>
      <c r="AC59">
        <f t="shared" si="4"/>
        <v>0</v>
      </c>
      <c r="AD59">
        <f t="shared" si="4"/>
        <v>0</v>
      </c>
      <c r="AE59">
        <f t="shared" si="4"/>
        <v>0.48397838086232714</v>
      </c>
      <c r="AF59">
        <f t="shared" si="4"/>
        <v>0</v>
      </c>
    </row>
    <row r="60" spans="1:32">
      <c r="A60" t="s">
        <v>156</v>
      </c>
      <c r="B60" s="25" t="s">
        <v>301</v>
      </c>
      <c r="C60">
        <f t="shared" si="3"/>
        <v>0.50805722925504992</v>
      </c>
      <c r="D60">
        <f t="shared" si="4"/>
        <v>0.44982553173254591</v>
      </c>
      <c r="E60">
        <f t="shared" si="4"/>
        <v>0</v>
      </c>
      <c r="F60">
        <f t="shared" si="4"/>
        <v>0.4287372434850521</v>
      </c>
      <c r="G60">
        <f t="shared" si="4"/>
        <v>0.46816675549869929</v>
      </c>
      <c r="H60">
        <f t="shared" si="4"/>
        <v>0.44947869505019583</v>
      </c>
      <c r="I60">
        <f t="shared" si="4"/>
        <v>0.46536588144609581</v>
      </c>
      <c r="J60">
        <f t="shared" si="4"/>
        <v>0.47818286119747727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0.44658037490471514</v>
      </c>
      <c r="O60">
        <f t="shared" si="4"/>
        <v>0.4426133029527316</v>
      </c>
      <c r="P60">
        <f t="shared" si="4"/>
        <v>0.43327832197965321</v>
      </c>
      <c r="Q60">
        <f t="shared" si="4"/>
        <v>0</v>
      </c>
      <c r="R60">
        <f t="shared" si="4"/>
        <v>0.45945834849181139</v>
      </c>
      <c r="S60">
        <f t="shared" si="4"/>
        <v>0.45848921466271692</v>
      </c>
      <c r="T60">
        <f t="shared" si="4"/>
        <v>0</v>
      </c>
      <c r="U60">
        <f t="shared" si="4"/>
        <v>0.46539317456704277</v>
      </c>
      <c r="V60">
        <f t="shared" si="4"/>
        <v>0.4381263424923692</v>
      </c>
      <c r="W60">
        <f t="shared" si="4"/>
        <v>0</v>
      </c>
      <c r="X60">
        <f t="shared" si="4"/>
        <v>0</v>
      </c>
      <c r="Y60">
        <f t="shared" si="4"/>
        <v>0.44809924099261944</v>
      </c>
      <c r="Z60">
        <f t="shared" si="4"/>
        <v>0</v>
      </c>
      <c r="AA60">
        <f t="shared" si="4"/>
        <v>0</v>
      </c>
      <c r="AB60">
        <f t="shared" si="4"/>
        <v>0</v>
      </c>
      <c r="AC60">
        <f t="shared" si="4"/>
        <v>0.44720229377630394</v>
      </c>
      <c r="AD60">
        <f t="shared" si="4"/>
        <v>0.43625070824199152</v>
      </c>
      <c r="AE60">
        <f t="shared" si="4"/>
        <v>0</v>
      </c>
      <c r="AF60">
        <f t="shared" si="4"/>
        <v>0.45183092908302236</v>
      </c>
    </row>
    <row r="61" spans="1:32">
      <c r="A61" t="s">
        <v>156</v>
      </c>
      <c r="B61" s="25" t="s">
        <v>303</v>
      </c>
      <c r="C61">
        <f t="shared" si="3"/>
        <v>0.52346497239780487</v>
      </c>
      <c r="D61">
        <f t="shared" si="4"/>
        <v>0.48505231422571987</v>
      </c>
      <c r="E61">
        <f t="shared" si="4"/>
        <v>0.47825986206194604</v>
      </c>
      <c r="F61">
        <f t="shared" si="4"/>
        <v>0</v>
      </c>
      <c r="G61">
        <f t="shared" si="4"/>
        <v>0.4916413382334523</v>
      </c>
      <c r="H61">
        <f t="shared" si="4"/>
        <v>0.47489353946922486</v>
      </c>
      <c r="I61">
        <f t="shared" si="4"/>
        <v>0.47074197098006187</v>
      </c>
      <c r="J61">
        <f t="shared" si="4"/>
        <v>0.43110354199179929</v>
      </c>
      <c r="K61">
        <f t="shared" si="4"/>
        <v>0.44197484518477986</v>
      </c>
      <c r="L61">
        <f t="shared" si="4"/>
        <v>0</v>
      </c>
      <c r="M61">
        <f t="shared" si="4"/>
        <v>0.43549946439908316</v>
      </c>
      <c r="N61">
        <f t="shared" si="4"/>
        <v>0</v>
      </c>
      <c r="O61">
        <f t="shared" si="4"/>
        <v>0.49649190465190868</v>
      </c>
      <c r="P61">
        <f t="shared" si="4"/>
        <v>0.48700717797217791</v>
      </c>
      <c r="Q61">
        <f t="shared" si="4"/>
        <v>0</v>
      </c>
      <c r="R61">
        <f t="shared" si="4"/>
        <v>0.50776122801854762</v>
      </c>
      <c r="S61">
        <f t="shared" si="4"/>
        <v>0.45283742773153807</v>
      </c>
      <c r="T61">
        <f t="shared" si="4"/>
        <v>0.48037939760975817</v>
      </c>
      <c r="U61">
        <f t="shared" si="4"/>
        <v>0.44780225810486857</v>
      </c>
      <c r="V61">
        <f t="shared" si="4"/>
        <v>0</v>
      </c>
      <c r="W61">
        <f t="shared" si="4"/>
        <v>0.47030478571906364</v>
      </c>
      <c r="X61">
        <f t="shared" si="4"/>
        <v>0.42405532902210324</v>
      </c>
      <c r="Y61">
        <f t="shared" si="4"/>
        <v>0.46418956062867556</v>
      </c>
      <c r="Z61">
        <f t="shared" si="4"/>
        <v>0</v>
      </c>
      <c r="AA61">
        <f t="shared" si="4"/>
        <v>0</v>
      </c>
      <c r="AB61">
        <f t="shared" si="4"/>
        <v>0</v>
      </c>
      <c r="AC61">
        <f t="shared" si="4"/>
        <v>0.4916730924640057</v>
      </c>
      <c r="AD61">
        <f t="shared" si="4"/>
        <v>0.47992595655556242</v>
      </c>
      <c r="AE61">
        <f t="shared" si="4"/>
        <v>0.47617972075159176</v>
      </c>
      <c r="AF61">
        <f t="shared" si="4"/>
        <v>0</v>
      </c>
    </row>
    <row r="62" spans="1:32">
      <c r="A62" t="s">
        <v>156</v>
      </c>
      <c r="B62" s="25" t="s">
        <v>304</v>
      </c>
      <c r="C62">
        <f t="shared" si="3"/>
        <v>0.475637876216084</v>
      </c>
      <c r="D62">
        <f t="shared" si="4"/>
        <v>0.42160133036298914</v>
      </c>
      <c r="E62">
        <f t="shared" si="4"/>
        <v>0.45203790866874188</v>
      </c>
      <c r="F62">
        <f t="shared" si="4"/>
        <v>0.45221664932304384</v>
      </c>
      <c r="G62">
        <f t="shared" si="4"/>
        <v>0.43574919515295074</v>
      </c>
      <c r="H62">
        <f t="shared" si="4"/>
        <v>0.43128252166760966</v>
      </c>
      <c r="I62">
        <f t="shared" si="4"/>
        <v>0.44122410780094512</v>
      </c>
      <c r="J62">
        <f t="shared" si="4"/>
        <v>0.46201257049448635</v>
      </c>
      <c r="K62">
        <f t="shared" si="4"/>
        <v>0</v>
      </c>
      <c r="L62">
        <f t="shared" si="4"/>
        <v>0.4823182480165652</v>
      </c>
      <c r="M62">
        <f t="shared" si="4"/>
        <v>0</v>
      </c>
      <c r="N62">
        <f t="shared" si="4"/>
        <v>0.45733962480057766</v>
      </c>
      <c r="O62">
        <f t="shared" si="4"/>
        <v>0.42162997183952472</v>
      </c>
      <c r="P62">
        <f t="shared" si="4"/>
        <v>0.4298562509810574</v>
      </c>
      <c r="Q62">
        <f t="shared" si="4"/>
        <v>0</v>
      </c>
      <c r="R62">
        <f t="shared" si="4"/>
        <v>0.43234741445499009</v>
      </c>
      <c r="S62">
        <f t="shared" si="4"/>
        <v>0.46462653452571345</v>
      </c>
      <c r="T62">
        <f t="shared" si="4"/>
        <v>0.44637819051019317</v>
      </c>
      <c r="U62">
        <f t="shared" si="4"/>
        <v>0</v>
      </c>
      <c r="V62">
        <f t="shared" si="4"/>
        <v>0.43571489401944818</v>
      </c>
      <c r="W62">
        <f t="shared" si="4"/>
        <v>0.45428469910126196</v>
      </c>
      <c r="X62">
        <f t="shared" si="4"/>
        <v>0</v>
      </c>
      <c r="Y62">
        <f t="shared" si="4"/>
        <v>0.44549775993674873</v>
      </c>
      <c r="Z62">
        <f t="shared" si="4"/>
        <v>0</v>
      </c>
      <c r="AA62">
        <f t="shared" si="4"/>
        <v>0.44720229377630394</v>
      </c>
      <c r="AB62">
        <f t="shared" si="4"/>
        <v>0.4916730924640057</v>
      </c>
      <c r="AC62">
        <f t="shared" si="4"/>
        <v>0</v>
      </c>
      <c r="AD62">
        <f t="shared" ref="D62:AF65" si="5">IF(AD32&gt;0, ((0.0014*AD32+13.97)/1.15)*(10^12)/(1000*29308)/1000000, 0)</f>
        <v>0.4333688033559327</v>
      </c>
      <c r="AE62">
        <f t="shared" si="5"/>
        <v>0</v>
      </c>
      <c r="AF62">
        <f t="shared" si="5"/>
        <v>0</v>
      </c>
    </row>
    <row r="63" spans="1:32">
      <c r="A63" t="s">
        <v>156</v>
      </c>
      <c r="B63" s="25" t="s">
        <v>305</v>
      </c>
      <c r="C63">
        <f t="shared" si="3"/>
        <v>0.49254122745299245</v>
      </c>
      <c r="D63">
        <f t="shared" si="5"/>
        <v>0.43179616158453354</v>
      </c>
      <c r="E63">
        <f t="shared" si="5"/>
        <v>0.45974638001798979</v>
      </c>
      <c r="F63">
        <f t="shared" si="5"/>
        <v>0.44763129989084677</v>
      </c>
      <c r="G63">
        <f t="shared" si="5"/>
        <v>0.45060059854459017</v>
      </c>
      <c r="H63">
        <f t="shared" si="5"/>
        <v>0.42793370822363747</v>
      </c>
      <c r="I63">
        <f t="shared" si="5"/>
        <v>0.44378505928893963</v>
      </c>
      <c r="J63">
        <f t="shared" si="5"/>
        <v>0.45727338008401303</v>
      </c>
      <c r="K63">
        <f t="shared" si="5"/>
        <v>0.4634113217400721</v>
      </c>
      <c r="L63">
        <f t="shared" si="5"/>
        <v>0</v>
      </c>
      <c r="M63">
        <f t="shared" si="5"/>
        <v>0</v>
      </c>
      <c r="N63">
        <f t="shared" si="5"/>
        <v>0.46057930547859011</v>
      </c>
      <c r="O63">
        <f t="shared" si="5"/>
        <v>0.4340359528577073</v>
      </c>
      <c r="P63">
        <f t="shared" si="5"/>
        <v>0.42161835977869155</v>
      </c>
      <c r="Q63">
        <f t="shared" si="5"/>
        <v>0</v>
      </c>
      <c r="R63">
        <f t="shared" si="5"/>
        <v>0.45079693242573504</v>
      </c>
      <c r="S63">
        <f t="shared" si="5"/>
        <v>0.44759626532646229</v>
      </c>
      <c r="T63">
        <f t="shared" si="5"/>
        <v>0.45524401911804097</v>
      </c>
      <c r="U63">
        <f t="shared" si="5"/>
        <v>0.4550847479017982</v>
      </c>
      <c r="V63">
        <f t="shared" si="5"/>
        <v>0.44182684212954465</v>
      </c>
      <c r="W63">
        <f t="shared" si="5"/>
        <v>0.45854948476384039</v>
      </c>
      <c r="X63">
        <f t="shared" si="5"/>
        <v>0</v>
      </c>
      <c r="Y63">
        <f t="shared" si="5"/>
        <v>0.43028156443357884</v>
      </c>
      <c r="Z63">
        <f t="shared" si="5"/>
        <v>0</v>
      </c>
      <c r="AA63">
        <f t="shared" si="5"/>
        <v>0.43625070824199152</v>
      </c>
      <c r="AB63">
        <f t="shared" si="5"/>
        <v>0.47992595655556242</v>
      </c>
      <c r="AC63">
        <f t="shared" si="5"/>
        <v>0.4333688033559327</v>
      </c>
      <c r="AD63">
        <f t="shared" si="5"/>
        <v>0</v>
      </c>
      <c r="AE63">
        <f t="shared" si="5"/>
        <v>0</v>
      </c>
      <c r="AF63">
        <f t="shared" si="5"/>
        <v>0</v>
      </c>
    </row>
    <row r="64" spans="1:32">
      <c r="A64" t="s">
        <v>156</v>
      </c>
      <c r="B64" t="s">
        <v>356</v>
      </c>
      <c r="C64">
        <f t="shared" si="3"/>
        <v>0</v>
      </c>
      <c r="D64">
        <f t="shared" si="5"/>
        <v>0</v>
      </c>
      <c r="E64">
        <f t="shared" si="5"/>
        <v>0</v>
      </c>
      <c r="F64">
        <f t="shared" si="5"/>
        <v>0.43226660178850118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0.45054325573667381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W64">
        <f t="shared" si="5"/>
        <v>0</v>
      </c>
      <c r="X64">
        <f t="shared" si="5"/>
        <v>0</v>
      </c>
      <c r="Y64">
        <f t="shared" si="5"/>
        <v>0</v>
      </c>
      <c r="Z64">
        <f t="shared" si="5"/>
        <v>0</v>
      </c>
      <c r="AA64">
        <f t="shared" si="5"/>
        <v>0.45183092908302236</v>
      </c>
      <c r="AB64">
        <f t="shared" si="5"/>
        <v>0</v>
      </c>
      <c r="AC64">
        <f t="shared" si="5"/>
        <v>0</v>
      </c>
      <c r="AD64">
        <f t="shared" si="5"/>
        <v>0</v>
      </c>
      <c r="AE64">
        <f t="shared" si="5"/>
        <v>0</v>
      </c>
      <c r="AF64">
        <f t="shared" si="5"/>
        <v>0</v>
      </c>
    </row>
    <row r="65" spans="1:32">
      <c r="A65" t="s">
        <v>156</v>
      </c>
      <c r="B65" s="25" t="s">
        <v>307</v>
      </c>
      <c r="C65">
        <f>IF(C35&gt;0, ((0.0014*C35+13.97)/1.15)*(10^12)/(1000*29308)/1000000, 0)</f>
        <v>0.4394111119682414</v>
      </c>
      <c r="D65">
        <f t="shared" si="5"/>
        <v>0.47260057276788714</v>
      </c>
      <c r="E65">
        <f t="shared" si="5"/>
        <v>0.44130497199929158</v>
      </c>
      <c r="F65">
        <f t="shared" si="5"/>
        <v>0</v>
      </c>
      <c r="G65">
        <f t="shared" si="5"/>
        <v>0.4616240300850471</v>
      </c>
      <c r="H65">
        <f t="shared" si="5"/>
        <v>0.47020626759550233</v>
      </c>
      <c r="I65">
        <f t="shared" si="5"/>
        <v>0.45434524371813112</v>
      </c>
      <c r="J65">
        <f t="shared" si="5"/>
        <v>0.44979931448320992</v>
      </c>
      <c r="K65">
        <f t="shared" si="5"/>
        <v>0</v>
      </c>
      <c r="L65">
        <f t="shared" si="5"/>
        <v>0.47885187215935715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0.42960207046564886</v>
      </c>
      <c r="R65">
        <f t="shared" si="5"/>
        <v>0.48401601996229981</v>
      </c>
      <c r="S65">
        <f t="shared" si="5"/>
        <v>0</v>
      </c>
      <c r="T65">
        <f t="shared" si="5"/>
        <v>0.44713240390229081</v>
      </c>
      <c r="U65">
        <f t="shared" si="5"/>
        <v>0</v>
      </c>
      <c r="V65">
        <f t="shared" si="5"/>
        <v>0</v>
      </c>
      <c r="W65">
        <f t="shared" si="5"/>
        <v>0.43957855460180573</v>
      </c>
      <c r="X65">
        <f t="shared" si="5"/>
        <v>0.47647579336330975</v>
      </c>
      <c r="Y65">
        <f t="shared" si="5"/>
        <v>0.47690439734220191</v>
      </c>
      <c r="Z65">
        <f t="shared" si="5"/>
        <v>0.48397838086232714</v>
      </c>
      <c r="AA65">
        <f t="shared" si="5"/>
        <v>0</v>
      </c>
      <c r="AB65">
        <f t="shared" si="5"/>
        <v>0.47617972075159176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</row>
    <row r="66" spans="1:32">
      <c r="A66" t="s">
        <v>146</v>
      </c>
      <c r="B66" s="25" t="s">
        <v>278</v>
      </c>
      <c r="C66">
        <f>C36</f>
        <v>0.47523766106726617</v>
      </c>
      <c r="D66">
        <f t="shared" ref="D66:AF75" si="6">D36</f>
        <v>0</v>
      </c>
      <c r="E66">
        <f t="shared" si="6"/>
        <v>0.44648238378212324</v>
      </c>
      <c r="F66">
        <f t="shared" si="6"/>
        <v>0.45695880232457836</v>
      </c>
      <c r="G66">
        <f t="shared" si="6"/>
        <v>0.43344447416453319</v>
      </c>
      <c r="H66">
        <f t="shared" si="6"/>
        <v>0.42507399722952105</v>
      </c>
      <c r="I66">
        <f t="shared" si="6"/>
        <v>0.43430348097399185</v>
      </c>
      <c r="J66">
        <f t="shared" si="6"/>
        <v>0.45490598829779366</v>
      </c>
      <c r="K66">
        <f t="shared" si="6"/>
        <v>0</v>
      </c>
      <c r="L66">
        <f t="shared" si="6"/>
        <v>0.48263469561586486</v>
      </c>
      <c r="M66">
        <f t="shared" si="6"/>
        <v>0</v>
      </c>
      <c r="N66">
        <f t="shared" si="6"/>
        <v>0.46383576050726538</v>
      </c>
      <c r="O66">
        <f t="shared" si="6"/>
        <v>0.42829011829554459</v>
      </c>
      <c r="P66">
        <f t="shared" si="6"/>
        <v>0.43112820408416469</v>
      </c>
      <c r="Q66">
        <f t="shared" si="6"/>
        <v>0</v>
      </c>
      <c r="R66">
        <f t="shared" si="6"/>
        <v>0.43765375298189813</v>
      </c>
      <c r="S66">
        <f t="shared" si="6"/>
        <v>0.45996559748961247</v>
      </c>
      <c r="T66">
        <f t="shared" si="6"/>
        <v>0.44108588755120726</v>
      </c>
      <c r="U66">
        <f t="shared" si="6"/>
        <v>0.46700320856528943</v>
      </c>
      <c r="V66">
        <f t="shared" si="6"/>
        <v>0.44220608752586843</v>
      </c>
      <c r="W66">
        <f t="shared" si="6"/>
        <v>0.44789474178722394</v>
      </c>
      <c r="X66">
        <f t="shared" si="6"/>
        <v>0</v>
      </c>
      <c r="Y66">
        <f t="shared" si="6"/>
        <v>0.44067213233463126</v>
      </c>
      <c r="Z66">
        <f t="shared" si="6"/>
        <v>0</v>
      </c>
      <c r="AA66">
        <f t="shared" si="6"/>
        <v>0.44982553173254591</v>
      </c>
      <c r="AB66">
        <f t="shared" si="6"/>
        <v>0.48505231422571987</v>
      </c>
      <c r="AC66">
        <f t="shared" si="6"/>
        <v>0.42160133036298914</v>
      </c>
      <c r="AD66">
        <f t="shared" si="6"/>
        <v>0.43179616158453354</v>
      </c>
      <c r="AE66">
        <f t="shared" si="6"/>
        <v>0.47260057276788714</v>
      </c>
      <c r="AF66">
        <f t="shared" si="6"/>
        <v>0</v>
      </c>
    </row>
    <row r="67" spans="1:32">
      <c r="A67" t="s">
        <v>146</v>
      </c>
      <c r="B67" s="25" t="s">
        <v>280</v>
      </c>
      <c r="C67">
        <f t="shared" ref="C67:R82" si="7">C37</f>
        <v>0.46013945757070018</v>
      </c>
      <c r="D67">
        <f t="shared" si="7"/>
        <v>0.44648238378212324</v>
      </c>
      <c r="E67">
        <f t="shared" si="7"/>
        <v>0</v>
      </c>
      <c r="F67">
        <f t="shared" si="7"/>
        <v>0</v>
      </c>
      <c r="G67">
        <f t="shared" si="7"/>
        <v>0.43531529431442312</v>
      </c>
      <c r="H67">
        <f t="shared" si="7"/>
        <v>0.44638427285750748</v>
      </c>
      <c r="I67">
        <f t="shared" si="7"/>
        <v>0.431373359805863</v>
      </c>
      <c r="J67">
        <f t="shared" si="7"/>
        <v>0.44323905994130036</v>
      </c>
      <c r="K67">
        <f t="shared" si="7"/>
        <v>0</v>
      </c>
      <c r="L67">
        <f t="shared" si="7"/>
        <v>0.46954165080965227</v>
      </c>
      <c r="M67">
        <f t="shared" si="7"/>
        <v>0</v>
      </c>
      <c r="N67">
        <f t="shared" si="7"/>
        <v>0</v>
      </c>
      <c r="O67">
        <f t="shared" si="7"/>
        <v>0.45914453449054221</v>
      </c>
      <c r="P67">
        <f t="shared" si="7"/>
        <v>0.46209265744386335</v>
      </c>
      <c r="Q67">
        <f t="shared" si="7"/>
        <v>0.45287499434727829</v>
      </c>
      <c r="R67">
        <f t="shared" si="7"/>
        <v>0.45769708305431139</v>
      </c>
      <c r="S67">
        <f t="shared" si="6"/>
        <v>0</v>
      </c>
      <c r="T67">
        <f t="shared" si="6"/>
        <v>0.42032042899060368</v>
      </c>
      <c r="U67">
        <f t="shared" si="6"/>
        <v>0</v>
      </c>
      <c r="V67">
        <f t="shared" si="6"/>
        <v>0</v>
      </c>
      <c r="W67">
        <f t="shared" si="6"/>
        <v>0.42247191362050801</v>
      </c>
      <c r="X67">
        <f t="shared" si="6"/>
        <v>0.4824502642674669</v>
      </c>
      <c r="Y67">
        <f t="shared" si="6"/>
        <v>0.45758516185997172</v>
      </c>
      <c r="Z67">
        <f t="shared" si="6"/>
        <v>0</v>
      </c>
      <c r="AA67">
        <f t="shared" si="6"/>
        <v>0</v>
      </c>
      <c r="AB67">
        <f t="shared" si="6"/>
        <v>0.47825986206194604</v>
      </c>
      <c r="AC67">
        <f t="shared" si="6"/>
        <v>0.45203790866874188</v>
      </c>
      <c r="AD67">
        <f t="shared" si="6"/>
        <v>0.45974638001798979</v>
      </c>
      <c r="AE67">
        <f t="shared" si="6"/>
        <v>0.44130497199929158</v>
      </c>
      <c r="AF67">
        <f t="shared" si="6"/>
        <v>0</v>
      </c>
    </row>
    <row r="68" spans="1:32">
      <c r="A68" t="s">
        <v>146</v>
      </c>
      <c r="B68" s="25" t="s">
        <v>281</v>
      </c>
      <c r="C68">
        <f t="shared" si="7"/>
        <v>0</v>
      </c>
      <c r="D68">
        <f t="shared" si="6"/>
        <v>0.45695880232457792</v>
      </c>
      <c r="E68">
        <f t="shared" si="6"/>
        <v>0</v>
      </c>
      <c r="F68">
        <f t="shared" si="6"/>
        <v>0</v>
      </c>
      <c r="G68">
        <f t="shared" si="6"/>
        <v>0.47328305550262001</v>
      </c>
      <c r="H68">
        <f t="shared" si="6"/>
        <v>0.45964195189012907</v>
      </c>
      <c r="I68">
        <f t="shared" si="6"/>
        <v>0.47505128354440379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0.43334461760985887</v>
      </c>
      <c r="O68">
        <f t="shared" si="6"/>
        <v>0.44577324190215029</v>
      </c>
      <c r="P68">
        <f t="shared" si="6"/>
        <v>0.44236761255734269</v>
      </c>
      <c r="Q68">
        <f t="shared" si="6"/>
        <v>0</v>
      </c>
      <c r="R68">
        <f t="shared" si="6"/>
        <v>0.45916277465871796</v>
      </c>
      <c r="S68">
        <f t="shared" si="6"/>
        <v>0</v>
      </c>
      <c r="T68">
        <f t="shared" si="6"/>
        <v>0</v>
      </c>
      <c r="U68">
        <f t="shared" si="6"/>
        <v>0</v>
      </c>
      <c r="V68">
        <f t="shared" si="6"/>
        <v>0.43482158189758496</v>
      </c>
      <c r="W68">
        <f t="shared" si="6"/>
        <v>0</v>
      </c>
      <c r="X68">
        <f t="shared" si="6"/>
        <v>0</v>
      </c>
      <c r="Y68">
        <f t="shared" si="6"/>
        <v>0.46141313967909681</v>
      </c>
      <c r="Z68">
        <f t="shared" si="6"/>
        <v>0</v>
      </c>
      <c r="AA68">
        <f t="shared" si="6"/>
        <v>0.4287372434850521</v>
      </c>
      <c r="AB68">
        <f t="shared" si="6"/>
        <v>0</v>
      </c>
      <c r="AC68">
        <f t="shared" si="6"/>
        <v>0.45221664932304384</v>
      </c>
      <c r="AD68">
        <f t="shared" si="6"/>
        <v>0.44763129989084677</v>
      </c>
      <c r="AE68">
        <f t="shared" si="6"/>
        <v>0</v>
      </c>
      <c r="AF68">
        <f t="shared" si="6"/>
        <v>0.43226660178850118</v>
      </c>
    </row>
    <row r="69" spans="1:32">
      <c r="A69" t="s">
        <v>146</v>
      </c>
      <c r="B69" s="25" t="s">
        <v>282</v>
      </c>
      <c r="C69">
        <f t="shared" si="7"/>
        <v>0.45662206856078463</v>
      </c>
      <c r="D69">
        <f t="shared" si="6"/>
        <v>0.43344447416453319</v>
      </c>
      <c r="E69">
        <f t="shared" si="6"/>
        <v>0.43531529431442312</v>
      </c>
      <c r="F69">
        <f t="shared" si="6"/>
        <v>0.47328305550262001</v>
      </c>
      <c r="G69">
        <f t="shared" si="6"/>
        <v>0</v>
      </c>
      <c r="H69">
        <f t="shared" si="6"/>
        <v>0.44023715463736113</v>
      </c>
      <c r="I69">
        <f t="shared" si="6"/>
        <v>0.43544908073565708</v>
      </c>
      <c r="J69">
        <f t="shared" si="6"/>
        <v>0.45714984272542625</v>
      </c>
      <c r="K69">
        <f t="shared" si="6"/>
        <v>0</v>
      </c>
      <c r="L69">
        <f t="shared" si="6"/>
        <v>0.46450030789096269</v>
      </c>
      <c r="M69">
        <f t="shared" si="6"/>
        <v>0</v>
      </c>
      <c r="N69">
        <f t="shared" si="6"/>
        <v>0</v>
      </c>
      <c r="O69">
        <f t="shared" si="6"/>
        <v>0.44202547463982533</v>
      </c>
      <c r="P69">
        <f t="shared" si="6"/>
        <v>0.44983181642833492</v>
      </c>
      <c r="Q69">
        <f t="shared" si="6"/>
        <v>0</v>
      </c>
      <c r="R69">
        <f t="shared" si="6"/>
        <v>0.43691914316662223</v>
      </c>
      <c r="S69">
        <f t="shared" si="6"/>
        <v>0</v>
      </c>
      <c r="T69">
        <f t="shared" si="6"/>
        <v>0.42973376801004087</v>
      </c>
      <c r="U69">
        <f t="shared" si="6"/>
        <v>0</v>
      </c>
      <c r="V69">
        <f t="shared" si="6"/>
        <v>0.45512082050365188</v>
      </c>
      <c r="W69">
        <f t="shared" si="6"/>
        <v>0.44097073601532649</v>
      </c>
      <c r="X69">
        <f t="shared" si="6"/>
        <v>0</v>
      </c>
      <c r="Y69">
        <f t="shared" si="6"/>
        <v>0.45608985892108689</v>
      </c>
      <c r="Z69">
        <f t="shared" si="6"/>
        <v>0</v>
      </c>
      <c r="AA69">
        <f t="shared" si="6"/>
        <v>0.46816675549869929</v>
      </c>
      <c r="AB69">
        <f t="shared" si="6"/>
        <v>0.4916413382334523</v>
      </c>
      <c r="AC69">
        <f t="shared" si="6"/>
        <v>0.43574919515295074</v>
      </c>
      <c r="AD69">
        <f t="shared" si="6"/>
        <v>0.45060059854459017</v>
      </c>
      <c r="AE69">
        <f t="shared" si="6"/>
        <v>0.4616240300850471</v>
      </c>
      <c r="AF69">
        <f t="shared" si="6"/>
        <v>0</v>
      </c>
    </row>
    <row r="70" spans="1:32">
      <c r="A70" t="s">
        <v>146</v>
      </c>
      <c r="B70" s="25" t="s">
        <v>283</v>
      </c>
      <c r="C70">
        <f t="shared" si="7"/>
        <v>0.48220886427920562</v>
      </c>
      <c r="D70">
        <f t="shared" si="6"/>
        <v>0.42507399722952105</v>
      </c>
      <c r="E70">
        <f t="shared" si="6"/>
        <v>0.44638427285750748</v>
      </c>
      <c r="F70">
        <f t="shared" si="6"/>
        <v>0.45964195189012907</v>
      </c>
      <c r="G70">
        <f t="shared" si="6"/>
        <v>0.44023715463736113</v>
      </c>
      <c r="H70">
        <f t="shared" si="6"/>
        <v>0</v>
      </c>
      <c r="I70">
        <f t="shared" si="6"/>
        <v>0.43038196004265422</v>
      </c>
      <c r="J70">
        <f t="shared" si="6"/>
        <v>0.44679499414248758</v>
      </c>
      <c r="K70">
        <f t="shared" si="6"/>
        <v>0.46408673419456775</v>
      </c>
      <c r="L70">
        <f t="shared" si="6"/>
        <v>0</v>
      </c>
      <c r="M70">
        <f t="shared" si="6"/>
        <v>0</v>
      </c>
      <c r="N70">
        <f t="shared" si="6"/>
        <v>0.46990417491831155</v>
      </c>
      <c r="O70">
        <f t="shared" si="6"/>
        <v>0.4364464458517272</v>
      </c>
      <c r="P70">
        <f t="shared" si="6"/>
        <v>0.43176285843239509</v>
      </c>
      <c r="Q70">
        <f t="shared" si="6"/>
        <v>0</v>
      </c>
      <c r="R70">
        <f t="shared" si="6"/>
        <v>0.44823479794329102</v>
      </c>
      <c r="S70">
        <f t="shared" si="6"/>
        <v>0.44983296558121844</v>
      </c>
      <c r="T70">
        <f t="shared" si="6"/>
        <v>0.44212092518485424</v>
      </c>
      <c r="U70">
        <f t="shared" si="6"/>
        <v>0.45669250942213629</v>
      </c>
      <c r="V70">
        <f t="shared" si="6"/>
        <v>0.4489388940521985</v>
      </c>
      <c r="W70">
        <f t="shared" si="6"/>
        <v>0.44517266635558334</v>
      </c>
      <c r="X70">
        <f t="shared" si="6"/>
        <v>0.48269350132140931</v>
      </c>
      <c r="Y70">
        <f t="shared" si="6"/>
        <v>0.43069554557241818</v>
      </c>
      <c r="Z70">
        <f t="shared" si="6"/>
        <v>0</v>
      </c>
      <c r="AA70">
        <f t="shared" si="6"/>
        <v>0.44947869505019583</v>
      </c>
      <c r="AB70">
        <f t="shared" si="6"/>
        <v>0.47489353946922486</v>
      </c>
      <c r="AC70">
        <f t="shared" si="6"/>
        <v>0.43128252166760978</v>
      </c>
      <c r="AD70">
        <f t="shared" si="6"/>
        <v>0.42793370822363747</v>
      </c>
      <c r="AE70">
        <f t="shared" si="6"/>
        <v>0.47020626759550233</v>
      </c>
      <c r="AF70">
        <f t="shared" si="6"/>
        <v>0</v>
      </c>
    </row>
    <row r="71" spans="1:32">
      <c r="A71" t="s">
        <v>146</v>
      </c>
      <c r="B71" s="25" t="s">
        <v>284</v>
      </c>
      <c r="C71">
        <f t="shared" si="7"/>
        <v>0.4730881061726056</v>
      </c>
      <c r="D71">
        <f t="shared" si="6"/>
        <v>0.43430348097399185</v>
      </c>
      <c r="E71">
        <f t="shared" si="6"/>
        <v>0.431373359805863</v>
      </c>
      <c r="F71">
        <f t="shared" si="6"/>
        <v>0.47505128354440379</v>
      </c>
      <c r="G71">
        <f t="shared" si="6"/>
        <v>0.43544908073565708</v>
      </c>
      <c r="H71">
        <f t="shared" si="6"/>
        <v>0.43038196004265422</v>
      </c>
      <c r="I71">
        <f t="shared" si="6"/>
        <v>0</v>
      </c>
      <c r="J71">
        <f t="shared" si="6"/>
        <v>0.4369390357255391</v>
      </c>
      <c r="K71">
        <f t="shared" si="6"/>
        <v>0.46770004510220559</v>
      </c>
      <c r="L71">
        <f t="shared" si="6"/>
        <v>0.48198591211244557</v>
      </c>
      <c r="M71">
        <f t="shared" si="6"/>
        <v>0.48721262571637952</v>
      </c>
      <c r="N71">
        <f t="shared" si="6"/>
        <v>0.48355181708884409</v>
      </c>
      <c r="O71">
        <f t="shared" si="6"/>
        <v>0.44810387271486496</v>
      </c>
      <c r="P71">
        <f t="shared" si="6"/>
        <v>0.4473088555025197</v>
      </c>
      <c r="Q71">
        <f t="shared" si="6"/>
        <v>0.46790991253285336</v>
      </c>
      <c r="R71">
        <f t="shared" si="6"/>
        <v>0.45329109702933085</v>
      </c>
      <c r="S71">
        <f t="shared" si="6"/>
        <v>0.45666308795513999</v>
      </c>
      <c r="T71">
        <f t="shared" si="6"/>
        <v>0.42858040792839119</v>
      </c>
      <c r="U71">
        <f t="shared" si="6"/>
        <v>0.46203254871240601</v>
      </c>
      <c r="V71">
        <f t="shared" si="6"/>
        <v>0.46196992240841511</v>
      </c>
      <c r="W71">
        <f t="shared" si="6"/>
        <v>0.42928203469211834</v>
      </c>
      <c r="X71">
        <f t="shared" si="6"/>
        <v>0.47694613606821612</v>
      </c>
      <c r="Y71">
        <f t="shared" si="6"/>
        <v>0.44081814218177084</v>
      </c>
      <c r="Z71">
        <f t="shared" si="6"/>
        <v>0</v>
      </c>
      <c r="AA71">
        <f t="shared" si="6"/>
        <v>0.46536588144609581</v>
      </c>
      <c r="AB71">
        <f t="shared" si="6"/>
        <v>0.47074197098006187</v>
      </c>
      <c r="AC71">
        <f t="shared" si="6"/>
        <v>0.44122410780094512</v>
      </c>
      <c r="AD71">
        <f t="shared" si="6"/>
        <v>0.44378505928893963</v>
      </c>
      <c r="AE71">
        <f t="shared" si="6"/>
        <v>0.45434524371813112</v>
      </c>
      <c r="AF71">
        <f t="shared" si="6"/>
        <v>0</v>
      </c>
    </row>
    <row r="72" spans="1:32">
      <c r="A72" t="s">
        <v>146</v>
      </c>
      <c r="B72" s="25" t="s">
        <v>285</v>
      </c>
      <c r="C72">
        <f t="shared" si="7"/>
        <v>0.48882073666406384</v>
      </c>
      <c r="D72">
        <f t="shared" si="6"/>
        <v>0.45490598829779366</v>
      </c>
      <c r="E72">
        <f t="shared" si="6"/>
        <v>0.44323905994130031</v>
      </c>
      <c r="F72">
        <f t="shared" si="6"/>
        <v>0</v>
      </c>
      <c r="G72">
        <f t="shared" si="6"/>
        <v>0.45714984272542625</v>
      </c>
      <c r="H72">
        <f t="shared" si="6"/>
        <v>0.44679499414248758</v>
      </c>
      <c r="I72">
        <f t="shared" si="6"/>
        <v>0.4369390357255391</v>
      </c>
      <c r="J72">
        <f t="shared" si="6"/>
        <v>0</v>
      </c>
      <c r="K72">
        <f t="shared" si="6"/>
        <v>0.45513053633138678</v>
      </c>
      <c r="L72">
        <f t="shared" si="6"/>
        <v>0</v>
      </c>
      <c r="M72">
        <f t="shared" si="6"/>
        <v>0.46840837131026225</v>
      </c>
      <c r="N72">
        <f t="shared" si="6"/>
        <v>0</v>
      </c>
      <c r="O72">
        <f t="shared" si="6"/>
        <v>0.46824785029902932</v>
      </c>
      <c r="P72">
        <f t="shared" si="6"/>
        <v>0.46316824793741185</v>
      </c>
      <c r="Q72">
        <f t="shared" si="6"/>
        <v>0.46489186207882688</v>
      </c>
      <c r="R72">
        <f t="shared" si="6"/>
        <v>0.47565519002307149</v>
      </c>
      <c r="S72">
        <f t="shared" si="6"/>
        <v>0.45075145724013521</v>
      </c>
      <c r="T72">
        <f t="shared" si="6"/>
        <v>0.44513538378308903</v>
      </c>
      <c r="U72">
        <f t="shared" si="6"/>
        <v>0.45277159376801512</v>
      </c>
      <c r="V72">
        <f t="shared" si="6"/>
        <v>0</v>
      </c>
      <c r="W72">
        <f t="shared" si="6"/>
        <v>0.43541884481064791</v>
      </c>
      <c r="X72">
        <f t="shared" si="6"/>
        <v>0.44356489695646245</v>
      </c>
      <c r="Y72">
        <f t="shared" si="6"/>
        <v>0.44545483849937761</v>
      </c>
      <c r="Z72">
        <f t="shared" si="6"/>
        <v>0</v>
      </c>
      <c r="AA72">
        <f t="shared" si="6"/>
        <v>0.47818286119747727</v>
      </c>
      <c r="AB72">
        <f t="shared" si="6"/>
        <v>0.43110354199179929</v>
      </c>
      <c r="AC72">
        <f t="shared" si="6"/>
        <v>0.46201257049448635</v>
      </c>
      <c r="AD72">
        <f t="shared" si="6"/>
        <v>0.45727338008401303</v>
      </c>
      <c r="AE72">
        <f t="shared" si="6"/>
        <v>0.44979931448320992</v>
      </c>
      <c r="AF72">
        <f t="shared" si="6"/>
        <v>0</v>
      </c>
    </row>
    <row r="73" spans="1:32">
      <c r="A73" t="s">
        <v>146</v>
      </c>
      <c r="B73" s="25" t="s">
        <v>308</v>
      </c>
      <c r="C73">
        <f t="shared" si="7"/>
        <v>0</v>
      </c>
      <c r="D73">
        <f t="shared" si="6"/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0.46408673419456775</v>
      </c>
      <c r="I73">
        <f t="shared" si="6"/>
        <v>0.46770004510220559</v>
      </c>
      <c r="J73">
        <f t="shared" si="6"/>
        <v>0.45513053633138678</v>
      </c>
      <c r="K73">
        <f t="shared" si="6"/>
        <v>0</v>
      </c>
      <c r="L73">
        <f t="shared" si="6"/>
        <v>0</v>
      </c>
      <c r="M73">
        <f t="shared" si="6"/>
        <v>0.44140124405811293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0.43045838535792974</v>
      </c>
      <c r="T73">
        <f t="shared" si="6"/>
        <v>0</v>
      </c>
      <c r="U73">
        <f t="shared" si="6"/>
        <v>0.42303073782499317</v>
      </c>
      <c r="V73">
        <f t="shared" si="6"/>
        <v>0</v>
      </c>
      <c r="W73">
        <f t="shared" si="6"/>
        <v>0</v>
      </c>
      <c r="X73">
        <f t="shared" si="6"/>
        <v>0.45124937016761968</v>
      </c>
      <c r="Y73">
        <f t="shared" si="6"/>
        <v>0.448775093492912</v>
      </c>
      <c r="Z73">
        <f t="shared" si="6"/>
        <v>0</v>
      </c>
      <c r="AA73">
        <f t="shared" si="6"/>
        <v>0</v>
      </c>
      <c r="AB73">
        <f t="shared" si="6"/>
        <v>0.44197484518477986</v>
      </c>
      <c r="AC73">
        <f t="shared" si="6"/>
        <v>0</v>
      </c>
      <c r="AD73">
        <f t="shared" si="6"/>
        <v>0.4634113217400721</v>
      </c>
      <c r="AE73">
        <f t="shared" si="6"/>
        <v>0</v>
      </c>
      <c r="AF73">
        <f t="shared" si="6"/>
        <v>0</v>
      </c>
    </row>
    <row r="74" spans="1:32">
      <c r="A74" t="s">
        <v>146</v>
      </c>
      <c r="B74" s="25" t="s">
        <v>286</v>
      </c>
      <c r="C74">
        <f t="shared" si="7"/>
        <v>0.42402508966200686</v>
      </c>
      <c r="D74">
        <f t="shared" si="6"/>
        <v>0.48263469561586486</v>
      </c>
      <c r="E74">
        <f t="shared" si="6"/>
        <v>0.46954165080965227</v>
      </c>
      <c r="F74">
        <f t="shared" si="6"/>
        <v>0</v>
      </c>
      <c r="G74">
        <f t="shared" si="6"/>
        <v>0.46450030789096269</v>
      </c>
      <c r="H74">
        <f t="shared" si="6"/>
        <v>0</v>
      </c>
      <c r="I74">
        <f t="shared" si="6"/>
        <v>0.48198591211244557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0.48608272215017961</v>
      </c>
      <c r="P74">
        <f t="shared" si="6"/>
        <v>0</v>
      </c>
      <c r="Q74">
        <f t="shared" si="6"/>
        <v>0.47594167237338975</v>
      </c>
      <c r="R74">
        <f t="shared" si="6"/>
        <v>0.47019140296686834</v>
      </c>
      <c r="S74">
        <f t="shared" si="6"/>
        <v>0</v>
      </c>
      <c r="T74">
        <f t="shared" si="6"/>
        <v>0.46879331111563644</v>
      </c>
      <c r="U74">
        <f t="shared" si="6"/>
        <v>0</v>
      </c>
      <c r="V74">
        <f t="shared" si="6"/>
        <v>0</v>
      </c>
      <c r="W74">
        <f t="shared" si="6"/>
        <v>0.47734260055766842</v>
      </c>
      <c r="X74">
        <f t="shared" si="6"/>
        <v>0</v>
      </c>
      <c r="Y74">
        <f t="shared" si="6"/>
        <v>0</v>
      </c>
      <c r="Z74">
        <f t="shared" si="6"/>
        <v>0.43200376751822867</v>
      </c>
      <c r="AA74">
        <f t="shared" si="6"/>
        <v>0</v>
      </c>
      <c r="AB74">
        <f t="shared" si="6"/>
        <v>0</v>
      </c>
      <c r="AC74">
        <f t="shared" si="6"/>
        <v>0.4823182480165652</v>
      </c>
      <c r="AD74">
        <f t="shared" si="6"/>
        <v>0</v>
      </c>
      <c r="AE74">
        <f t="shared" si="6"/>
        <v>0.47885187215935715</v>
      </c>
      <c r="AF74">
        <f t="shared" si="6"/>
        <v>0</v>
      </c>
    </row>
    <row r="75" spans="1:32">
      <c r="A75" t="s">
        <v>146</v>
      </c>
      <c r="B75" s="25" t="s">
        <v>287</v>
      </c>
      <c r="C75">
        <f t="shared" si="7"/>
        <v>0</v>
      </c>
      <c r="D75">
        <f t="shared" si="6"/>
        <v>0</v>
      </c>
      <c r="E75">
        <f t="shared" si="6"/>
        <v>0</v>
      </c>
      <c r="F75">
        <f t="shared" si="6"/>
        <v>0</v>
      </c>
      <c r="G75">
        <f t="shared" si="6"/>
        <v>0</v>
      </c>
      <c r="H75">
        <f t="shared" si="6"/>
        <v>0</v>
      </c>
      <c r="I75">
        <f t="shared" si="6"/>
        <v>0.48721262571637952</v>
      </c>
      <c r="J75">
        <f t="shared" si="6"/>
        <v>0.46840837131026225</v>
      </c>
      <c r="K75">
        <f t="shared" si="6"/>
        <v>0.44140124405811293</v>
      </c>
      <c r="L75">
        <f t="shared" si="6"/>
        <v>0</v>
      </c>
      <c r="M75">
        <f t="shared" ref="D75:AF84" si="8">M45</f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0.45711916466943009</v>
      </c>
      <c r="T75">
        <f t="shared" si="8"/>
        <v>0</v>
      </c>
      <c r="U75">
        <f t="shared" si="8"/>
        <v>0.44988543732334108</v>
      </c>
      <c r="V75">
        <f t="shared" si="8"/>
        <v>0</v>
      </c>
      <c r="W75">
        <f t="shared" si="8"/>
        <v>0</v>
      </c>
      <c r="X75">
        <f t="shared" si="8"/>
        <v>0.45602625192112561</v>
      </c>
      <c r="Y75">
        <f t="shared" si="8"/>
        <v>0.47391995843920587</v>
      </c>
      <c r="Z75">
        <f t="shared" si="8"/>
        <v>0</v>
      </c>
      <c r="AA75">
        <f t="shared" si="8"/>
        <v>0</v>
      </c>
      <c r="AB75">
        <f t="shared" si="8"/>
        <v>0.43549946439908316</v>
      </c>
      <c r="AC75">
        <f t="shared" si="8"/>
        <v>0</v>
      </c>
      <c r="AD75">
        <f t="shared" si="8"/>
        <v>0</v>
      </c>
      <c r="AE75">
        <f t="shared" si="8"/>
        <v>0</v>
      </c>
      <c r="AF75">
        <f t="shared" si="8"/>
        <v>0</v>
      </c>
    </row>
    <row r="76" spans="1:32">
      <c r="A76" t="s">
        <v>146</v>
      </c>
      <c r="B76" s="25" t="s">
        <v>288</v>
      </c>
      <c r="C76">
        <f t="shared" si="7"/>
        <v>0</v>
      </c>
      <c r="D76">
        <f t="shared" si="8"/>
        <v>0.47523766106726617</v>
      </c>
      <c r="E76">
        <f t="shared" si="8"/>
        <v>0.42694975700357823</v>
      </c>
      <c r="F76">
        <f t="shared" si="8"/>
        <v>0</v>
      </c>
      <c r="G76">
        <f t="shared" si="8"/>
        <v>0.42902664949768876</v>
      </c>
      <c r="H76">
        <f t="shared" si="8"/>
        <v>0.48220886427920562</v>
      </c>
      <c r="I76">
        <f t="shared" si="8"/>
        <v>0.43525732698002034</v>
      </c>
      <c r="J76">
        <f t="shared" si="8"/>
        <v>0.48882073666406384</v>
      </c>
      <c r="K76">
        <f t="shared" si="8"/>
        <v>0</v>
      </c>
      <c r="L76">
        <f t="shared" si="8"/>
        <v>0.45602625192112561</v>
      </c>
      <c r="M76">
        <f t="shared" si="8"/>
        <v>0</v>
      </c>
      <c r="N76">
        <f t="shared" si="8"/>
        <v>0.50591681630522167</v>
      </c>
      <c r="O76">
        <f t="shared" si="8"/>
        <v>0.48003468535848559</v>
      </c>
      <c r="P76">
        <f t="shared" si="8"/>
        <v>0.49085109638973679</v>
      </c>
      <c r="Q76">
        <f t="shared" si="8"/>
        <v>0.46784320105342969</v>
      </c>
      <c r="R76">
        <f t="shared" si="8"/>
        <v>0.45602625192112561</v>
      </c>
      <c r="S76">
        <f t="shared" si="8"/>
        <v>0</v>
      </c>
      <c r="T76">
        <f t="shared" si="8"/>
        <v>0.45964206974057487</v>
      </c>
      <c r="U76">
        <f t="shared" si="8"/>
        <v>0</v>
      </c>
      <c r="V76">
        <f t="shared" si="8"/>
        <v>0.48963427145167215</v>
      </c>
      <c r="W76">
        <f t="shared" si="8"/>
        <v>0.4678920073855885</v>
      </c>
      <c r="X76">
        <f t="shared" si="8"/>
        <v>0.52673865187141</v>
      </c>
      <c r="Y76">
        <f t="shared" si="8"/>
        <v>0.49758911210111761</v>
      </c>
      <c r="Z76">
        <f t="shared" si="8"/>
        <v>0.43777493939161638</v>
      </c>
      <c r="AA76">
        <f t="shared" si="8"/>
        <v>0.50805722925504992</v>
      </c>
      <c r="AB76">
        <f t="shared" si="8"/>
        <v>0.52346497239780487</v>
      </c>
      <c r="AC76">
        <f t="shared" si="8"/>
        <v>0.475637876216084</v>
      </c>
      <c r="AD76">
        <f t="shared" si="8"/>
        <v>0.49254122745299245</v>
      </c>
      <c r="AE76">
        <f t="shared" si="8"/>
        <v>0.4394111119682414</v>
      </c>
      <c r="AF76">
        <f t="shared" si="8"/>
        <v>0</v>
      </c>
    </row>
    <row r="77" spans="1:32">
      <c r="A77" t="s">
        <v>146</v>
      </c>
      <c r="B77" s="25" t="s">
        <v>289</v>
      </c>
      <c r="C77">
        <f t="shared" si="7"/>
        <v>0.50591681630522167</v>
      </c>
      <c r="D77">
        <f t="shared" si="8"/>
        <v>0.46383576050726538</v>
      </c>
      <c r="E77">
        <f t="shared" si="8"/>
        <v>0</v>
      </c>
      <c r="F77">
        <f t="shared" si="8"/>
        <v>0.43334461760985887</v>
      </c>
      <c r="G77">
        <f t="shared" si="8"/>
        <v>0</v>
      </c>
      <c r="H77">
        <f t="shared" si="8"/>
        <v>0.46990417491831155</v>
      </c>
      <c r="I77">
        <f t="shared" si="8"/>
        <v>0.48355181708884409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0.45021032580700882</v>
      </c>
      <c r="P77">
        <f t="shared" si="8"/>
        <v>0.45385154314112974</v>
      </c>
      <c r="Q77">
        <f t="shared" si="8"/>
        <v>0</v>
      </c>
      <c r="R77">
        <f t="shared" si="8"/>
        <v>0.45632117523944127</v>
      </c>
      <c r="S77">
        <f t="shared" si="8"/>
        <v>0</v>
      </c>
      <c r="T77">
        <f t="shared" si="8"/>
        <v>0</v>
      </c>
      <c r="U77">
        <f t="shared" si="8"/>
        <v>0</v>
      </c>
      <c r="V77">
        <f t="shared" si="8"/>
        <v>0.43613622198359425</v>
      </c>
      <c r="W77">
        <f t="shared" si="8"/>
        <v>0</v>
      </c>
      <c r="X77">
        <f t="shared" si="8"/>
        <v>0</v>
      </c>
      <c r="Y77">
        <f t="shared" si="8"/>
        <v>0.47596799504466558</v>
      </c>
      <c r="Z77">
        <f t="shared" si="8"/>
        <v>0</v>
      </c>
      <c r="AA77">
        <f t="shared" si="8"/>
        <v>0.44658037490471514</v>
      </c>
      <c r="AB77">
        <f t="shared" si="8"/>
        <v>0</v>
      </c>
      <c r="AC77">
        <f t="shared" si="8"/>
        <v>0.45733962480057766</v>
      </c>
      <c r="AD77">
        <f t="shared" si="8"/>
        <v>0.46057930547859011</v>
      </c>
      <c r="AE77">
        <f t="shared" si="8"/>
        <v>0</v>
      </c>
      <c r="AF77">
        <f t="shared" si="8"/>
        <v>0.45054325573667381</v>
      </c>
    </row>
    <row r="78" spans="1:32">
      <c r="A78" t="s">
        <v>146</v>
      </c>
      <c r="B78" s="25" t="s">
        <v>290</v>
      </c>
      <c r="C78">
        <f t="shared" si="7"/>
        <v>0.48003468535848559</v>
      </c>
      <c r="D78">
        <f t="shared" si="8"/>
        <v>0.42829011829554459</v>
      </c>
      <c r="E78">
        <f t="shared" si="8"/>
        <v>0.45914453449054221</v>
      </c>
      <c r="F78">
        <f t="shared" si="8"/>
        <v>0.44577324190215029</v>
      </c>
      <c r="G78">
        <f t="shared" si="8"/>
        <v>0.44202547463982533</v>
      </c>
      <c r="H78">
        <f t="shared" si="8"/>
        <v>0.4364464458517272</v>
      </c>
      <c r="I78">
        <f t="shared" si="8"/>
        <v>0.44810387271486496</v>
      </c>
      <c r="J78">
        <f t="shared" si="8"/>
        <v>0.46824785029902932</v>
      </c>
      <c r="K78">
        <f t="shared" si="8"/>
        <v>0</v>
      </c>
      <c r="L78">
        <f t="shared" si="8"/>
        <v>0.48608272215017961</v>
      </c>
      <c r="M78">
        <f t="shared" si="8"/>
        <v>0</v>
      </c>
      <c r="N78">
        <f t="shared" si="8"/>
        <v>0.45021032580700887</v>
      </c>
      <c r="O78">
        <f t="shared" si="8"/>
        <v>0</v>
      </c>
      <c r="P78">
        <f t="shared" si="8"/>
        <v>0.42825777817214172</v>
      </c>
      <c r="Q78">
        <f t="shared" si="8"/>
        <v>0</v>
      </c>
      <c r="R78">
        <f t="shared" si="8"/>
        <v>0.43226613251679186</v>
      </c>
      <c r="S78">
        <f t="shared" si="8"/>
        <v>0.46693620612104803</v>
      </c>
      <c r="T78">
        <f t="shared" si="8"/>
        <v>0.45345527409182818</v>
      </c>
      <c r="U78">
        <f t="shared" si="8"/>
        <v>0</v>
      </c>
      <c r="V78">
        <f t="shared" si="8"/>
        <v>0.42857555037007744</v>
      </c>
      <c r="W78">
        <f t="shared" si="8"/>
        <v>0.46140099938936729</v>
      </c>
      <c r="X78">
        <f t="shared" si="8"/>
        <v>0</v>
      </c>
      <c r="Y78">
        <f t="shared" si="8"/>
        <v>0.44847348456272751</v>
      </c>
      <c r="Z78">
        <f t="shared" si="8"/>
        <v>0</v>
      </c>
      <c r="AA78">
        <f t="shared" si="8"/>
        <v>0.4426133029527316</v>
      </c>
      <c r="AB78">
        <f t="shared" si="8"/>
        <v>0.49649190465190868</v>
      </c>
      <c r="AC78">
        <f t="shared" si="8"/>
        <v>0.42162997183952472</v>
      </c>
      <c r="AD78">
        <f t="shared" si="8"/>
        <v>0.4340359528577073</v>
      </c>
      <c r="AE78">
        <f t="shared" si="8"/>
        <v>0</v>
      </c>
      <c r="AF78">
        <f t="shared" si="8"/>
        <v>0</v>
      </c>
    </row>
    <row r="79" spans="1:32">
      <c r="A79" t="s">
        <v>146</v>
      </c>
      <c r="B79" s="25" t="s">
        <v>291</v>
      </c>
      <c r="C79">
        <f t="shared" si="7"/>
        <v>0.49085109638973679</v>
      </c>
      <c r="D79">
        <f t="shared" si="8"/>
        <v>0.43112820408416469</v>
      </c>
      <c r="E79">
        <f t="shared" si="8"/>
        <v>0.46209265744386335</v>
      </c>
      <c r="F79">
        <f t="shared" si="8"/>
        <v>0.44236761255734269</v>
      </c>
      <c r="G79">
        <f t="shared" si="8"/>
        <v>0.44983181642833492</v>
      </c>
      <c r="H79">
        <f t="shared" si="8"/>
        <v>0.43176285843239509</v>
      </c>
      <c r="I79">
        <f t="shared" si="8"/>
        <v>0.4473088555025197</v>
      </c>
      <c r="J79">
        <f t="shared" si="8"/>
        <v>0.46316824793741185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0.45385154314112974</v>
      </c>
      <c r="O79">
        <f t="shared" si="8"/>
        <v>0.42825777817214178</v>
      </c>
      <c r="P79">
        <f t="shared" si="8"/>
        <v>0</v>
      </c>
      <c r="Q79">
        <f t="shared" si="8"/>
        <v>0</v>
      </c>
      <c r="R79">
        <f t="shared" si="8"/>
        <v>0.44586014790786149</v>
      </c>
      <c r="S79">
        <f t="shared" si="8"/>
        <v>0.45441564931519335</v>
      </c>
      <c r="T79">
        <f t="shared" si="8"/>
        <v>0.45706930497243919</v>
      </c>
      <c r="U79">
        <f t="shared" si="8"/>
        <v>0.46191744054885897</v>
      </c>
      <c r="V79">
        <f t="shared" si="8"/>
        <v>0.43469697438421079</v>
      </c>
      <c r="W79">
        <f t="shared" si="8"/>
        <v>0.4620243710954775</v>
      </c>
      <c r="X79">
        <f t="shared" si="8"/>
        <v>0</v>
      </c>
      <c r="Y79">
        <f t="shared" si="8"/>
        <v>0.4374056272475248</v>
      </c>
      <c r="Z79">
        <f t="shared" si="8"/>
        <v>0</v>
      </c>
      <c r="AA79">
        <f t="shared" si="8"/>
        <v>0.43327832197965321</v>
      </c>
      <c r="AB79">
        <f t="shared" si="8"/>
        <v>0.48700717797217791</v>
      </c>
      <c r="AC79">
        <f t="shared" si="8"/>
        <v>0.4298562509810574</v>
      </c>
      <c r="AD79">
        <f t="shared" si="8"/>
        <v>0.42161835977869155</v>
      </c>
      <c r="AE79">
        <f t="shared" si="8"/>
        <v>0</v>
      </c>
      <c r="AF79">
        <f t="shared" si="8"/>
        <v>0</v>
      </c>
    </row>
    <row r="80" spans="1:32">
      <c r="A80" t="s">
        <v>146</v>
      </c>
      <c r="B80" s="25" t="s">
        <v>292</v>
      </c>
      <c r="C80">
        <f t="shared" si="7"/>
        <v>0.46784320105342969</v>
      </c>
      <c r="D80">
        <f t="shared" si="8"/>
        <v>0</v>
      </c>
      <c r="E80">
        <f t="shared" si="8"/>
        <v>0.45287499434727829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0.46790991253285336</v>
      </c>
      <c r="J80">
        <f t="shared" si="8"/>
        <v>0.46489186207882688</v>
      </c>
      <c r="K80">
        <f t="shared" si="8"/>
        <v>0</v>
      </c>
      <c r="L80">
        <f t="shared" si="8"/>
        <v>0.47594167237338975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8"/>
        <v>0.45840083133742898</v>
      </c>
      <c r="U80">
        <f t="shared" si="8"/>
        <v>0</v>
      </c>
      <c r="V80">
        <f t="shared" si="8"/>
        <v>0</v>
      </c>
      <c r="W80">
        <f t="shared" si="8"/>
        <v>0.45321267380626712</v>
      </c>
      <c r="X80">
        <f t="shared" si="8"/>
        <v>0.48843244904278987</v>
      </c>
      <c r="Y80">
        <f t="shared" si="8"/>
        <v>0</v>
      </c>
      <c r="Z80">
        <f t="shared" si="8"/>
        <v>0</v>
      </c>
      <c r="AA80">
        <f t="shared" si="8"/>
        <v>0</v>
      </c>
      <c r="AB80">
        <f t="shared" si="8"/>
        <v>0</v>
      </c>
      <c r="AC80">
        <f t="shared" si="8"/>
        <v>0</v>
      </c>
      <c r="AD80">
        <f t="shared" si="8"/>
        <v>0</v>
      </c>
      <c r="AE80">
        <f t="shared" si="8"/>
        <v>0.42960207046564886</v>
      </c>
      <c r="AF80">
        <f t="shared" si="8"/>
        <v>0</v>
      </c>
    </row>
    <row r="81" spans="1:32">
      <c r="A81" t="s">
        <v>146</v>
      </c>
      <c r="B81" s="25" t="s">
        <v>293</v>
      </c>
      <c r="C81">
        <f t="shared" si="7"/>
        <v>0.46531582722510301</v>
      </c>
      <c r="D81">
        <f t="shared" si="8"/>
        <v>0.43765375298189813</v>
      </c>
      <c r="E81">
        <f t="shared" si="8"/>
        <v>0.45769708305431139</v>
      </c>
      <c r="F81">
        <f t="shared" si="8"/>
        <v>0.45916277465871796</v>
      </c>
      <c r="G81">
        <f t="shared" si="8"/>
        <v>0.43691914316662217</v>
      </c>
      <c r="H81">
        <f t="shared" si="8"/>
        <v>0.44823479794329102</v>
      </c>
      <c r="I81">
        <f t="shared" si="8"/>
        <v>0.45329109702933085</v>
      </c>
      <c r="J81">
        <f t="shared" si="8"/>
        <v>0.47565519002307149</v>
      </c>
      <c r="K81">
        <f t="shared" si="8"/>
        <v>0</v>
      </c>
      <c r="L81">
        <f t="shared" si="8"/>
        <v>0.47019140296686834</v>
      </c>
      <c r="M81">
        <f t="shared" si="8"/>
        <v>0</v>
      </c>
      <c r="N81">
        <f t="shared" si="8"/>
        <v>0.45632117523944127</v>
      </c>
      <c r="O81">
        <f t="shared" si="8"/>
        <v>0.43226613251679186</v>
      </c>
      <c r="P81">
        <f t="shared" si="8"/>
        <v>0.44586014790786155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8"/>
        <v>0.45200034957843455</v>
      </c>
      <c r="U81">
        <f t="shared" si="8"/>
        <v>0</v>
      </c>
      <c r="V81">
        <f t="shared" si="8"/>
        <v>0.43885715056302843</v>
      </c>
      <c r="W81">
        <f t="shared" si="8"/>
        <v>0.4627159223940191</v>
      </c>
      <c r="X81">
        <f t="shared" si="8"/>
        <v>0</v>
      </c>
      <c r="Y81">
        <f t="shared" si="8"/>
        <v>0.46328137432485433</v>
      </c>
      <c r="Z81">
        <f t="shared" si="8"/>
        <v>0</v>
      </c>
      <c r="AA81">
        <f t="shared" si="8"/>
        <v>0.45945834849181139</v>
      </c>
      <c r="AB81">
        <f t="shared" si="8"/>
        <v>0.50776122801854762</v>
      </c>
      <c r="AC81">
        <f t="shared" si="8"/>
        <v>0.43234741445499009</v>
      </c>
      <c r="AD81">
        <f t="shared" si="8"/>
        <v>0.45079693242573504</v>
      </c>
      <c r="AE81">
        <f t="shared" si="8"/>
        <v>0.48401601996229981</v>
      </c>
      <c r="AF81">
        <f t="shared" si="8"/>
        <v>0</v>
      </c>
    </row>
    <row r="82" spans="1:32">
      <c r="A82" t="s">
        <v>146</v>
      </c>
      <c r="B82" s="25" t="s">
        <v>309</v>
      </c>
      <c r="C82">
        <f t="shared" si="7"/>
        <v>0</v>
      </c>
      <c r="D82">
        <f t="shared" si="8"/>
        <v>0.45996559748961247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0.44983296558121844</v>
      </c>
      <c r="I82">
        <f t="shared" si="8"/>
        <v>0.45666308795513999</v>
      </c>
      <c r="J82">
        <f t="shared" si="8"/>
        <v>0.45075145724013521</v>
      </c>
      <c r="K82">
        <f t="shared" si="8"/>
        <v>0.43045838535792974</v>
      </c>
      <c r="L82">
        <f t="shared" si="8"/>
        <v>0</v>
      </c>
      <c r="M82">
        <f t="shared" si="8"/>
        <v>0.45711916466943009</v>
      </c>
      <c r="N82">
        <f t="shared" si="8"/>
        <v>0</v>
      </c>
      <c r="O82">
        <f t="shared" si="8"/>
        <v>0.46693620612104803</v>
      </c>
      <c r="P82">
        <f t="shared" si="8"/>
        <v>0.45441564931519335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0</v>
      </c>
      <c r="U82">
        <f t="shared" si="8"/>
        <v>0.42199045832012666</v>
      </c>
      <c r="V82">
        <f t="shared" si="8"/>
        <v>0</v>
      </c>
      <c r="W82">
        <f t="shared" si="8"/>
        <v>0.46639817936904066</v>
      </c>
      <c r="X82">
        <f t="shared" si="8"/>
        <v>0.46238212914783688</v>
      </c>
      <c r="Y82">
        <f t="shared" si="8"/>
        <v>0.4337834689407411</v>
      </c>
      <c r="Z82">
        <f t="shared" si="8"/>
        <v>0</v>
      </c>
      <c r="AA82">
        <f t="shared" si="8"/>
        <v>0.45848921466271692</v>
      </c>
      <c r="AB82">
        <f t="shared" si="8"/>
        <v>0.45283742773153807</v>
      </c>
      <c r="AC82">
        <f t="shared" si="8"/>
        <v>0.46462653452571345</v>
      </c>
      <c r="AD82">
        <f t="shared" si="8"/>
        <v>0.44759626532646229</v>
      </c>
      <c r="AE82">
        <f t="shared" si="8"/>
        <v>0</v>
      </c>
      <c r="AF82">
        <f t="shared" si="8"/>
        <v>0</v>
      </c>
    </row>
    <row r="83" spans="1:32">
      <c r="A83" t="s">
        <v>146</v>
      </c>
      <c r="B83" s="25" t="s">
        <v>294</v>
      </c>
      <c r="C83">
        <f t="shared" ref="C83:C95" si="9">C53</f>
        <v>0.45964206974057487</v>
      </c>
      <c r="D83">
        <f t="shared" si="8"/>
        <v>0.44108588755120726</v>
      </c>
      <c r="E83">
        <f t="shared" si="8"/>
        <v>0.42032042899060368</v>
      </c>
      <c r="F83">
        <f t="shared" si="8"/>
        <v>0</v>
      </c>
      <c r="G83">
        <f t="shared" si="8"/>
        <v>0.42973376801004087</v>
      </c>
      <c r="H83">
        <f t="shared" si="8"/>
        <v>0.44212092518485424</v>
      </c>
      <c r="I83">
        <f t="shared" si="8"/>
        <v>0.42858040792839119</v>
      </c>
      <c r="J83">
        <f t="shared" si="8"/>
        <v>0.44513538378308903</v>
      </c>
      <c r="K83">
        <f t="shared" si="8"/>
        <v>0</v>
      </c>
      <c r="L83">
        <f t="shared" si="8"/>
        <v>0.46879331111563644</v>
      </c>
      <c r="M83">
        <f t="shared" si="8"/>
        <v>0</v>
      </c>
      <c r="N83">
        <f t="shared" si="8"/>
        <v>0</v>
      </c>
      <c r="O83">
        <f t="shared" si="8"/>
        <v>0.45345527409182818</v>
      </c>
      <c r="P83">
        <f t="shared" si="8"/>
        <v>0.45706930497243919</v>
      </c>
      <c r="Q83">
        <f t="shared" si="8"/>
        <v>0.45840083133742898</v>
      </c>
      <c r="R83">
        <f t="shared" si="8"/>
        <v>0.4520003495784346</v>
      </c>
      <c r="S83">
        <f t="shared" si="8"/>
        <v>0</v>
      </c>
      <c r="T83">
        <f t="shared" si="8"/>
        <v>0</v>
      </c>
      <c r="U83">
        <f t="shared" si="8"/>
        <v>0</v>
      </c>
      <c r="V83">
        <f t="shared" si="8"/>
        <v>0</v>
      </c>
      <c r="W83">
        <f t="shared" si="8"/>
        <v>0.42609976393675103</v>
      </c>
      <c r="X83">
        <f t="shared" si="8"/>
        <v>0.48524146816695302</v>
      </c>
      <c r="Y83">
        <f t="shared" si="8"/>
        <v>0.45475743914104494</v>
      </c>
      <c r="Z83">
        <f t="shared" si="8"/>
        <v>0</v>
      </c>
      <c r="AA83">
        <f t="shared" si="8"/>
        <v>0</v>
      </c>
      <c r="AB83">
        <f t="shared" si="8"/>
        <v>0.48037939760975817</v>
      </c>
      <c r="AC83">
        <f t="shared" si="8"/>
        <v>0.44637819051019317</v>
      </c>
      <c r="AD83">
        <f t="shared" si="8"/>
        <v>0.45524401911804097</v>
      </c>
      <c r="AE83">
        <f t="shared" si="8"/>
        <v>0.44713240390229081</v>
      </c>
      <c r="AF83">
        <f t="shared" si="8"/>
        <v>0</v>
      </c>
    </row>
    <row r="84" spans="1:32">
      <c r="A84" t="s">
        <v>146</v>
      </c>
      <c r="B84" s="25" t="s">
        <v>310</v>
      </c>
      <c r="C84">
        <f t="shared" si="9"/>
        <v>0</v>
      </c>
      <c r="D84">
        <f t="shared" si="8"/>
        <v>0.46700320856528943</v>
      </c>
      <c r="E84">
        <f t="shared" si="8"/>
        <v>0</v>
      </c>
      <c r="F84">
        <f t="shared" si="8"/>
        <v>0</v>
      </c>
      <c r="G84">
        <f t="shared" ref="D84:AF92" si="10">G54</f>
        <v>0</v>
      </c>
      <c r="H84">
        <f t="shared" si="10"/>
        <v>0.45669250942213668</v>
      </c>
      <c r="I84">
        <f t="shared" si="10"/>
        <v>0.46203254871240601</v>
      </c>
      <c r="J84">
        <f t="shared" si="10"/>
        <v>0.45277159376801512</v>
      </c>
      <c r="K84">
        <f t="shared" si="10"/>
        <v>0.42303073782499317</v>
      </c>
      <c r="L84">
        <f t="shared" si="10"/>
        <v>0</v>
      </c>
      <c r="M84">
        <f t="shared" si="10"/>
        <v>0.44988543732334108</v>
      </c>
      <c r="N84">
        <f t="shared" si="10"/>
        <v>0</v>
      </c>
      <c r="O84">
        <f t="shared" si="10"/>
        <v>0</v>
      </c>
      <c r="P84">
        <f t="shared" si="10"/>
        <v>0.46191744054885897</v>
      </c>
      <c r="Q84">
        <f t="shared" si="10"/>
        <v>0</v>
      </c>
      <c r="R84">
        <f t="shared" si="10"/>
        <v>0</v>
      </c>
      <c r="S84">
        <f t="shared" si="10"/>
        <v>0.42199045832012666</v>
      </c>
      <c r="T84">
        <f t="shared" si="10"/>
        <v>0</v>
      </c>
      <c r="U84">
        <f t="shared" si="10"/>
        <v>0</v>
      </c>
      <c r="V84">
        <f t="shared" si="10"/>
        <v>0</v>
      </c>
      <c r="W84">
        <f t="shared" si="10"/>
        <v>0.47036718637900099</v>
      </c>
      <c r="X84">
        <f t="shared" si="10"/>
        <v>0.45734532251545063</v>
      </c>
      <c r="Y84">
        <f t="shared" si="10"/>
        <v>0.4409148808057009</v>
      </c>
      <c r="Z84">
        <f t="shared" si="10"/>
        <v>0</v>
      </c>
      <c r="AA84">
        <f t="shared" si="10"/>
        <v>0.46539317456704277</v>
      </c>
      <c r="AB84">
        <f t="shared" si="10"/>
        <v>0.44780225810486857</v>
      </c>
      <c r="AC84">
        <f t="shared" si="10"/>
        <v>0</v>
      </c>
      <c r="AD84">
        <f t="shared" si="10"/>
        <v>0.4550847479017982</v>
      </c>
      <c r="AE84">
        <f t="shared" si="10"/>
        <v>0</v>
      </c>
      <c r="AF84">
        <f t="shared" si="10"/>
        <v>0</v>
      </c>
    </row>
    <row r="85" spans="1:32">
      <c r="A85" t="s">
        <v>146</v>
      </c>
      <c r="B85" s="25" t="s">
        <v>297</v>
      </c>
      <c r="C85">
        <f t="shared" si="9"/>
        <v>0.4678920073855885</v>
      </c>
      <c r="D85">
        <f t="shared" si="10"/>
        <v>0.44789474178722394</v>
      </c>
      <c r="E85">
        <f t="shared" si="10"/>
        <v>0.42247191362050801</v>
      </c>
      <c r="F85">
        <f t="shared" si="10"/>
        <v>0</v>
      </c>
      <c r="G85">
        <f t="shared" si="10"/>
        <v>0.44097073601532644</v>
      </c>
      <c r="H85">
        <f t="shared" si="10"/>
        <v>0.44517266635558334</v>
      </c>
      <c r="I85">
        <f t="shared" si="10"/>
        <v>0.42928203469211834</v>
      </c>
      <c r="J85">
        <f t="shared" si="10"/>
        <v>0.43541884481064791</v>
      </c>
      <c r="K85">
        <f t="shared" si="10"/>
        <v>0</v>
      </c>
      <c r="L85">
        <f t="shared" si="10"/>
        <v>0.47734260055766842</v>
      </c>
      <c r="M85">
        <f t="shared" si="10"/>
        <v>0</v>
      </c>
      <c r="N85">
        <f t="shared" si="10"/>
        <v>0</v>
      </c>
      <c r="O85">
        <f t="shared" si="10"/>
        <v>0.46140099938936729</v>
      </c>
      <c r="P85">
        <f t="shared" si="10"/>
        <v>0.4620243710954775</v>
      </c>
      <c r="Q85">
        <f t="shared" si="10"/>
        <v>0.45321267380626712</v>
      </c>
      <c r="R85">
        <f t="shared" si="10"/>
        <v>0.4627159223940191</v>
      </c>
      <c r="S85">
        <f t="shared" si="10"/>
        <v>0.46639817936904066</v>
      </c>
      <c r="T85">
        <f t="shared" si="10"/>
        <v>0.42609976393675103</v>
      </c>
      <c r="U85">
        <f t="shared" si="10"/>
        <v>0.47036718637900099</v>
      </c>
      <c r="V85">
        <f t="shared" si="10"/>
        <v>0</v>
      </c>
      <c r="W85">
        <f t="shared" si="10"/>
        <v>0</v>
      </c>
      <c r="X85">
        <f t="shared" si="10"/>
        <v>0.47447942681346572</v>
      </c>
      <c r="Y85">
        <f t="shared" si="10"/>
        <v>0.45366512539635018</v>
      </c>
      <c r="Z85">
        <f t="shared" si="10"/>
        <v>0</v>
      </c>
      <c r="AA85">
        <f t="shared" si="10"/>
        <v>0</v>
      </c>
      <c r="AB85">
        <f t="shared" si="10"/>
        <v>0.47030478571906364</v>
      </c>
      <c r="AC85">
        <f t="shared" si="10"/>
        <v>0.45428469910126196</v>
      </c>
      <c r="AD85">
        <f t="shared" si="10"/>
        <v>0.45854948476384039</v>
      </c>
      <c r="AE85">
        <f t="shared" si="10"/>
        <v>0.43957855460180573</v>
      </c>
      <c r="AF85">
        <f t="shared" si="10"/>
        <v>0</v>
      </c>
    </row>
    <row r="86" spans="1:32">
      <c r="A86" t="s">
        <v>146</v>
      </c>
      <c r="B86" s="25" t="s">
        <v>298</v>
      </c>
      <c r="C86">
        <f t="shared" si="9"/>
        <v>0.52673865187140967</v>
      </c>
      <c r="D86">
        <f t="shared" si="10"/>
        <v>0</v>
      </c>
      <c r="E86">
        <f t="shared" si="10"/>
        <v>0.4824502642674669</v>
      </c>
      <c r="F86">
        <f t="shared" si="10"/>
        <v>0</v>
      </c>
      <c r="G86">
        <f t="shared" si="10"/>
        <v>0</v>
      </c>
      <c r="H86">
        <f t="shared" si="10"/>
        <v>0.48269350132140931</v>
      </c>
      <c r="I86">
        <f t="shared" si="10"/>
        <v>0.47694613606821612</v>
      </c>
      <c r="J86">
        <f t="shared" si="10"/>
        <v>0.44356489695646245</v>
      </c>
      <c r="K86">
        <f t="shared" si="10"/>
        <v>0.45124937016761968</v>
      </c>
      <c r="L86">
        <f t="shared" si="10"/>
        <v>0</v>
      </c>
      <c r="M86">
        <f t="shared" si="10"/>
        <v>0.45602625192112561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0.48843244904278987</v>
      </c>
      <c r="R86">
        <f t="shared" si="10"/>
        <v>0</v>
      </c>
      <c r="S86">
        <f t="shared" si="10"/>
        <v>0.46238212914783688</v>
      </c>
      <c r="T86">
        <f t="shared" si="10"/>
        <v>0.48524146816695302</v>
      </c>
      <c r="U86">
        <f t="shared" si="10"/>
        <v>0.45734532251545063</v>
      </c>
      <c r="V86">
        <f t="shared" si="10"/>
        <v>0</v>
      </c>
      <c r="W86">
        <f t="shared" si="10"/>
        <v>0.47447942681346572</v>
      </c>
      <c r="X86">
        <f t="shared" si="10"/>
        <v>0</v>
      </c>
      <c r="Y86">
        <f t="shared" si="10"/>
        <v>0.47299594115301735</v>
      </c>
      <c r="Z86">
        <f t="shared" si="10"/>
        <v>0</v>
      </c>
      <c r="AA86">
        <f t="shared" si="10"/>
        <v>0</v>
      </c>
      <c r="AB86">
        <f t="shared" si="10"/>
        <v>0.42405532902210324</v>
      </c>
      <c r="AC86">
        <f t="shared" si="10"/>
        <v>0</v>
      </c>
      <c r="AD86">
        <f t="shared" si="10"/>
        <v>0</v>
      </c>
      <c r="AE86">
        <f t="shared" si="10"/>
        <v>0.47647579336330936</v>
      </c>
      <c r="AF86">
        <f t="shared" si="10"/>
        <v>0</v>
      </c>
    </row>
    <row r="87" spans="1:32">
      <c r="A87" t="s">
        <v>146</v>
      </c>
      <c r="B87" s="25" t="s">
        <v>357</v>
      </c>
      <c r="C87">
        <f t="shared" si="9"/>
        <v>0.48963427145167215</v>
      </c>
      <c r="D87">
        <f t="shared" si="10"/>
        <v>0.44220608752586843</v>
      </c>
      <c r="E87">
        <f t="shared" si="10"/>
        <v>0</v>
      </c>
      <c r="F87">
        <f t="shared" si="10"/>
        <v>0.43482158189758496</v>
      </c>
      <c r="G87">
        <f t="shared" si="10"/>
        <v>0.45512082050365188</v>
      </c>
      <c r="H87">
        <f t="shared" si="10"/>
        <v>0.4489388940521985</v>
      </c>
      <c r="I87">
        <f t="shared" si="10"/>
        <v>0.46196992240841511</v>
      </c>
      <c r="J87">
        <f t="shared" si="10"/>
        <v>0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0.43613622198359425</v>
      </c>
      <c r="O87">
        <f t="shared" si="10"/>
        <v>0.42857555037007744</v>
      </c>
      <c r="P87">
        <f t="shared" si="10"/>
        <v>0.43469697438421079</v>
      </c>
      <c r="Q87">
        <f t="shared" si="10"/>
        <v>0</v>
      </c>
      <c r="R87">
        <f t="shared" si="10"/>
        <v>0.43885715056302843</v>
      </c>
      <c r="S87">
        <f t="shared" si="10"/>
        <v>0</v>
      </c>
      <c r="T87">
        <f t="shared" si="10"/>
        <v>0</v>
      </c>
      <c r="U87">
        <f t="shared" si="10"/>
        <v>0</v>
      </c>
      <c r="V87">
        <f t="shared" si="10"/>
        <v>0</v>
      </c>
      <c r="W87">
        <f t="shared" si="10"/>
        <v>0</v>
      </c>
      <c r="X87">
        <f t="shared" si="10"/>
        <v>0</v>
      </c>
      <c r="Y87">
        <f t="shared" si="10"/>
        <v>0.45761000278416741</v>
      </c>
      <c r="Z87">
        <f t="shared" si="10"/>
        <v>0</v>
      </c>
      <c r="AA87">
        <f t="shared" si="10"/>
        <v>0.4381263424923692</v>
      </c>
      <c r="AB87">
        <f t="shared" si="10"/>
        <v>0</v>
      </c>
      <c r="AC87">
        <f t="shared" si="10"/>
        <v>0.43571489401944818</v>
      </c>
      <c r="AD87">
        <f t="shared" si="10"/>
        <v>0.44182684212954465</v>
      </c>
      <c r="AE87">
        <f t="shared" si="10"/>
        <v>0</v>
      </c>
      <c r="AF87">
        <f t="shared" si="10"/>
        <v>0</v>
      </c>
    </row>
    <row r="88" spans="1:32">
      <c r="A88" t="s">
        <v>146</v>
      </c>
      <c r="B88" s="25" t="s">
        <v>299</v>
      </c>
      <c r="C88">
        <f t="shared" si="9"/>
        <v>0.49758911210111761</v>
      </c>
      <c r="D88">
        <f t="shared" si="10"/>
        <v>0.44067213233463132</v>
      </c>
      <c r="E88">
        <f t="shared" si="10"/>
        <v>0.45758516185997172</v>
      </c>
      <c r="F88">
        <f t="shared" si="10"/>
        <v>0.46141313967909681</v>
      </c>
      <c r="G88">
        <f t="shared" si="10"/>
        <v>0.45608985892108689</v>
      </c>
      <c r="H88">
        <f t="shared" si="10"/>
        <v>0.43069554557241818</v>
      </c>
      <c r="I88">
        <f t="shared" si="10"/>
        <v>0.44081814218177084</v>
      </c>
      <c r="J88">
        <f t="shared" si="10"/>
        <v>0.44545483849937761</v>
      </c>
      <c r="K88">
        <f t="shared" si="10"/>
        <v>0.448775093492912</v>
      </c>
      <c r="L88">
        <f t="shared" si="10"/>
        <v>0</v>
      </c>
      <c r="M88">
        <f t="shared" si="10"/>
        <v>0.47391995843920587</v>
      </c>
      <c r="N88">
        <f t="shared" si="10"/>
        <v>0.47596799504466558</v>
      </c>
      <c r="O88">
        <f t="shared" si="10"/>
        <v>0.44847348456272751</v>
      </c>
      <c r="P88">
        <f t="shared" si="10"/>
        <v>0.4374056272475248</v>
      </c>
      <c r="Q88">
        <f t="shared" si="10"/>
        <v>0</v>
      </c>
      <c r="R88">
        <f t="shared" si="10"/>
        <v>0.46328137432485433</v>
      </c>
      <c r="S88">
        <f t="shared" si="10"/>
        <v>0.4337834689407411</v>
      </c>
      <c r="T88">
        <f t="shared" si="10"/>
        <v>0.45475743914104494</v>
      </c>
      <c r="U88">
        <f t="shared" si="10"/>
        <v>0.4409148808057009</v>
      </c>
      <c r="V88">
        <f t="shared" si="10"/>
        <v>0.45761000278416741</v>
      </c>
      <c r="W88">
        <f t="shared" si="10"/>
        <v>0.45366512539635018</v>
      </c>
      <c r="X88">
        <f t="shared" si="10"/>
        <v>0.47299594115301735</v>
      </c>
      <c r="Y88">
        <f t="shared" si="10"/>
        <v>0</v>
      </c>
      <c r="Z88">
        <f t="shared" si="10"/>
        <v>0</v>
      </c>
      <c r="AA88">
        <f t="shared" si="10"/>
        <v>0.44809924099261944</v>
      </c>
      <c r="AB88">
        <f t="shared" si="10"/>
        <v>0.46418956062867556</v>
      </c>
      <c r="AC88">
        <f t="shared" si="10"/>
        <v>0.44549775993674862</v>
      </c>
      <c r="AD88">
        <f t="shared" si="10"/>
        <v>0.43028156443357884</v>
      </c>
      <c r="AE88">
        <f t="shared" si="10"/>
        <v>0.47690439734220191</v>
      </c>
      <c r="AF88">
        <f t="shared" si="10"/>
        <v>0</v>
      </c>
    </row>
    <row r="89" spans="1:32">
      <c r="A89" t="s">
        <v>146</v>
      </c>
      <c r="B89" s="25" t="s">
        <v>300</v>
      </c>
      <c r="C89">
        <f t="shared" si="9"/>
        <v>0.43777493939161638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0"/>
        <v>0</v>
      </c>
      <c r="H89">
        <f t="shared" si="10"/>
        <v>0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0.43200376751822867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  <c r="V89">
        <f t="shared" si="10"/>
        <v>0</v>
      </c>
      <c r="W89">
        <f t="shared" si="10"/>
        <v>0</v>
      </c>
      <c r="X89">
        <f t="shared" si="10"/>
        <v>0</v>
      </c>
      <c r="Y89">
        <f t="shared" si="10"/>
        <v>0</v>
      </c>
      <c r="Z89">
        <f t="shared" si="10"/>
        <v>0</v>
      </c>
      <c r="AA89">
        <f t="shared" si="10"/>
        <v>0</v>
      </c>
      <c r="AB89">
        <f t="shared" si="10"/>
        <v>0</v>
      </c>
      <c r="AC89">
        <f t="shared" si="10"/>
        <v>0</v>
      </c>
      <c r="AD89">
        <f t="shared" si="10"/>
        <v>0</v>
      </c>
      <c r="AE89">
        <f t="shared" si="10"/>
        <v>0.48397838086232714</v>
      </c>
      <c r="AF89">
        <f t="shared" si="10"/>
        <v>0</v>
      </c>
    </row>
    <row r="90" spans="1:32">
      <c r="A90" t="s">
        <v>146</v>
      </c>
      <c r="B90" s="25" t="s">
        <v>301</v>
      </c>
      <c r="C90">
        <f t="shared" si="9"/>
        <v>0.50805722925504992</v>
      </c>
      <c r="D90">
        <f t="shared" si="10"/>
        <v>0.44982553173254591</v>
      </c>
      <c r="E90">
        <f t="shared" si="10"/>
        <v>0</v>
      </c>
      <c r="F90">
        <f t="shared" si="10"/>
        <v>0.4287372434850521</v>
      </c>
      <c r="G90">
        <f t="shared" si="10"/>
        <v>0.46816675549869929</v>
      </c>
      <c r="H90">
        <f t="shared" si="10"/>
        <v>0.44947869505019583</v>
      </c>
      <c r="I90">
        <f t="shared" si="10"/>
        <v>0.46536588144609581</v>
      </c>
      <c r="J90">
        <f t="shared" si="10"/>
        <v>0.47818286119747727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0.44658037490471514</v>
      </c>
      <c r="O90">
        <f t="shared" si="10"/>
        <v>0.4426133029527316</v>
      </c>
      <c r="P90">
        <f t="shared" si="10"/>
        <v>0.43327832197965321</v>
      </c>
      <c r="Q90">
        <f t="shared" si="10"/>
        <v>0</v>
      </c>
      <c r="R90">
        <f t="shared" si="10"/>
        <v>0.45945834849181139</v>
      </c>
      <c r="S90">
        <f t="shared" si="10"/>
        <v>0.45848921466271692</v>
      </c>
      <c r="T90">
        <f t="shared" si="10"/>
        <v>0</v>
      </c>
      <c r="U90">
        <f t="shared" si="10"/>
        <v>0.46539317456704277</v>
      </c>
      <c r="V90">
        <f t="shared" si="10"/>
        <v>0.4381263424923692</v>
      </c>
      <c r="W90">
        <f t="shared" si="10"/>
        <v>0</v>
      </c>
      <c r="X90">
        <f t="shared" si="10"/>
        <v>0</v>
      </c>
      <c r="Y90">
        <f t="shared" si="10"/>
        <v>0.44809924099261944</v>
      </c>
      <c r="Z90">
        <f t="shared" si="10"/>
        <v>0</v>
      </c>
      <c r="AA90">
        <f t="shared" si="10"/>
        <v>0</v>
      </c>
      <c r="AB90">
        <f t="shared" si="10"/>
        <v>0</v>
      </c>
      <c r="AC90">
        <f t="shared" si="10"/>
        <v>0.44720229377630394</v>
      </c>
      <c r="AD90">
        <f t="shared" si="10"/>
        <v>0.43625070824199152</v>
      </c>
      <c r="AE90">
        <f t="shared" si="10"/>
        <v>0</v>
      </c>
      <c r="AF90">
        <f t="shared" si="10"/>
        <v>0.45183092908302236</v>
      </c>
    </row>
    <row r="91" spans="1:32">
      <c r="A91" t="s">
        <v>146</v>
      </c>
      <c r="B91" s="25" t="s">
        <v>303</v>
      </c>
      <c r="C91">
        <f t="shared" si="9"/>
        <v>0.52346497239780487</v>
      </c>
      <c r="D91">
        <f t="shared" si="10"/>
        <v>0.48505231422571987</v>
      </c>
      <c r="E91">
        <f t="shared" si="10"/>
        <v>0.47825986206194604</v>
      </c>
      <c r="F91">
        <f t="shared" si="10"/>
        <v>0</v>
      </c>
      <c r="G91">
        <f t="shared" si="10"/>
        <v>0.4916413382334523</v>
      </c>
      <c r="H91">
        <f t="shared" si="10"/>
        <v>0.47489353946922486</v>
      </c>
      <c r="I91">
        <f t="shared" si="10"/>
        <v>0.47074197098006187</v>
      </c>
      <c r="J91">
        <f t="shared" si="10"/>
        <v>0.43110354199179929</v>
      </c>
      <c r="K91">
        <f t="shared" si="10"/>
        <v>0.44197484518477986</v>
      </c>
      <c r="L91">
        <f t="shared" si="10"/>
        <v>0</v>
      </c>
      <c r="M91">
        <f t="shared" si="10"/>
        <v>0.43549946439908316</v>
      </c>
      <c r="N91">
        <f t="shared" si="10"/>
        <v>0</v>
      </c>
      <c r="O91">
        <f t="shared" si="10"/>
        <v>0.49649190465190868</v>
      </c>
      <c r="P91">
        <f t="shared" si="10"/>
        <v>0.48700717797217791</v>
      </c>
      <c r="Q91">
        <f t="shared" si="10"/>
        <v>0</v>
      </c>
      <c r="R91">
        <f t="shared" si="10"/>
        <v>0.50776122801854762</v>
      </c>
      <c r="S91">
        <f t="shared" si="10"/>
        <v>0.45283742773153807</v>
      </c>
      <c r="T91">
        <f t="shared" si="10"/>
        <v>0.48037939760975817</v>
      </c>
      <c r="U91">
        <f t="shared" si="10"/>
        <v>0.44780225810486857</v>
      </c>
      <c r="V91">
        <f t="shared" si="10"/>
        <v>0</v>
      </c>
      <c r="W91">
        <f t="shared" si="10"/>
        <v>0.47030478571906364</v>
      </c>
      <c r="X91">
        <f t="shared" si="10"/>
        <v>0.42405532902210324</v>
      </c>
      <c r="Y91">
        <f t="shared" si="10"/>
        <v>0.46418956062867556</v>
      </c>
      <c r="Z91">
        <f t="shared" si="10"/>
        <v>0</v>
      </c>
      <c r="AA91">
        <f t="shared" si="10"/>
        <v>0</v>
      </c>
      <c r="AB91">
        <f t="shared" si="10"/>
        <v>0</v>
      </c>
      <c r="AC91">
        <f t="shared" si="10"/>
        <v>0.4916730924640057</v>
      </c>
      <c r="AD91">
        <f t="shared" si="10"/>
        <v>0.47992595655556242</v>
      </c>
      <c r="AE91">
        <f t="shared" si="10"/>
        <v>0.47617972075159176</v>
      </c>
      <c r="AF91">
        <f t="shared" si="10"/>
        <v>0</v>
      </c>
    </row>
    <row r="92" spans="1:32">
      <c r="A92" t="s">
        <v>146</v>
      </c>
      <c r="B92" s="25" t="s">
        <v>304</v>
      </c>
      <c r="C92">
        <f t="shared" si="9"/>
        <v>0.475637876216084</v>
      </c>
      <c r="D92">
        <f t="shared" si="10"/>
        <v>0.42160133036298914</v>
      </c>
      <c r="E92">
        <f t="shared" si="10"/>
        <v>0.45203790866874188</v>
      </c>
      <c r="F92">
        <f t="shared" si="10"/>
        <v>0.45221664932304384</v>
      </c>
      <c r="G92">
        <f t="shared" si="10"/>
        <v>0.43574919515295074</v>
      </c>
      <c r="H92">
        <f t="shared" si="10"/>
        <v>0.43128252166760966</v>
      </c>
      <c r="I92">
        <f t="shared" si="10"/>
        <v>0.44122410780094512</v>
      </c>
      <c r="J92">
        <f t="shared" si="10"/>
        <v>0.46201257049448635</v>
      </c>
      <c r="K92">
        <f t="shared" si="10"/>
        <v>0</v>
      </c>
      <c r="L92">
        <f t="shared" si="10"/>
        <v>0.4823182480165652</v>
      </c>
      <c r="M92">
        <f t="shared" si="10"/>
        <v>0</v>
      </c>
      <c r="N92">
        <f t="shared" si="10"/>
        <v>0.45733962480057766</v>
      </c>
      <c r="O92">
        <f t="shared" si="10"/>
        <v>0.42162997183952472</v>
      </c>
      <c r="P92">
        <f t="shared" si="10"/>
        <v>0.4298562509810574</v>
      </c>
      <c r="Q92">
        <f t="shared" si="10"/>
        <v>0</v>
      </c>
      <c r="R92">
        <f t="shared" si="10"/>
        <v>0.43234741445499009</v>
      </c>
      <c r="S92">
        <f t="shared" si="10"/>
        <v>0.46462653452571345</v>
      </c>
      <c r="T92">
        <f t="shared" si="10"/>
        <v>0.44637819051019317</v>
      </c>
      <c r="U92">
        <f t="shared" si="10"/>
        <v>0</v>
      </c>
      <c r="V92">
        <f t="shared" si="10"/>
        <v>0.43571489401944818</v>
      </c>
      <c r="W92">
        <f t="shared" si="10"/>
        <v>0.45428469910126196</v>
      </c>
      <c r="X92">
        <f t="shared" si="10"/>
        <v>0</v>
      </c>
      <c r="Y92">
        <f t="shared" si="10"/>
        <v>0.44549775993674873</v>
      </c>
      <c r="Z92">
        <f t="shared" si="10"/>
        <v>0</v>
      </c>
      <c r="AA92">
        <f t="shared" si="10"/>
        <v>0.44720229377630394</v>
      </c>
      <c r="AB92">
        <f t="shared" si="10"/>
        <v>0.4916730924640057</v>
      </c>
      <c r="AC92">
        <f t="shared" si="10"/>
        <v>0</v>
      </c>
      <c r="AD92">
        <f t="shared" ref="D92:AF95" si="11">AD62</f>
        <v>0.4333688033559327</v>
      </c>
      <c r="AE92">
        <f t="shared" si="11"/>
        <v>0</v>
      </c>
      <c r="AF92">
        <f t="shared" si="11"/>
        <v>0</v>
      </c>
    </row>
    <row r="93" spans="1:32">
      <c r="A93" t="s">
        <v>146</v>
      </c>
      <c r="B93" s="25" t="s">
        <v>305</v>
      </c>
      <c r="C93">
        <f t="shared" si="9"/>
        <v>0.49254122745299245</v>
      </c>
      <c r="D93">
        <f t="shared" si="11"/>
        <v>0.43179616158453354</v>
      </c>
      <c r="E93">
        <f t="shared" si="11"/>
        <v>0.45974638001798979</v>
      </c>
      <c r="F93">
        <f t="shared" si="11"/>
        <v>0.44763129989084677</v>
      </c>
      <c r="G93">
        <f t="shared" si="11"/>
        <v>0.45060059854459017</v>
      </c>
      <c r="H93">
        <f t="shared" si="11"/>
        <v>0.42793370822363747</v>
      </c>
      <c r="I93">
        <f t="shared" si="11"/>
        <v>0.44378505928893963</v>
      </c>
      <c r="J93">
        <f t="shared" si="11"/>
        <v>0.45727338008401303</v>
      </c>
      <c r="K93">
        <f t="shared" si="11"/>
        <v>0.4634113217400721</v>
      </c>
      <c r="L93">
        <f t="shared" si="11"/>
        <v>0</v>
      </c>
      <c r="M93">
        <f t="shared" si="11"/>
        <v>0</v>
      </c>
      <c r="N93">
        <f t="shared" si="11"/>
        <v>0.46057930547859011</v>
      </c>
      <c r="O93">
        <f t="shared" si="11"/>
        <v>0.4340359528577073</v>
      </c>
      <c r="P93">
        <f t="shared" si="11"/>
        <v>0.42161835977869155</v>
      </c>
      <c r="Q93">
        <f t="shared" si="11"/>
        <v>0</v>
      </c>
      <c r="R93">
        <f t="shared" si="11"/>
        <v>0.45079693242573504</v>
      </c>
      <c r="S93">
        <f t="shared" si="11"/>
        <v>0.44759626532646229</v>
      </c>
      <c r="T93">
        <f t="shared" si="11"/>
        <v>0.45524401911804097</v>
      </c>
      <c r="U93">
        <f t="shared" si="11"/>
        <v>0.4550847479017982</v>
      </c>
      <c r="V93">
        <f t="shared" si="11"/>
        <v>0.44182684212954465</v>
      </c>
      <c r="W93">
        <f t="shared" si="11"/>
        <v>0.45854948476384039</v>
      </c>
      <c r="X93">
        <f t="shared" si="11"/>
        <v>0</v>
      </c>
      <c r="Y93">
        <f t="shared" si="11"/>
        <v>0.43028156443357884</v>
      </c>
      <c r="Z93">
        <f t="shared" si="11"/>
        <v>0</v>
      </c>
      <c r="AA93">
        <f t="shared" si="11"/>
        <v>0.43625070824199152</v>
      </c>
      <c r="AB93">
        <f t="shared" si="11"/>
        <v>0.47992595655556242</v>
      </c>
      <c r="AC93">
        <f t="shared" si="11"/>
        <v>0.4333688033559327</v>
      </c>
      <c r="AD93">
        <f t="shared" si="11"/>
        <v>0</v>
      </c>
      <c r="AE93">
        <f t="shared" si="11"/>
        <v>0</v>
      </c>
      <c r="AF93">
        <f t="shared" si="11"/>
        <v>0</v>
      </c>
    </row>
    <row r="94" spans="1:32">
      <c r="A94" t="s">
        <v>146</v>
      </c>
      <c r="B94" t="s">
        <v>356</v>
      </c>
      <c r="C94">
        <f t="shared" si="9"/>
        <v>0</v>
      </c>
      <c r="D94">
        <f t="shared" si="11"/>
        <v>0</v>
      </c>
      <c r="E94">
        <f t="shared" si="11"/>
        <v>0</v>
      </c>
      <c r="F94">
        <f t="shared" si="11"/>
        <v>0.43226660178850118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0.45054325573667381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  <c r="T94">
        <f t="shared" si="11"/>
        <v>0</v>
      </c>
      <c r="U94">
        <f t="shared" si="11"/>
        <v>0</v>
      </c>
      <c r="V94">
        <f t="shared" si="11"/>
        <v>0</v>
      </c>
      <c r="W94">
        <f t="shared" si="11"/>
        <v>0</v>
      </c>
      <c r="X94">
        <f t="shared" si="11"/>
        <v>0</v>
      </c>
      <c r="Y94">
        <f t="shared" si="11"/>
        <v>0</v>
      </c>
      <c r="Z94">
        <f t="shared" si="11"/>
        <v>0</v>
      </c>
      <c r="AA94">
        <f t="shared" si="11"/>
        <v>0.45183092908302236</v>
      </c>
      <c r="AB94">
        <f t="shared" si="11"/>
        <v>0</v>
      </c>
      <c r="AC94">
        <f t="shared" si="11"/>
        <v>0</v>
      </c>
      <c r="AD94">
        <f t="shared" si="11"/>
        <v>0</v>
      </c>
      <c r="AE94">
        <f t="shared" si="11"/>
        <v>0</v>
      </c>
      <c r="AF94">
        <f t="shared" si="11"/>
        <v>0</v>
      </c>
    </row>
    <row r="95" spans="1:32">
      <c r="A95" t="s">
        <v>146</v>
      </c>
      <c r="B95" s="25" t="s">
        <v>307</v>
      </c>
      <c r="C95">
        <f t="shared" si="9"/>
        <v>0.4394111119682414</v>
      </c>
      <c r="D95">
        <f t="shared" si="11"/>
        <v>0.47260057276788714</v>
      </c>
      <c r="E95">
        <f t="shared" si="11"/>
        <v>0.44130497199929158</v>
      </c>
      <c r="F95">
        <f t="shared" si="11"/>
        <v>0</v>
      </c>
      <c r="G95">
        <f t="shared" si="11"/>
        <v>0.4616240300850471</v>
      </c>
      <c r="H95">
        <f t="shared" si="11"/>
        <v>0.47020626759550233</v>
      </c>
      <c r="I95">
        <f t="shared" si="11"/>
        <v>0.45434524371813112</v>
      </c>
      <c r="J95">
        <f t="shared" si="11"/>
        <v>0.44979931448320992</v>
      </c>
      <c r="K95">
        <f t="shared" si="11"/>
        <v>0</v>
      </c>
      <c r="L95">
        <f t="shared" si="11"/>
        <v>0.47885187215935715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0.42960207046564886</v>
      </c>
      <c r="R95">
        <f t="shared" si="11"/>
        <v>0.48401601996229981</v>
      </c>
      <c r="S95">
        <f t="shared" si="11"/>
        <v>0</v>
      </c>
      <c r="T95">
        <f t="shared" si="11"/>
        <v>0.44713240390229081</v>
      </c>
      <c r="U95">
        <f t="shared" si="11"/>
        <v>0</v>
      </c>
      <c r="V95">
        <f t="shared" si="11"/>
        <v>0</v>
      </c>
      <c r="W95">
        <f t="shared" si="11"/>
        <v>0.43957855460180573</v>
      </c>
      <c r="X95">
        <f t="shared" si="11"/>
        <v>0.47647579336330975</v>
      </c>
      <c r="Y95">
        <f t="shared" si="11"/>
        <v>0.47690439734220191</v>
      </c>
      <c r="Z95">
        <f t="shared" si="11"/>
        <v>0.48397838086232714</v>
      </c>
      <c r="AA95">
        <f t="shared" si="11"/>
        <v>0</v>
      </c>
      <c r="AB95">
        <f t="shared" si="11"/>
        <v>0.47617972075159176</v>
      </c>
      <c r="AC95">
        <f t="shared" si="11"/>
        <v>0</v>
      </c>
      <c r="AD95">
        <f t="shared" si="11"/>
        <v>0</v>
      </c>
      <c r="AE95">
        <f t="shared" si="11"/>
        <v>0</v>
      </c>
      <c r="AF95">
        <f t="shared" si="11"/>
        <v>0</v>
      </c>
    </row>
    <row r="96" spans="1:32">
      <c r="A96" t="s">
        <v>143</v>
      </c>
      <c r="B96" s="25" t="s">
        <v>278</v>
      </c>
      <c r="C96">
        <f>(EXP(7.032824+1*0.622482)*((C6/1.852)^ 0.40303))/(1.15*0.0059)/1000000</f>
        <v>4.5800370251018636</v>
      </c>
      <c r="D96">
        <f t="shared" ref="D96:AF105" si="12">(EXP(7.032824+1*0.622482)*((D6/1.852)^ 0.40303))/(1.15*0.0059)/1000000</f>
        <v>0</v>
      </c>
      <c r="E96">
        <f t="shared" si="12"/>
        <v>3.537008794167269</v>
      </c>
      <c r="F96">
        <f t="shared" si="12"/>
        <v>3.9647527497252706</v>
      </c>
      <c r="G96">
        <f t="shared" si="12"/>
        <v>2.8643058113276112</v>
      </c>
      <c r="H96">
        <f t="shared" si="12"/>
        <v>2.2648501122028102</v>
      </c>
      <c r="I96">
        <f t="shared" si="12"/>
        <v>2.9159272575473065</v>
      </c>
      <c r="J96">
        <f t="shared" si="12"/>
        <v>3.8863733859552005</v>
      </c>
      <c r="K96">
        <f t="shared" si="12"/>
        <v>0</v>
      </c>
      <c r="L96">
        <f t="shared" si="12"/>
        <v>4.7971212049381355</v>
      </c>
      <c r="M96">
        <f t="shared" si="12"/>
        <v>0</v>
      </c>
      <c r="N96">
        <f t="shared" si="12"/>
        <v>4.211963696925741</v>
      </c>
      <c r="O96">
        <f t="shared" si="12"/>
        <v>2.5204361547384031</v>
      </c>
      <c r="P96">
        <f t="shared" si="12"/>
        <v>2.7177393760224731</v>
      </c>
      <c r="Q96">
        <f t="shared" si="12"/>
        <v>0</v>
      </c>
      <c r="R96">
        <f t="shared" si="12"/>
        <v>3.1054138171893024</v>
      </c>
      <c r="S96">
        <f t="shared" si="12"/>
        <v>4.0755765068017062</v>
      </c>
      <c r="T96">
        <f t="shared" si="12"/>
        <v>3.2832349712436417</v>
      </c>
      <c r="U96">
        <f t="shared" si="12"/>
        <v>4.3189047617382341</v>
      </c>
      <c r="V96">
        <f t="shared" si="12"/>
        <v>3.3382803357575219</v>
      </c>
      <c r="W96">
        <f t="shared" si="12"/>
        <v>3.5991274396724005</v>
      </c>
      <c r="X96">
        <f t="shared" si="12"/>
        <v>0</v>
      </c>
      <c r="Y96">
        <f t="shared" si="12"/>
        <v>3.2625540005978637</v>
      </c>
      <c r="Z96">
        <f t="shared" si="12"/>
        <v>0</v>
      </c>
      <c r="AA96">
        <f t="shared" si="12"/>
        <v>3.6815619649781119</v>
      </c>
      <c r="AB96">
        <f t="shared" si="12"/>
        <v>4.8649987318364349</v>
      </c>
      <c r="AC96">
        <f t="shared" si="12"/>
        <v>1.9295211588279901</v>
      </c>
      <c r="AD96">
        <f t="shared" si="12"/>
        <v>2.7611924461097797</v>
      </c>
      <c r="AE96">
        <f t="shared" si="12"/>
        <v>4.4988450389380024</v>
      </c>
      <c r="AF96">
        <f t="shared" si="12"/>
        <v>0</v>
      </c>
    </row>
    <row r="97" spans="1:32">
      <c r="A97" t="s">
        <v>143</v>
      </c>
      <c r="B97" s="25" t="s">
        <v>280</v>
      </c>
      <c r="C97">
        <f t="shared" ref="C97:R112" si="13">(EXP(7.032824+1*0.622482)*((C7/1.852)^ 0.40303))/(1.15*0.0059)/1000000</f>
        <v>4.0818489649668761</v>
      </c>
      <c r="D97">
        <f t="shared" si="13"/>
        <v>3.537008794167269</v>
      </c>
      <c r="E97">
        <f t="shared" si="13"/>
        <v>0</v>
      </c>
      <c r="F97">
        <f t="shared" si="13"/>
        <v>0</v>
      </c>
      <c r="G97">
        <f t="shared" si="13"/>
        <v>2.9750460061803592</v>
      </c>
      <c r="H97">
        <f t="shared" si="13"/>
        <v>3.5326333658307805</v>
      </c>
      <c r="I97">
        <f t="shared" si="13"/>
        <v>2.7338065646956582</v>
      </c>
      <c r="J97">
        <f t="shared" si="13"/>
        <v>3.3878742602389145</v>
      </c>
      <c r="K97">
        <f t="shared" si="13"/>
        <v>0</v>
      </c>
      <c r="L97">
        <f t="shared" si="13"/>
        <v>4.4018599302703274</v>
      </c>
      <c r="M97">
        <f t="shared" si="13"/>
        <v>0</v>
      </c>
      <c r="N97">
        <f t="shared" si="13"/>
        <v>0</v>
      </c>
      <c r="O97">
        <f t="shared" si="13"/>
        <v>4.0457593668858243</v>
      </c>
      <c r="P97">
        <f t="shared" si="13"/>
        <v>4.1513566215328819</v>
      </c>
      <c r="Q97">
        <f t="shared" si="13"/>
        <v>3.8064519662321503</v>
      </c>
      <c r="R97">
        <f t="shared" si="13"/>
        <v>3.9923871537759479</v>
      </c>
      <c r="S97">
        <f t="shared" si="12"/>
        <v>0</v>
      </c>
      <c r="T97">
        <f t="shared" si="12"/>
        <v>1.7811344665469571</v>
      </c>
      <c r="U97">
        <f t="shared" si="12"/>
        <v>0</v>
      </c>
      <c r="V97">
        <f t="shared" si="12"/>
        <v>0</v>
      </c>
      <c r="W97">
        <f t="shared" si="12"/>
        <v>2.021434609933225</v>
      </c>
      <c r="X97">
        <f t="shared" si="12"/>
        <v>4.7918844558703153</v>
      </c>
      <c r="Y97">
        <f t="shared" si="12"/>
        <v>3.9882160839593364</v>
      </c>
      <c r="Z97">
        <f t="shared" si="12"/>
        <v>0</v>
      </c>
      <c r="AA97">
        <f t="shared" si="12"/>
        <v>0</v>
      </c>
      <c r="AB97">
        <f t="shared" si="12"/>
        <v>4.6705392652052184</v>
      </c>
      <c r="AC97">
        <f t="shared" si="12"/>
        <v>3.7727776486693081</v>
      </c>
      <c r="AD97">
        <f t="shared" si="12"/>
        <v>4.0676472234053582</v>
      </c>
      <c r="AE97">
        <f t="shared" si="12"/>
        <v>3.2941078837150224</v>
      </c>
      <c r="AF97">
        <f t="shared" si="12"/>
        <v>0</v>
      </c>
    </row>
    <row r="98" spans="1:32">
      <c r="A98" t="s">
        <v>143</v>
      </c>
      <c r="B98" s="25" t="s">
        <v>281</v>
      </c>
      <c r="C98">
        <f t="shared" si="13"/>
        <v>0</v>
      </c>
      <c r="D98">
        <f t="shared" si="12"/>
        <v>3.9647527497252546</v>
      </c>
      <c r="E98">
        <f t="shared" si="12"/>
        <v>0</v>
      </c>
      <c r="F98">
        <f t="shared" si="12"/>
        <v>0</v>
      </c>
      <c r="G98">
        <f t="shared" si="12"/>
        <v>4.5200651364198832</v>
      </c>
      <c r="H98">
        <f t="shared" si="12"/>
        <v>4.0638619053684062</v>
      </c>
      <c r="I98">
        <f t="shared" si="12"/>
        <v>4.5743686695324124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2.8582150829619453</v>
      </c>
      <c r="O98">
        <f t="shared" si="12"/>
        <v>3.5052007986997222</v>
      </c>
      <c r="P98">
        <f t="shared" si="12"/>
        <v>3.3461072271836767</v>
      </c>
      <c r="Q98">
        <f t="shared" si="12"/>
        <v>0</v>
      </c>
      <c r="R98">
        <f t="shared" si="12"/>
        <v>4.046425302456977</v>
      </c>
      <c r="S98">
        <f t="shared" si="12"/>
        <v>0</v>
      </c>
      <c r="T98">
        <f t="shared" si="12"/>
        <v>0</v>
      </c>
      <c r="U98">
        <f t="shared" si="12"/>
        <v>0</v>
      </c>
      <c r="V98">
        <f t="shared" si="12"/>
        <v>2.9464186077941883</v>
      </c>
      <c r="W98">
        <f t="shared" si="12"/>
        <v>0</v>
      </c>
      <c r="X98">
        <f t="shared" si="12"/>
        <v>0</v>
      </c>
      <c r="Y98">
        <f t="shared" si="12"/>
        <v>4.1273714382958255</v>
      </c>
      <c r="Z98">
        <f t="shared" si="12"/>
        <v>0</v>
      </c>
      <c r="AA98">
        <f t="shared" si="12"/>
        <v>2.5530318877017093</v>
      </c>
      <c r="AB98">
        <f t="shared" si="12"/>
        <v>0</v>
      </c>
      <c r="AC98">
        <f t="shared" si="12"/>
        <v>3.78000537595643</v>
      </c>
      <c r="AD98">
        <f t="shared" si="12"/>
        <v>3.5876613346619588</v>
      </c>
      <c r="AE98">
        <f t="shared" si="12"/>
        <v>0</v>
      </c>
      <c r="AF98">
        <f t="shared" si="12"/>
        <v>2.7911985973486102</v>
      </c>
    </row>
    <row r="99" spans="1:32">
      <c r="A99" t="s">
        <v>143</v>
      </c>
      <c r="B99" s="25" t="s">
        <v>282</v>
      </c>
      <c r="C99">
        <f t="shared" si="13"/>
        <v>3.9520533051731284</v>
      </c>
      <c r="D99">
        <f t="shared" si="12"/>
        <v>2.8643058113276112</v>
      </c>
      <c r="E99">
        <f t="shared" si="12"/>
        <v>2.9750460061803592</v>
      </c>
      <c r="F99">
        <f t="shared" si="12"/>
        <v>4.5200651364198832</v>
      </c>
      <c r="G99">
        <f t="shared" si="12"/>
        <v>0</v>
      </c>
      <c r="H99">
        <f t="shared" si="12"/>
        <v>3.240600798468988</v>
      </c>
      <c r="I99">
        <f t="shared" si="12"/>
        <v>2.9827335562442183</v>
      </c>
      <c r="J99">
        <f t="shared" si="12"/>
        <v>3.9719308620282328</v>
      </c>
      <c r="K99">
        <f t="shared" si="12"/>
        <v>0</v>
      </c>
      <c r="L99">
        <f t="shared" si="12"/>
        <v>4.2347328709896201</v>
      </c>
      <c r="M99">
        <f t="shared" si="12"/>
        <v>0</v>
      </c>
      <c r="N99">
        <f t="shared" si="12"/>
        <v>0</v>
      </c>
      <c r="O99">
        <f t="shared" si="12"/>
        <v>3.3294962056989355</v>
      </c>
      <c r="P99">
        <f t="shared" si="12"/>
        <v>3.6818258406948852</v>
      </c>
      <c r="Q99">
        <f t="shared" si="12"/>
        <v>0</v>
      </c>
      <c r="R99">
        <f t="shared" si="12"/>
        <v>3.0653422493810565</v>
      </c>
      <c r="S99">
        <f t="shared" si="12"/>
        <v>0</v>
      </c>
      <c r="T99">
        <f t="shared" si="12"/>
        <v>2.6235449833765498</v>
      </c>
      <c r="U99">
        <f t="shared" si="12"/>
        <v>0</v>
      </c>
      <c r="V99">
        <f t="shared" si="12"/>
        <v>3.8946857256754375</v>
      </c>
      <c r="W99">
        <f t="shared" si="12"/>
        <v>3.2774986871729102</v>
      </c>
      <c r="X99">
        <f t="shared" si="12"/>
        <v>0</v>
      </c>
      <c r="Y99">
        <f t="shared" si="12"/>
        <v>3.931857598594759</v>
      </c>
      <c r="Z99">
        <f t="shared" si="12"/>
        <v>0</v>
      </c>
      <c r="AA99">
        <f t="shared" si="12"/>
        <v>4.3572194285516241</v>
      </c>
      <c r="AB99">
        <f t="shared" si="12"/>
        <v>5.0432224762597953</v>
      </c>
      <c r="AC99">
        <f t="shared" si="12"/>
        <v>2.9998726323571336</v>
      </c>
      <c r="AD99">
        <f t="shared" si="12"/>
        <v>3.7138958366303889</v>
      </c>
      <c r="AE99">
        <f t="shared" si="12"/>
        <v>4.1348373751233529</v>
      </c>
      <c r="AF99">
        <f t="shared" si="12"/>
        <v>0</v>
      </c>
    </row>
    <row r="100" spans="1:32">
      <c r="A100" t="s">
        <v>143</v>
      </c>
      <c r="B100" s="25" t="s">
        <v>283</v>
      </c>
      <c r="C100">
        <f t="shared" si="13"/>
        <v>4.7850173022914531</v>
      </c>
      <c r="D100">
        <f t="shared" si="12"/>
        <v>2.2648501122028102</v>
      </c>
      <c r="E100">
        <f t="shared" si="12"/>
        <v>3.5326333658307805</v>
      </c>
      <c r="F100">
        <f t="shared" si="12"/>
        <v>4.0638619053684062</v>
      </c>
      <c r="G100">
        <f t="shared" si="12"/>
        <v>3.240600798468988</v>
      </c>
      <c r="H100">
        <f t="shared" si="12"/>
        <v>0</v>
      </c>
      <c r="I100">
        <f t="shared" si="12"/>
        <v>2.6679434386458492</v>
      </c>
      <c r="J100">
        <f t="shared" si="12"/>
        <v>3.5508970176557129</v>
      </c>
      <c r="K100">
        <f t="shared" si="12"/>
        <v>4.2205841139138531</v>
      </c>
      <c r="L100">
        <f t="shared" si="12"/>
        <v>0</v>
      </c>
      <c r="M100">
        <f t="shared" si="12"/>
        <v>0</v>
      </c>
      <c r="N100">
        <f t="shared" si="12"/>
        <v>4.4135193266568207</v>
      </c>
      <c r="O100">
        <f t="shared" si="12"/>
        <v>3.0391417263321485</v>
      </c>
      <c r="P100">
        <f t="shared" si="12"/>
        <v>2.7590499099755381</v>
      </c>
      <c r="Q100">
        <f t="shared" si="12"/>
        <v>0</v>
      </c>
      <c r="R100">
        <f t="shared" si="12"/>
        <v>3.6138485953309014</v>
      </c>
      <c r="S100">
        <f t="shared" si="12"/>
        <v>3.6818740871833806</v>
      </c>
      <c r="T100">
        <f t="shared" si="12"/>
        <v>3.3341427256389933</v>
      </c>
      <c r="U100">
        <f t="shared" si="12"/>
        <v>3.9547148818953763</v>
      </c>
      <c r="V100">
        <f t="shared" si="12"/>
        <v>3.6440501006256478</v>
      </c>
      <c r="W100">
        <f t="shared" si="12"/>
        <v>3.4779241504281568</v>
      </c>
      <c r="X100">
        <f t="shared" si="12"/>
        <v>4.7987891566206757</v>
      </c>
      <c r="Y100">
        <f t="shared" si="12"/>
        <v>2.6890350782105736</v>
      </c>
      <c r="Z100">
        <f t="shared" si="12"/>
        <v>0</v>
      </c>
      <c r="AA100">
        <f t="shared" si="12"/>
        <v>3.6669556593076651</v>
      </c>
      <c r="AB100">
        <f t="shared" si="12"/>
        <v>4.5695630095343773</v>
      </c>
      <c r="AC100">
        <f t="shared" si="12"/>
        <v>2.7278694938242372</v>
      </c>
      <c r="AD100">
        <f t="shared" si="12"/>
        <v>2.4939992211495148</v>
      </c>
      <c r="AE100">
        <f t="shared" si="12"/>
        <v>4.4232004112875645</v>
      </c>
      <c r="AF100">
        <f t="shared" si="12"/>
        <v>0</v>
      </c>
    </row>
    <row r="101" spans="1:32">
      <c r="A101" t="s">
        <v>143</v>
      </c>
      <c r="B101" s="25" t="s">
        <v>284</v>
      </c>
      <c r="C101">
        <f t="shared" si="13"/>
        <v>4.5140187437109329</v>
      </c>
      <c r="D101">
        <f t="shared" si="12"/>
        <v>2.9159272575473065</v>
      </c>
      <c r="E101">
        <f t="shared" si="12"/>
        <v>2.7338065646956582</v>
      </c>
      <c r="F101">
        <f t="shared" si="12"/>
        <v>4.5743686695324124</v>
      </c>
      <c r="G101">
        <f t="shared" si="12"/>
        <v>2.9827335562442183</v>
      </c>
      <c r="H101">
        <f t="shared" si="12"/>
        <v>2.6679434386458492</v>
      </c>
      <c r="I101">
        <f t="shared" si="12"/>
        <v>0</v>
      </c>
      <c r="J101">
        <f t="shared" si="12"/>
        <v>3.0664375881324166</v>
      </c>
      <c r="K101">
        <f t="shared" si="12"/>
        <v>4.3419111643443697</v>
      </c>
      <c r="L101">
        <f t="shared" si="12"/>
        <v>4.7786619448044156</v>
      </c>
      <c r="M101">
        <f t="shared" si="12"/>
        <v>4.9244869494098928</v>
      </c>
      <c r="N101">
        <f t="shared" si="12"/>
        <v>4.8230371489128938</v>
      </c>
      <c r="O101">
        <f t="shared" si="12"/>
        <v>3.6081913248326209</v>
      </c>
      <c r="P101">
        <f t="shared" si="12"/>
        <v>3.5735528929396168</v>
      </c>
      <c r="Q101">
        <f t="shared" si="12"/>
        <v>4.3488047661105584</v>
      </c>
      <c r="R101">
        <f t="shared" si="12"/>
        <v>3.8230279501329698</v>
      </c>
      <c r="S101">
        <f t="shared" si="12"/>
        <v>3.9536035275566235</v>
      </c>
      <c r="T101">
        <f t="shared" si="12"/>
        <v>2.5416689278515636</v>
      </c>
      <c r="U101">
        <f t="shared" si="12"/>
        <v>4.1492432153971883</v>
      </c>
      <c r="V101">
        <f t="shared" si="12"/>
        <v>4.1470395947632301</v>
      </c>
      <c r="W101">
        <f t="shared" si="12"/>
        <v>2.5919327220624488</v>
      </c>
      <c r="X101">
        <f t="shared" si="12"/>
        <v>4.6315204019350427</v>
      </c>
      <c r="Y101">
        <f t="shared" si="12"/>
        <v>3.2698742248307187</v>
      </c>
      <c r="Z101">
        <f t="shared" si="12"/>
        <v>0</v>
      </c>
      <c r="AA101">
        <f t="shared" si="12"/>
        <v>4.2641205401403246</v>
      </c>
      <c r="AB101">
        <f t="shared" si="12"/>
        <v>4.4402912012175006</v>
      </c>
      <c r="AC101">
        <f t="shared" si="12"/>
        <v>3.290100881356806</v>
      </c>
      <c r="AD101">
        <f t="shared" si="12"/>
        <v>3.4136591288927129</v>
      </c>
      <c r="AE101">
        <f t="shared" si="12"/>
        <v>3.8645518806787114</v>
      </c>
      <c r="AF101">
        <f t="shared" si="12"/>
        <v>0</v>
      </c>
    </row>
    <row r="102" spans="1:32">
      <c r="A102" t="s">
        <v>143</v>
      </c>
      <c r="B102" s="25" t="s">
        <v>285</v>
      </c>
      <c r="C102">
        <f t="shared" si="13"/>
        <v>4.968087584625569</v>
      </c>
      <c r="D102">
        <f t="shared" si="12"/>
        <v>3.8863733859552005</v>
      </c>
      <c r="E102">
        <f t="shared" si="12"/>
        <v>3.3878742602389114</v>
      </c>
      <c r="F102">
        <f t="shared" si="12"/>
        <v>0</v>
      </c>
      <c r="G102">
        <f t="shared" si="12"/>
        <v>3.9719308620282328</v>
      </c>
      <c r="H102">
        <f t="shared" si="12"/>
        <v>3.5508970176557129</v>
      </c>
      <c r="I102">
        <f t="shared" si="12"/>
        <v>3.0664375881324148</v>
      </c>
      <c r="J102">
        <f t="shared" si="12"/>
        <v>0</v>
      </c>
      <c r="K102">
        <f t="shared" si="12"/>
        <v>3.8950610320432197</v>
      </c>
      <c r="L102">
        <f t="shared" si="12"/>
        <v>0</v>
      </c>
      <c r="M102">
        <f t="shared" si="12"/>
        <v>4.3651133079302902</v>
      </c>
      <c r="N102">
        <f t="shared" si="12"/>
        <v>0</v>
      </c>
      <c r="O102">
        <f t="shared" si="12"/>
        <v>4.3598712538086781</v>
      </c>
      <c r="P102">
        <f t="shared" si="12"/>
        <v>4.188907898067777</v>
      </c>
      <c r="Q102">
        <f t="shared" si="12"/>
        <v>4.2480640938519372</v>
      </c>
      <c r="R102">
        <f t="shared" si="12"/>
        <v>4.5926978897575621</v>
      </c>
      <c r="S102">
        <f t="shared" si="12"/>
        <v>3.7201409865771797</v>
      </c>
      <c r="T102">
        <f t="shared" si="12"/>
        <v>3.476220402989155</v>
      </c>
      <c r="U102">
        <f t="shared" si="12"/>
        <v>3.8023162504858843</v>
      </c>
      <c r="V102">
        <f t="shared" si="12"/>
        <v>0</v>
      </c>
      <c r="W102">
        <f t="shared" si="12"/>
        <v>2.980998726540256</v>
      </c>
      <c r="X102">
        <f t="shared" si="12"/>
        <v>3.4032967503265632</v>
      </c>
      <c r="Y102">
        <f t="shared" si="12"/>
        <v>3.4907790296816033</v>
      </c>
      <c r="Z102">
        <f t="shared" si="12"/>
        <v>0</v>
      </c>
      <c r="AA102">
        <f t="shared" si="12"/>
        <v>4.6682655805144542</v>
      </c>
      <c r="AB102">
        <f t="shared" si="12"/>
        <v>2.7161152520299545</v>
      </c>
      <c r="AC102">
        <f t="shared" si="12"/>
        <v>4.1485404337104868</v>
      </c>
      <c r="AD102">
        <f t="shared" si="12"/>
        <v>3.9765624176663374</v>
      </c>
      <c r="AE102">
        <f t="shared" si="12"/>
        <v>3.6804608782054196</v>
      </c>
      <c r="AF102">
        <f t="shared" si="12"/>
        <v>0</v>
      </c>
    </row>
    <row r="103" spans="1:32">
      <c r="A103" t="s">
        <v>143</v>
      </c>
      <c r="B103" s="25" t="s">
        <v>308</v>
      </c>
      <c r="C103">
        <f t="shared" si="13"/>
        <v>0</v>
      </c>
      <c r="D103">
        <f t="shared" si="12"/>
        <v>0</v>
      </c>
      <c r="E103">
        <f t="shared" si="12"/>
        <v>0</v>
      </c>
      <c r="F103">
        <f t="shared" si="12"/>
        <v>0</v>
      </c>
      <c r="G103">
        <f t="shared" si="12"/>
        <v>0</v>
      </c>
      <c r="H103">
        <f t="shared" si="12"/>
        <v>4.2205841139138531</v>
      </c>
      <c r="I103">
        <f t="shared" si="12"/>
        <v>4.3419111643443697</v>
      </c>
      <c r="J103">
        <f t="shared" si="12"/>
        <v>3.8950610320432197</v>
      </c>
      <c r="K103">
        <f t="shared" si="12"/>
        <v>0</v>
      </c>
      <c r="L103">
        <f t="shared" si="12"/>
        <v>0</v>
      </c>
      <c r="M103">
        <f t="shared" si="12"/>
        <v>3.2988689857375104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2.6731065074020495</v>
      </c>
      <c r="T103">
        <f t="shared" si="12"/>
        <v>0</v>
      </c>
      <c r="U103">
        <f t="shared" si="12"/>
        <v>2.077312327616474</v>
      </c>
      <c r="V103">
        <f t="shared" si="12"/>
        <v>0</v>
      </c>
      <c r="W103">
        <f t="shared" si="12"/>
        <v>0</v>
      </c>
      <c r="X103">
        <f t="shared" si="12"/>
        <v>3.7406438809376681</v>
      </c>
      <c r="Y103">
        <f t="shared" si="12"/>
        <v>3.6370571712825179</v>
      </c>
      <c r="Z103">
        <f t="shared" si="12"/>
        <v>0</v>
      </c>
      <c r="AA103">
        <f t="shared" si="12"/>
        <v>0</v>
      </c>
      <c r="AB103">
        <f t="shared" si="12"/>
        <v>3.3270276672976302</v>
      </c>
      <c r="AC103">
        <f t="shared" si="12"/>
        <v>0</v>
      </c>
      <c r="AD103">
        <f t="shared" si="12"/>
        <v>4.197325358738202</v>
      </c>
      <c r="AE103">
        <f t="shared" si="12"/>
        <v>0</v>
      </c>
      <c r="AF103">
        <f t="shared" si="12"/>
        <v>0</v>
      </c>
    </row>
    <row r="104" spans="1:32">
      <c r="A104" t="s">
        <v>143</v>
      </c>
      <c r="B104" s="25" t="s">
        <v>286</v>
      </c>
      <c r="C104">
        <f t="shared" si="13"/>
        <v>2.171576149810504</v>
      </c>
      <c r="D104">
        <f t="shared" si="12"/>
        <v>4.7971212049381355</v>
      </c>
      <c r="E104">
        <f t="shared" si="12"/>
        <v>4.4018599302703274</v>
      </c>
      <c r="F104">
        <f t="shared" si="12"/>
        <v>0</v>
      </c>
      <c r="G104">
        <f t="shared" si="12"/>
        <v>4.2347328709896201</v>
      </c>
      <c r="H104">
        <f t="shared" si="12"/>
        <v>0</v>
      </c>
      <c r="I104">
        <f t="shared" si="12"/>
        <v>4.7786619448044156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4.8935065659314247</v>
      </c>
      <c r="P104">
        <f t="shared" si="12"/>
        <v>0</v>
      </c>
      <c r="Q104">
        <f t="shared" si="12"/>
        <v>4.6013551683769016</v>
      </c>
      <c r="R104">
        <f t="shared" si="12"/>
        <v>4.4227247824576397</v>
      </c>
      <c r="S104">
        <f t="shared" si="12"/>
        <v>0</v>
      </c>
      <c r="T104">
        <f t="shared" si="12"/>
        <v>4.3776462536701874</v>
      </c>
      <c r="U104">
        <f t="shared" si="12"/>
        <v>0</v>
      </c>
      <c r="V104">
        <f t="shared" si="12"/>
        <v>0</v>
      </c>
      <c r="W104">
        <f t="shared" si="12"/>
        <v>4.643346954389413</v>
      </c>
      <c r="X104">
        <f t="shared" si="12"/>
        <v>0</v>
      </c>
      <c r="Y104">
        <f t="shared" si="12"/>
        <v>0</v>
      </c>
      <c r="Z104">
        <f t="shared" si="12"/>
        <v>2.7744934722044974</v>
      </c>
      <c r="AA104">
        <f t="shared" si="12"/>
        <v>0</v>
      </c>
      <c r="AB104">
        <f t="shared" si="12"/>
        <v>0</v>
      </c>
      <c r="AC104">
        <f t="shared" si="12"/>
        <v>4.7881307708082961</v>
      </c>
      <c r="AD104">
        <f t="shared" si="12"/>
        <v>0</v>
      </c>
      <c r="AE104">
        <f t="shared" si="12"/>
        <v>4.6879656786946828</v>
      </c>
      <c r="AF104">
        <f t="shared" si="12"/>
        <v>0</v>
      </c>
    </row>
    <row r="105" spans="1:32">
      <c r="A105" t="s">
        <v>143</v>
      </c>
      <c r="B105" s="25" t="s">
        <v>287</v>
      </c>
      <c r="C105">
        <f t="shared" si="13"/>
        <v>0</v>
      </c>
      <c r="D105">
        <f t="shared" si="12"/>
        <v>0</v>
      </c>
      <c r="E105">
        <f t="shared" si="12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4.9244869494098928</v>
      </c>
      <c r="J105">
        <f t="shared" si="12"/>
        <v>4.3651133079302902</v>
      </c>
      <c r="K105">
        <f t="shared" si="12"/>
        <v>3.2988689857375104</v>
      </c>
      <c r="L105">
        <f t="shared" si="12"/>
        <v>0</v>
      </c>
      <c r="M105">
        <f t="shared" ref="D105:AF114" si="14">(EXP(7.032824+1*0.622482)*((M15/1.852)^ 0.40303))/(1.15*0.0059)/1000000</f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0</v>
      </c>
      <c r="S105">
        <f t="shared" si="14"/>
        <v>3.9707794662926639</v>
      </c>
      <c r="T105">
        <f t="shared" si="14"/>
        <v>0</v>
      </c>
      <c r="U105">
        <f t="shared" si="14"/>
        <v>3.6840760847281779</v>
      </c>
      <c r="V105">
        <f t="shared" si="14"/>
        <v>0</v>
      </c>
      <c r="W105">
        <f t="shared" si="14"/>
        <v>0</v>
      </c>
      <c r="X105">
        <f t="shared" si="14"/>
        <v>3.9294336140660948</v>
      </c>
      <c r="Y105">
        <f t="shared" si="14"/>
        <v>4.5397358010082618</v>
      </c>
      <c r="Z105">
        <f t="shared" si="14"/>
        <v>0</v>
      </c>
      <c r="AA105">
        <f t="shared" si="14"/>
        <v>0</v>
      </c>
      <c r="AB105">
        <f t="shared" si="14"/>
        <v>2.9856210757523667</v>
      </c>
      <c r="AC105">
        <f t="shared" si="14"/>
        <v>0</v>
      </c>
      <c r="AD105">
        <f t="shared" si="14"/>
        <v>0</v>
      </c>
      <c r="AE105">
        <f t="shared" si="14"/>
        <v>0</v>
      </c>
      <c r="AF105">
        <f t="shared" si="14"/>
        <v>0</v>
      </c>
    </row>
    <row r="106" spans="1:32">
      <c r="A106" t="s">
        <v>143</v>
      </c>
      <c r="B106" s="25" t="s">
        <v>288</v>
      </c>
      <c r="C106">
        <f t="shared" si="13"/>
        <v>0</v>
      </c>
      <c r="D106">
        <f t="shared" si="14"/>
        <v>4.5800370251018636</v>
      </c>
      <c r="E106">
        <f t="shared" si="14"/>
        <v>2.4187675597374261</v>
      </c>
      <c r="F106">
        <f t="shared" si="14"/>
        <v>0</v>
      </c>
      <c r="G106">
        <f t="shared" si="14"/>
        <v>2.5738053535680385</v>
      </c>
      <c r="H106">
        <f t="shared" si="14"/>
        <v>4.7850173022914531</v>
      </c>
      <c r="I106">
        <f t="shared" si="14"/>
        <v>2.9717059705131703</v>
      </c>
      <c r="J106">
        <f t="shared" si="14"/>
        <v>4.968087584625569</v>
      </c>
      <c r="K106">
        <f t="shared" si="14"/>
        <v>0</v>
      </c>
      <c r="L106">
        <f t="shared" si="14"/>
        <v>3.9294336140660948</v>
      </c>
      <c r="M106">
        <f t="shared" si="14"/>
        <v>0</v>
      </c>
      <c r="N106">
        <f t="shared" si="14"/>
        <v>5.4003637898416823</v>
      </c>
      <c r="O106">
        <f t="shared" si="14"/>
        <v>4.7224985650151332</v>
      </c>
      <c r="P106">
        <f t="shared" si="14"/>
        <v>5.0223398051221286</v>
      </c>
      <c r="Q106">
        <f t="shared" si="14"/>
        <v>4.3466152222432575</v>
      </c>
      <c r="R106">
        <f t="shared" si="14"/>
        <v>3.9294336140660948</v>
      </c>
      <c r="S106">
        <f t="shared" si="14"/>
        <v>0</v>
      </c>
      <c r="T106">
        <f t="shared" si="14"/>
        <v>4.0638661801635632</v>
      </c>
      <c r="U106">
        <f t="shared" si="14"/>
        <v>0</v>
      </c>
      <c r="V106">
        <f t="shared" si="14"/>
        <v>4.9899305771676676</v>
      </c>
      <c r="W106">
        <f t="shared" si="14"/>
        <v>4.3482172598852724</v>
      </c>
      <c r="X106">
        <f t="shared" si="14"/>
        <v>5.8659108690715298</v>
      </c>
      <c r="Y106">
        <f t="shared" si="14"/>
        <v>5.1964501072465401</v>
      </c>
      <c r="Z106">
        <f t="shared" si="14"/>
        <v>3.1119510673133499</v>
      </c>
      <c r="AA106">
        <f t="shared" si="14"/>
        <v>5.4509659298023116</v>
      </c>
      <c r="AB106">
        <f t="shared" si="14"/>
        <v>5.7963531750142154</v>
      </c>
      <c r="AC106">
        <f t="shared" si="14"/>
        <v>4.5921739047677219</v>
      </c>
      <c r="AD106">
        <f t="shared" si="14"/>
        <v>5.0668477491030544</v>
      </c>
      <c r="AE106">
        <f t="shared" si="14"/>
        <v>3.1982930505751184</v>
      </c>
      <c r="AF106">
        <f t="shared" si="14"/>
        <v>0</v>
      </c>
    </row>
    <row r="107" spans="1:32">
      <c r="A107" t="s">
        <v>143</v>
      </c>
      <c r="B107" s="25" t="s">
        <v>289</v>
      </c>
      <c r="C107">
        <f t="shared" si="13"/>
        <v>5.4003637898416823</v>
      </c>
      <c r="D107">
        <f t="shared" si="14"/>
        <v>4.211963696925741</v>
      </c>
      <c r="E107">
        <f t="shared" si="14"/>
        <v>0</v>
      </c>
      <c r="F107">
        <f t="shared" si="14"/>
        <v>2.8582150829619453</v>
      </c>
      <c r="G107">
        <f t="shared" si="14"/>
        <v>0</v>
      </c>
      <c r="H107">
        <f t="shared" si="14"/>
        <v>4.4135193266568207</v>
      </c>
      <c r="I107">
        <f t="shared" si="14"/>
        <v>4.8230371489128938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3.6976669702653302</v>
      </c>
      <c r="P107">
        <f t="shared" si="14"/>
        <v>3.8451871859674429</v>
      </c>
      <c r="Q107">
        <f t="shared" si="14"/>
        <v>0</v>
      </c>
      <c r="R107">
        <f t="shared" si="14"/>
        <v>3.9406541740840852</v>
      </c>
      <c r="S107">
        <f t="shared" si="14"/>
        <v>0</v>
      </c>
      <c r="T107">
        <f t="shared" si="14"/>
        <v>0</v>
      </c>
      <c r="U107">
        <f t="shared" si="14"/>
        <v>0</v>
      </c>
      <c r="V107">
        <f t="shared" si="14"/>
        <v>3.0217632657602866</v>
      </c>
      <c r="W107">
        <f t="shared" si="14"/>
        <v>0</v>
      </c>
      <c r="X107">
        <f t="shared" si="14"/>
        <v>0</v>
      </c>
      <c r="Y107">
        <f t="shared" si="14"/>
        <v>4.6021494098770024</v>
      </c>
      <c r="Z107">
        <f t="shared" si="14"/>
        <v>0</v>
      </c>
      <c r="AA107">
        <f t="shared" si="14"/>
        <v>3.5413708918604923</v>
      </c>
      <c r="AB107">
        <f t="shared" si="14"/>
        <v>0</v>
      </c>
      <c r="AC107">
        <f t="shared" si="14"/>
        <v>3.9790427194239282</v>
      </c>
      <c r="AD107">
        <f t="shared" si="14"/>
        <v>4.0976542236730076</v>
      </c>
      <c r="AE107">
        <f t="shared" si="14"/>
        <v>0</v>
      </c>
      <c r="AF107">
        <f t="shared" si="14"/>
        <v>3.7115179118638566</v>
      </c>
    </row>
    <row r="108" spans="1:32">
      <c r="A108" t="s">
        <v>143</v>
      </c>
      <c r="B108" s="25" t="s">
        <v>290</v>
      </c>
      <c r="C108">
        <f t="shared" si="13"/>
        <v>4.7224985650151332</v>
      </c>
      <c r="D108">
        <f t="shared" si="14"/>
        <v>2.5204361547384071</v>
      </c>
      <c r="E108">
        <f t="shared" si="14"/>
        <v>4.0457593668858243</v>
      </c>
      <c r="F108">
        <f t="shared" si="14"/>
        <v>3.5052007986997222</v>
      </c>
      <c r="G108">
        <f t="shared" si="14"/>
        <v>3.3294962056989355</v>
      </c>
      <c r="H108">
        <f t="shared" si="14"/>
        <v>3.0391417263321485</v>
      </c>
      <c r="I108">
        <f t="shared" si="14"/>
        <v>3.6081913248326209</v>
      </c>
      <c r="J108">
        <f t="shared" si="14"/>
        <v>4.3598712538086781</v>
      </c>
      <c r="K108">
        <f t="shared" si="14"/>
        <v>0</v>
      </c>
      <c r="L108">
        <f t="shared" si="14"/>
        <v>4.8935065659314247</v>
      </c>
      <c r="M108">
        <f t="shared" si="14"/>
        <v>0</v>
      </c>
      <c r="N108">
        <f t="shared" si="14"/>
        <v>3.6976669702653329</v>
      </c>
      <c r="O108">
        <f t="shared" si="14"/>
        <v>0</v>
      </c>
      <c r="P108">
        <f t="shared" si="14"/>
        <v>2.5180542429391375</v>
      </c>
      <c r="Q108">
        <f t="shared" si="14"/>
        <v>0</v>
      </c>
      <c r="R108">
        <f t="shared" si="14"/>
        <v>2.7911689033881459</v>
      </c>
      <c r="S108">
        <f t="shared" si="14"/>
        <v>4.3166830620636558</v>
      </c>
      <c r="T108">
        <f t="shared" si="14"/>
        <v>3.8295389524475785</v>
      </c>
      <c r="U108">
        <f t="shared" si="14"/>
        <v>0</v>
      </c>
      <c r="V108">
        <f t="shared" si="14"/>
        <v>2.5413157883895918</v>
      </c>
      <c r="W108">
        <f t="shared" si="14"/>
        <v>4.1269410388847954</v>
      </c>
      <c r="X108">
        <f t="shared" si="14"/>
        <v>0</v>
      </c>
      <c r="Y108">
        <f t="shared" si="14"/>
        <v>3.6241286070396987</v>
      </c>
      <c r="Z108">
        <f t="shared" si="14"/>
        <v>0</v>
      </c>
      <c r="AA108">
        <f t="shared" si="14"/>
        <v>3.3579607211695519</v>
      </c>
      <c r="AB108">
        <f t="shared" si="14"/>
        <v>5.1686882557859075</v>
      </c>
      <c r="AC108">
        <f t="shared" si="14"/>
        <v>1.9326487696993784</v>
      </c>
      <c r="AD108">
        <f t="shared" si="14"/>
        <v>2.8999961130194882</v>
      </c>
      <c r="AE108">
        <f t="shared" si="14"/>
        <v>0</v>
      </c>
      <c r="AF108">
        <f t="shared" si="14"/>
        <v>0</v>
      </c>
    </row>
    <row r="109" spans="1:32">
      <c r="A109" t="s">
        <v>143</v>
      </c>
      <c r="B109" s="25" t="s">
        <v>291</v>
      </c>
      <c r="C109">
        <f t="shared" si="13"/>
        <v>5.0223398051221286</v>
      </c>
      <c r="D109">
        <f t="shared" si="14"/>
        <v>2.7177393760224731</v>
      </c>
      <c r="E109">
        <f t="shared" si="14"/>
        <v>4.1513566215328819</v>
      </c>
      <c r="F109">
        <f t="shared" si="14"/>
        <v>3.3461072271836767</v>
      </c>
      <c r="G109">
        <f t="shared" si="14"/>
        <v>3.6818258406948852</v>
      </c>
      <c r="H109">
        <f t="shared" si="14"/>
        <v>2.7590499099755381</v>
      </c>
      <c r="I109">
        <f t="shared" si="14"/>
        <v>3.5735528929396168</v>
      </c>
      <c r="J109">
        <f t="shared" si="14"/>
        <v>4.188907898067777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3.8451871859674429</v>
      </c>
      <c r="O109">
        <f t="shared" si="14"/>
        <v>2.5180542429391393</v>
      </c>
      <c r="P109">
        <f t="shared" si="14"/>
        <v>0</v>
      </c>
      <c r="Q109">
        <f t="shared" si="14"/>
        <v>0</v>
      </c>
      <c r="R109">
        <f t="shared" si="14"/>
        <v>3.5091218851087591</v>
      </c>
      <c r="S109">
        <f t="shared" si="14"/>
        <v>3.8673017495730266</v>
      </c>
      <c r="T109">
        <f t="shared" si="14"/>
        <v>3.9689070976689904</v>
      </c>
      <c r="U109">
        <f t="shared" si="14"/>
        <v>4.1451915882519028</v>
      </c>
      <c r="V109">
        <f t="shared" si="14"/>
        <v>2.9391279446319762</v>
      </c>
      <c r="W109">
        <f t="shared" si="14"/>
        <v>4.1489555694425375</v>
      </c>
      <c r="X109">
        <f t="shared" si="14"/>
        <v>0</v>
      </c>
      <c r="Y109">
        <f t="shared" si="14"/>
        <v>3.0919650029969237</v>
      </c>
      <c r="Z109">
        <f t="shared" si="14"/>
        <v>0</v>
      </c>
      <c r="AA109">
        <f t="shared" si="14"/>
        <v>2.854160753604285</v>
      </c>
      <c r="AB109">
        <f t="shared" si="14"/>
        <v>4.9188753423280369</v>
      </c>
      <c r="AC109">
        <f t="shared" si="14"/>
        <v>2.6320197056253134</v>
      </c>
      <c r="AD109">
        <f t="shared" si="14"/>
        <v>1.9313816523589422</v>
      </c>
      <c r="AE109">
        <f t="shared" si="14"/>
        <v>0</v>
      </c>
      <c r="AF109">
        <f t="shared" si="14"/>
        <v>0</v>
      </c>
    </row>
    <row r="110" spans="1:32">
      <c r="A110" t="s">
        <v>143</v>
      </c>
      <c r="B110" s="25" t="s">
        <v>292</v>
      </c>
      <c r="C110">
        <f t="shared" si="13"/>
        <v>4.3466152222432575</v>
      </c>
      <c r="D110">
        <f t="shared" si="14"/>
        <v>0</v>
      </c>
      <c r="E110">
        <f t="shared" si="14"/>
        <v>3.8064519662321517</v>
      </c>
      <c r="F110">
        <f t="shared" si="14"/>
        <v>0</v>
      </c>
      <c r="G110">
        <f t="shared" si="14"/>
        <v>0</v>
      </c>
      <c r="H110">
        <f t="shared" si="14"/>
        <v>0</v>
      </c>
      <c r="I110">
        <f t="shared" si="14"/>
        <v>4.3488047661105584</v>
      </c>
      <c r="J110">
        <f t="shared" si="14"/>
        <v>4.2480640938519372</v>
      </c>
      <c r="K110">
        <f t="shared" si="14"/>
        <v>0</v>
      </c>
      <c r="L110">
        <f t="shared" si="14"/>
        <v>4.6013551683769016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4.0184677851451989</v>
      </c>
      <c r="U110">
        <f t="shared" si="14"/>
        <v>0</v>
      </c>
      <c r="V110">
        <f t="shared" si="14"/>
        <v>0</v>
      </c>
      <c r="W110">
        <f t="shared" si="14"/>
        <v>3.8199120047198321</v>
      </c>
      <c r="X110">
        <f t="shared" si="14"/>
        <v>4.9576119366568605</v>
      </c>
      <c r="Y110">
        <f t="shared" si="14"/>
        <v>0</v>
      </c>
      <c r="Z110">
        <f t="shared" si="14"/>
        <v>0</v>
      </c>
      <c r="AA110">
        <f t="shared" si="14"/>
        <v>0</v>
      </c>
      <c r="AB110">
        <f t="shared" si="14"/>
        <v>0</v>
      </c>
      <c r="AC110">
        <f t="shared" si="14"/>
        <v>0</v>
      </c>
      <c r="AD110">
        <f t="shared" si="14"/>
        <v>0</v>
      </c>
      <c r="AE110">
        <f t="shared" si="14"/>
        <v>2.6143872234857266</v>
      </c>
      <c r="AF110">
        <f t="shared" si="14"/>
        <v>0</v>
      </c>
    </row>
    <row r="111" spans="1:32">
      <c r="A111" t="s">
        <v>143</v>
      </c>
      <c r="B111" s="25" t="s">
        <v>293</v>
      </c>
      <c r="C111">
        <f t="shared" si="13"/>
        <v>4.2624292833704551</v>
      </c>
      <c r="D111">
        <f t="shared" si="14"/>
        <v>3.1054138171893024</v>
      </c>
      <c r="E111">
        <f t="shared" si="14"/>
        <v>3.9923871537759479</v>
      </c>
      <c r="F111">
        <f t="shared" si="14"/>
        <v>4.046425302456977</v>
      </c>
      <c r="G111">
        <f t="shared" si="14"/>
        <v>3.0653422493810556</v>
      </c>
      <c r="H111">
        <f t="shared" si="14"/>
        <v>3.6138485953309014</v>
      </c>
      <c r="I111">
        <f t="shared" si="14"/>
        <v>3.8230279501329698</v>
      </c>
      <c r="J111">
        <f t="shared" si="14"/>
        <v>4.5926978897575621</v>
      </c>
      <c r="K111">
        <f t="shared" si="14"/>
        <v>0</v>
      </c>
      <c r="L111">
        <f t="shared" si="14"/>
        <v>4.4227247824576397</v>
      </c>
      <c r="M111">
        <f t="shared" si="14"/>
        <v>0</v>
      </c>
      <c r="N111">
        <f t="shared" si="14"/>
        <v>3.9406541740840852</v>
      </c>
      <c r="O111">
        <f t="shared" si="14"/>
        <v>2.7911689033881459</v>
      </c>
      <c r="P111">
        <f t="shared" si="14"/>
        <v>3.5091218851087613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3.7712562636760514</v>
      </c>
      <c r="U111">
        <f t="shared" si="14"/>
        <v>0</v>
      </c>
      <c r="V111">
        <f t="shared" si="14"/>
        <v>3.1694496781168855</v>
      </c>
      <c r="W111">
        <f t="shared" si="14"/>
        <v>4.1731771664914756</v>
      </c>
      <c r="X111">
        <f t="shared" si="14"/>
        <v>0</v>
      </c>
      <c r="Y111">
        <f t="shared" si="14"/>
        <v>4.19282849261631</v>
      </c>
      <c r="Z111">
        <f t="shared" si="14"/>
        <v>0</v>
      </c>
      <c r="AA111">
        <f t="shared" si="14"/>
        <v>4.0571939442517113</v>
      </c>
      <c r="AB111">
        <f t="shared" si="14"/>
        <v>5.4440095424041788</v>
      </c>
      <c r="AC111">
        <f t="shared" si="14"/>
        <v>2.7963051938480379</v>
      </c>
      <c r="AD111">
        <f t="shared" si="14"/>
        <v>3.7220204954475675</v>
      </c>
      <c r="AE111">
        <f t="shared" si="14"/>
        <v>4.8360762812679505</v>
      </c>
      <c r="AF111">
        <f t="shared" si="14"/>
        <v>0</v>
      </c>
    </row>
    <row r="112" spans="1:32">
      <c r="A112" t="s">
        <v>143</v>
      </c>
      <c r="B112" s="25" t="s">
        <v>309</v>
      </c>
      <c r="C112">
        <f t="shared" si="13"/>
        <v>0</v>
      </c>
      <c r="D112">
        <f t="shared" si="14"/>
        <v>4.0755765068017062</v>
      </c>
      <c r="E112">
        <f t="shared" si="14"/>
        <v>0</v>
      </c>
      <c r="F112">
        <f t="shared" si="14"/>
        <v>0</v>
      </c>
      <c r="G112">
        <f t="shared" si="14"/>
        <v>0</v>
      </c>
      <c r="H112">
        <f t="shared" si="14"/>
        <v>3.6818740871833806</v>
      </c>
      <c r="I112">
        <f t="shared" si="14"/>
        <v>3.9536035275566235</v>
      </c>
      <c r="J112">
        <f t="shared" si="14"/>
        <v>3.7201409865771797</v>
      </c>
      <c r="K112">
        <f t="shared" si="14"/>
        <v>2.6731065074020495</v>
      </c>
      <c r="L112">
        <f t="shared" si="14"/>
        <v>0</v>
      </c>
      <c r="M112">
        <f t="shared" si="14"/>
        <v>3.9707794662926639</v>
      </c>
      <c r="N112">
        <f t="shared" si="14"/>
        <v>0</v>
      </c>
      <c r="O112">
        <f t="shared" si="14"/>
        <v>4.3166830620636558</v>
      </c>
      <c r="P112">
        <f t="shared" si="14"/>
        <v>3.8673017495730266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1.9713892734169565</v>
      </c>
      <c r="V112">
        <f t="shared" si="14"/>
        <v>0</v>
      </c>
      <c r="W112">
        <f t="shared" si="14"/>
        <v>4.2987811612814664</v>
      </c>
      <c r="X112">
        <f t="shared" si="14"/>
        <v>4.16151212205114</v>
      </c>
      <c r="Y112">
        <f t="shared" si="14"/>
        <v>2.8848410110845384</v>
      </c>
      <c r="Z112">
        <f t="shared" si="14"/>
        <v>0</v>
      </c>
      <c r="AA112">
        <f t="shared" si="14"/>
        <v>4.0217255522283013</v>
      </c>
      <c r="AB112">
        <f t="shared" si="14"/>
        <v>3.80495018335048</v>
      </c>
      <c r="AC112">
        <f t="shared" si="14"/>
        <v>4.2390372859404293</v>
      </c>
      <c r="AD112">
        <f t="shared" si="14"/>
        <v>3.5861323886765049</v>
      </c>
      <c r="AE112">
        <f t="shared" si="14"/>
        <v>0</v>
      </c>
      <c r="AF112">
        <f t="shared" si="14"/>
        <v>0</v>
      </c>
    </row>
    <row r="113" spans="1:32">
      <c r="A113" t="s">
        <v>143</v>
      </c>
      <c r="B113" s="25" t="s">
        <v>294</v>
      </c>
      <c r="C113">
        <f t="shared" ref="C113:C125" si="15">(EXP(7.032824+1*0.622482)*((C23/1.852)^ 0.40303))/(1.15*0.0059)/1000000</f>
        <v>4.0638661801635632</v>
      </c>
      <c r="D113">
        <f t="shared" si="14"/>
        <v>3.2832349712436417</v>
      </c>
      <c r="E113">
        <f t="shared" si="14"/>
        <v>1.7811344665469571</v>
      </c>
      <c r="F113">
        <f t="shared" si="14"/>
        <v>0</v>
      </c>
      <c r="G113">
        <f t="shared" si="14"/>
        <v>2.6235449833765498</v>
      </c>
      <c r="H113">
        <f t="shared" si="14"/>
        <v>3.3341427256389933</v>
      </c>
      <c r="I113">
        <f t="shared" si="14"/>
        <v>2.5416689278515636</v>
      </c>
      <c r="J113">
        <f t="shared" si="14"/>
        <v>3.476220402989155</v>
      </c>
      <c r="K113">
        <f t="shared" si="14"/>
        <v>0</v>
      </c>
      <c r="L113">
        <f t="shared" si="14"/>
        <v>4.3776462536701874</v>
      </c>
      <c r="M113">
        <f t="shared" si="14"/>
        <v>0</v>
      </c>
      <c r="N113">
        <f t="shared" si="14"/>
        <v>0</v>
      </c>
      <c r="O113">
        <f t="shared" si="14"/>
        <v>3.8295389524475785</v>
      </c>
      <c r="P113">
        <f t="shared" si="14"/>
        <v>3.9689070976689904</v>
      </c>
      <c r="Q113">
        <f t="shared" si="14"/>
        <v>4.0184677851451989</v>
      </c>
      <c r="R113">
        <f t="shared" si="14"/>
        <v>3.7712562636760563</v>
      </c>
      <c r="S113">
        <f t="shared" si="14"/>
        <v>0</v>
      </c>
      <c r="T113">
        <f t="shared" si="14"/>
        <v>0</v>
      </c>
      <c r="U113">
        <f t="shared" si="14"/>
        <v>0</v>
      </c>
      <c r="V113">
        <f t="shared" si="14"/>
        <v>0</v>
      </c>
      <c r="W113">
        <f t="shared" si="14"/>
        <v>2.3508684421016786</v>
      </c>
      <c r="X113">
        <f t="shared" si="14"/>
        <v>4.870250502082146</v>
      </c>
      <c r="Y113">
        <f t="shared" si="14"/>
        <v>3.8806102505242976</v>
      </c>
      <c r="Z113">
        <f t="shared" si="14"/>
        <v>0</v>
      </c>
      <c r="AA113">
        <f t="shared" si="14"/>
        <v>0</v>
      </c>
      <c r="AB113">
        <f t="shared" si="14"/>
        <v>4.7324925223635779</v>
      </c>
      <c r="AC113">
        <f t="shared" si="14"/>
        <v>3.5323618485881858</v>
      </c>
      <c r="AD113">
        <f t="shared" si="14"/>
        <v>3.8994407238772335</v>
      </c>
      <c r="AE113">
        <f t="shared" si="14"/>
        <v>3.5657972647437521</v>
      </c>
      <c r="AF113">
        <f t="shared" si="14"/>
        <v>0</v>
      </c>
    </row>
    <row r="114" spans="1:32">
      <c r="A114" t="s">
        <v>143</v>
      </c>
      <c r="B114" s="25" t="s">
        <v>310</v>
      </c>
      <c r="C114">
        <f t="shared" si="15"/>
        <v>0</v>
      </c>
      <c r="D114">
        <f t="shared" si="14"/>
        <v>4.3189047617382341</v>
      </c>
      <c r="E114">
        <f t="shared" si="14"/>
        <v>0</v>
      </c>
      <c r="F114">
        <f t="shared" si="14"/>
        <v>0</v>
      </c>
      <c r="G114">
        <f t="shared" ref="D114:AF122" si="16">(EXP(7.032824+1*0.622482)*((G24/1.852)^ 0.40303))/(1.15*0.0059)/1000000</f>
        <v>0</v>
      </c>
      <c r="H114">
        <f t="shared" si="16"/>
        <v>3.9547148818953941</v>
      </c>
      <c r="I114">
        <f t="shared" si="16"/>
        <v>4.1492432153971883</v>
      </c>
      <c r="J114">
        <f t="shared" si="16"/>
        <v>3.8023162504858843</v>
      </c>
      <c r="K114">
        <f t="shared" si="16"/>
        <v>2.077312327616474</v>
      </c>
      <c r="L114">
        <f t="shared" si="16"/>
        <v>0</v>
      </c>
      <c r="M114">
        <f t="shared" si="16"/>
        <v>3.6840760847281779</v>
      </c>
      <c r="N114">
        <f t="shared" si="16"/>
        <v>0</v>
      </c>
      <c r="O114">
        <f t="shared" si="16"/>
        <v>0</v>
      </c>
      <c r="P114">
        <f t="shared" si="16"/>
        <v>4.1451915882519028</v>
      </c>
      <c r="Q114">
        <f t="shared" si="16"/>
        <v>0</v>
      </c>
      <c r="R114">
        <f t="shared" si="16"/>
        <v>0</v>
      </c>
      <c r="S114">
        <f t="shared" si="16"/>
        <v>1.9713892734169565</v>
      </c>
      <c r="T114">
        <f t="shared" si="16"/>
        <v>0</v>
      </c>
      <c r="U114">
        <f t="shared" si="16"/>
        <v>0</v>
      </c>
      <c r="V114">
        <f t="shared" si="16"/>
        <v>0</v>
      </c>
      <c r="W114">
        <f t="shared" si="16"/>
        <v>4.4283445454827186</v>
      </c>
      <c r="X114">
        <f t="shared" si="16"/>
        <v>3.97925594349655</v>
      </c>
      <c r="Y114">
        <f t="shared" si="16"/>
        <v>3.2747108913705723</v>
      </c>
      <c r="Z114">
        <f t="shared" si="16"/>
        <v>0</v>
      </c>
      <c r="AA114">
        <f t="shared" si="16"/>
        <v>4.2650423151600183</v>
      </c>
      <c r="AB114">
        <f t="shared" si="16"/>
        <v>3.5951083279849416</v>
      </c>
      <c r="AC114">
        <f t="shared" si="16"/>
        <v>0</v>
      </c>
      <c r="AD114">
        <f t="shared" si="16"/>
        <v>3.8932918317948526</v>
      </c>
      <c r="AE114">
        <f t="shared" si="16"/>
        <v>0</v>
      </c>
      <c r="AF114">
        <f t="shared" si="16"/>
        <v>0</v>
      </c>
    </row>
    <row r="115" spans="1:32">
      <c r="A115" t="s">
        <v>143</v>
      </c>
      <c r="B115" s="25" t="s">
        <v>297</v>
      </c>
      <c r="C115">
        <f t="shared" si="15"/>
        <v>4.3482172598852724</v>
      </c>
      <c r="D115">
        <f t="shared" si="16"/>
        <v>3.5991274396724005</v>
      </c>
      <c r="E115">
        <f t="shared" si="16"/>
        <v>2.021434609933225</v>
      </c>
      <c r="F115">
        <f t="shared" si="16"/>
        <v>0</v>
      </c>
      <c r="G115">
        <f t="shared" si="16"/>
        <v>3.2774986871729079</v>
      </c>
      <c r="H115">
        <f t="shared" si="16"/>
        <v>3.4779241504281568</v>
      </c>
      <c r="I115">
        <f t="shared" si="16"/>
        <v>2.5919327220624488</v>
      </c>
      <c r="J115">
        <f t="shared" si="16"/>
        <v>2.980998726540256</v>
      </c>
      <c r="K115">
        <f t="shared" si="16"/>
        <v>0</v>
      </c>
      <c r="L115">
        <f t="shared" si="16"/>
        <v>4.643346954389413</v>
      </c>
      <c r="M115">
        <f t="shared" si="16"/>
        <v>0</v>
      </c>
      <c r="N115">
        <f t="shared" si="16"/>
        <v>0</v>
      </c>
      <c r="O115">
        <f t="shared" si="16"/>
        <v>4.1269410388847954</v>
      </c>
      <c r="P115">
        <f t="shared" si="16"/>
        <v>4.1489555694425375</v>
      </c>
      <c r="Q115">
        <f t="shared" si="16"/>
        <v>3.8199120047198321</v>
      </c>
      <c r="R115">
        <f t="shared" si="16"/>
        <v>4.1731771664914756</v>
      </c>
      <c r="S115">
        <f t="shared" si="16"/>
        <v>4.2987811612814664</v>
      </c>
      <c r="T115">
        <f t="shared" si="16"/>
        <v>2.3508684421016786</v>
      </c>
      <c r="U115">
        <f t="shared" si="16"/>
        <v>4.4283445454827186</v>
      </c>
      <c r="V115">
        <f t="shared" si="16"/>
        <v>0</v>
      </c>
      <c r="W115">
        <f t="shared" si="16"/>
        <v>0</v>
      </c>
      <c r="X115">
        <f t="shared" si="16"/>
        <v>4.5569113438712847</v>
      </c>
      <c r="Y115">
        <f t="shared" si="16"/>
        <v>3.8378375235806255</v>
      </c>
      <c r="Z115">
        <f t="shared" si="16"/>
        <v>0</v>
      </c>
      <c r="AA115">
        <f t="shared" si="16"/>
        <v>0</v>
      </c>
      <c r="AB115">
        <f t="shared" si="16"/>
        <v>4.4263508178246216</v>
      </c>
      <c r="AC115">
        <f t="shared" si="16"/>
        <v>3.8621848373907577</v>
      </c>
      <c r="AD115">
        <f t="shared" si="16"/>
        <v>4.0239448396912882</v>
      </c>
      <c r="AE115">
        <f t="shared" si="16"/>
        <v>3.2069359155166</v>
      </c>
      <c r="AF115">
        <f t="shared" si="16"/>
        <v>0</v>
      </c>
    </row>
    <row r="116" spans="1:32">
      <c r="A116" t="s">
        <v>143</v>
      </c>
      <c r="B116" s="25" t="s">
        <v>298</v>
      </c>
      <c r="C116">
        <f t="shared" si="15"/>
        <v>5.8659108690715227</v>
      </c>
      <c r="D116">
        <f t="shared" si="16"/>
        <v>0</v>
      </c>
      <c r="E116">
        <f t="shared" si="16"/>
        <v>4.7918844558703153</v>
      </c>
      <c r="F116">
        <f t="shared" si="16"/>
        <v>0</v>
      </c>
      <c r="G116">
        <f t="shared" si="16"/>
        <v>0</v>
      </c>
      <c r="H116">
        <f t="shared" si="16"/>
        <v>4.7987891566206757</v>
      </c>
      <c r="I116">
        <f t="shared" si="16"/>
        <v>4.6315204019350427</v>
      </c>
      <c r="J116">
        <f t="shared" si="16"/>
        <v>3.4032967503265632</v>
      </c>
      <c r="K116">
        <f t="shared" si="16"/>
        <v>3.7406438809376681</v>
      </c>
      <c r="L116">
        <f t="shared" si="16"/>
        <v>0</v>
      </c>
      <c r="M116">
        <f t="shared" si="16"/>
        <v>3.9294336140660948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4.9576119366568605</v>
      </c>
      <c r="R116">
        <f t="shared" si="16"/>
        <v>0</v>
      </c>
      <c r="S116">
        <f t="shared" si="16"/>
        <v>4.16151212205114</v>
      </c>
      <c r="T116">
        <f t="shared" si="16"/>
        <v>4.870250502082146</v>
      </c>
      <c r="U116">
        <f t="shared" si="16"/>
        <v>3.97925594349655</v>
      </c>
      <c r="V116">
        <f t="shared" si="16"/>
        <v>0</v>
      </c>
      <c r="W116">
        <f t="shared" si="16"/>
        <v>4.5569113438712847</v>
      </c>
      <c r="X116">
        <f t="shared" si="16"/>
        <v>0</v>
      </c>
      <c r="Y116">
        <f t="shared" si="16"/>
        <v>4.5111560463781517</v>
      </c>
      <c r="Z116">
        <f t="shared" si="16"/>
        <v>0</v>
      </c>
      <c r="AA116">
        <f t="shared" si="16"/>
        <v>0</v>
      </c>
      <c r="AB116">
        <f t="shared" si="16"/>
        <v>2.1743486841734092</v>
      </c>
      <c r="AC116">
        <f t="shared" si="16"/>
        <v>0</v>
      </c>
      <c r="AD116">
        <f t="shared" si="16"/>
        <v>0</v>
      </c>
      <c r="AE116">
        <f t="shared" si="16"/>
        <v>4.6174317913843757</v>
      </c>
      <c r="AF116">
        <f t="shared" si="16"/>
        <v>0</v>
      </c>
    </row>
    <row r="117" spans="1:32">
      <c r="A117" t="s">
        <v>143</v>
      </c>
      <c r="B117" s="25" t="s">
        <v>357</v>
      </c>
      <c r="C117">
        <f t="shared" si="15"/>
        <v>4.9899305771676676</v>
      </c>
      <c r="D117">
        <f t="shared" si="16"/>
        <v>3.3382803357575219</v>
      </c>
      <c r="E117">
        <f t="shared" si="16"/>
        <v>0</v>
      </c>
      <c r="F117">
        <f t="shared" si="16"/>
        <v>2.9464186077941883</v>
      </c>
      <c r="G117">
        <f t="shared" si="16"/>
        <v>3.8946857256754388</v>
      </c>
      <c r="H117">
        <f t="shared" si="16"/>
        <v>3.6440501006256478</v>
      </c>
      <c r="I117">
        <f t="shared" si="16"/>
        <v>4.1470395947632301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3.0217632657602889</v>
      </c>
      <c r="O117">
        <f t="shared" si="16"/>
        <v>2.5413157883895918</v>
      </c>
      <c r="P117">
        <f t="shared" si="16"/>
        <v>2.9391279446319762</v>
      </c>
      <c r="Q117">
        <f t="shared" si="16"/>
        <v>0</v>
      </c>
      <c r="R117">
        <f t="shared" si="16"/>
        <v>3.1694496781168855</v>
      </c>
      <c r="S117">
        <f t="shared" si="16"/>
        <v>0</v>
      </c>
      <c r="T117">
        <f t="shared" si="16"/>
        <v>0</v>
      </c>
      <c r="U117">
        <f t="shared" si="16"/>
        <v>0</v>
      </c>
      <c r="V117">
        <f t="shared" si="16"/>
        <v>0</v>
      </c>
      <c r="W117">
        <f t="shared" si="16"/>
        <v>0</v>
      </c>
      <c r="X117">
        <f t="shared" si="16"/>
        <v>0</v>
      </c>
      <c r="Y117">
        <f t="shared" si="16"/>
        <v>3.9891424113009086</v>
      </c>
      <c r="Z117">
        <f t="shared" si="16"/>
        <v>0</v>
      </c>
      <c r="AA117">
        <f t="shared" si="16"/>
        <v>3.1307930173276364</v>
      </c>
      <c r="AB117">
        <f t="shared" si="16"/>
        <v>0</v>
      </c>
      <c r="AC117">
        <f t="shared" si="16"/>
        <v>2.9979210878079106</v>
      </c>
      <c r="AD117">
        <f t="shared" si="16"/>
        <v>3.3197958845069886</v>
      </c>
      <c r="AE117">
        <f t="shared" si="16"/>
        <v>0</v>
      </c>
      <c r="AF117">
        <f t="shared" si="16"/>
        <v>0</v>
      </c>
    </row>
    <row r="118" spans="1:32">
      <c r="A118" t="s">
        <v>143</v>
      </c>
      <c r="B118" s="25" t="s">
        <v>299</v>
      </c>
      <c r="C118">
        <f t="shared" si="15"/>
        <v>5.1964501072465401</v>
      </c>
      <c r="D118">
        <f t="shared" si="16"/>
        <v>3.2625540005978659</v>
      </c>
      <c r="E118">
        <f t="shared" si="16"/>
        <v>3.9882160839593364</v>
      </c>
      <c r="F118">
        <f t="shared" si="16"/>
        <v>4.1273714382958255</v>
      </c>
      <c r="G118">
        <f t="shared" si="16"/>
        <v>3.931857598594759</v>
      </c>
      <c r="H118">
        <f t="shared" si="16"/>
        <v>2.6890350782105736</v>
      </c>
      <c r="I118">
        <f t="shared" si="16"/>
        <v>3.2698742248307187</v>
      </c>
      <c r="J118">
        <f t="shared" si="16"/>
        <v>3.4907790296816033</v>
      </c>
      <c r="K118">
        <f t="shared" si="16"/>
        <v>3.6370571712825179</v>
      </c>
      <c r="L118">
        <f t="shared" si="16"/>
        <v>0</v>
      </c>
      <c r="M118">
        <f t="shared" si="16"/>
        <v>4.5397358010082618</v>
      </c>
      <c r="N118">
        <f t="shared" si="16"/>
        <v>4.6021494098770024</v>
      </c>
      <c r="O118">
        <f t="shared" si="16"/>
        <v>3.6241286070396987</v>
      </c>
      <c r="P118">
        <f t="shared" si="16"/>
        <v>3.0919650029969237</v>
      </c>
      <c r="Q118">
        <f t="shared" si="16"/>
        <v>0</v>
      </c>
      <c r="R118">
        <f t="shared" si="16"/>
        <v>4.19282849261631</v>
      </c>
      <c r="S118">
        <f t="shared" si="16"/>
        <v>2.8848410110845384</v>
      </c>
      <c r="T118">
        <f t="shared" si="16"/>
        <v>3.8806102505242976</v>
      </c>
      <c r="U118">
        <f t="shared" si="16"/>
        <v>3.2747108913705754</v>
      </c>
      <c r="V118">
        <f t="shared" si="16"/>
        <v>3.9891424113009086</v>
      </c>
      <c r="W118">
        <f t="shared" si="16"/>
        <v>3.8378375235806255</v>
      </c>
      <c r="X118">
        <f t="shared" si="16"/>
        <v>4.5111560463781517</v>
      </c>
      <c r="Y118">
        <f t="shared" si="16"/>
        <v>0</v>
      </c>
      <c r="Z118">
        <f t="shared" si="16"/>
        <v>0</v>
      </c>
      <c r="AA118">
        <f t="shared" si="16"/>
        <v>3.6079909477238319</v>
      </c>
      <c r="AB118">
        <f t="shared" si="16"/>
        <v>4.2241084644934617</v>
      </c>
      <c r="AC118">
        <f t="shared" si="16"/>
        <v>3.4927282600950629</v>
      </c>
      <c r="AD118">
        <f t="shared" si="16"/>
        <v>2.6611384342289681</v>
      </c>
      <c r="AE118">
        <f t="shared" si="16"/>
        <v>4.6302727295250099</v>
      </c>
      <c r="AF118">
        <f t="shared" si="16"/>
        <v>0</v>
      </c>
    </row>
    <row r="119" spans="1:32">
      <c r="A119" t="s">
        <v>143</v>
      </c>
      <c r="B119" s="25" t="s">
        <v>300</v>
      </c>
      <c r="C119">
        <f t="shared" si="15"/>
        <v>3.1119510673133499</v>
      </c>
      <c r="D119">
        <f t="shared" si="16"/>
        <v>0</v>
      </c>
      <c r="E119">
        <f t="shared" si="16"/>
        <v>0</v>
      </c>
      <c r="F119">
        <f t="shared" si="16"/>
        <v>0</v>
      </c>
      <c r="G119">
        <f t="shared" si="16"/>
        <v>0</v>
      </c>
      <c r="H119">
        <f t="shared" si="16"/>
        <v>0</v>
      </c>
      <c r="I119">
        <f t="shared" si="16"/>
        <v>0</v>
      </c>
      <c r="J119">
        <f t="shared" si="16"/>
        <v>0</v>
      </c>
      <c r="K119">
        <f t="shared" si="16"/>
        <v>0</v>
      </c>
      <c r="L119">
        <f t="shared" si="16"/>
        <v>2.7744934722044974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0</v>
      </c>
      <c r="T119">
        <f t="shared" si="16"/>
        <v>0</v>
      </c>
      <c r="U119">
        <f t="shared" si="16"/>
        <v>0</v>
      </c>
      <c r="V119">
        <f t="shared" si="16"/>
        <v>0</v>
      </c>
      <c r="W119">
        <f t="shared" si="16"/>
        <v>0</v>
      </c>
      <c r="X119">
        <f t="shared" si="16"/>
        <v>0</v>
      </c>
      <c r="Y119">
        <f t="shared" si="16"/>
        <v>0</v>
      </c>
      <c r="Z119">
        <f t="shared" si="16"/>
        <v>0</v>
      </c>
      <c r="AA119">
        <f t="shared" si="16"/>
        <v>0</v>
      </c>
      <c r="AB119">
        <f t="shared" si="16"/>
        <v>0</v>
      </c>
      <c r="AC119">
        <f t="shared" si="16"/>
        <v>0</v>
      </c>
      <c r="AD119">
        <f t="shared" si="16"/>
        <v>0</v>
      </c>
      <c r="AE119">
        <f t="shared" si="16"/>
        <v>4.8350209651108171</v>
      </c>
      <c r="AF119">
        <f t="shared" si="16"/>
        <v>0</v>
      </c>
    </row>
    <row r="120" spans="1:32">
      <c r="A120" t="s">
        <v>143</v>
      </c>
      <c r="B120" s="25" t="s">
        <v>301</v>
      </c>
      <c r="C120">
        <f t="shared" si="15"/>
        <v>5.4509659298023116</v>
      </c>
      <c r="D120">
        <f t="shared" si="16"/>
        <v>3.6815619649781119</v>
      </c>
      <c r="E120">
        <f t="shared" si="16"/>
        <v>0</v>
      </c>
      <c r="F120">
        <f t="shared" si="16"/>
        <v>2.5530318877017093</v>
      </c>
      <c r="G120">
        <f t="shared" si="16"/>
        <v>4.3572194285516241</v>
      </c>
      <c r="H120">
        <f t="shared" si="16"/>
        <v>3.6669556593076651</v>
      </c>
      <c r="I120">
        <f t="shared" si="16"/>
        <v>4.2641205401403246</v>
      </c>
      <c r="J120">
        <f t="shared" si="16"/>
        <v>4.6682655805144542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3.5413708918604923</v>
      </c>
      <c r="O120">
        <f t="shared" si="16"/>
        <v>3.3579607211695537</v>
      </c>
      <c r="P120">
        <f t="shared" si="16"/>
        <v>2.854160753604285</v>
      </c>
      <c r="Q120">
        <f t="shared" si="16"/>
        <v>0</v>
      </c>
      <c r="R120">
        <f t="shared" si="16"/>
        <v>4.0571939442517113</v>
      </c>
      <c r="S120">
        <f t="shared" si="16"/>
        <v>4.0217255522283013</v>
      </c>
      <c r="T120">
        <f t="shared" si="16"/>
        <v>0</v>
      </c>
      <c r="U120">
        <f t="shared" si="16"/>
        <v>4.2650423151600183</v>
      </c>
      <c r="V120">
        <f t="shared" si="16"/>
        <v>3.1307930173276364</v>
      </c>
      <c r="W120">
        <f t="shared" si="16"/>
        <v>0</v>
      </c>
      <c r="X120">
        <f t="shared" si="16"/>
        <v>0</v>
      </c>
      <c r="Y120">
        <f t="shared" si="16"/>
        <v>3.6079909477238319</v>
      </c>
      <c r="Z120">
        <f t="shared" si="16"/>
        <v>0</v>
      </c>
      <c r="AA120">
        <f t="shared" si="16"/>
        <v>0</v>
      </c>
      <c r="AB120">
        <f t="shared" si="16"/>
        <v>0</v>
      </c>
      <c r="AC120">
        <f t="shared" si="16"/>
        <v>3.5688721405407446</v>
      </c>
      <c r="AD120">
        <f t="shared" si="16"/>
        <v>3.028193885524042</v>
      </c>
      <c r="AE120">
        <f t="shared" si="16"/>
        <v>0</v>
      </c>
      <c r="AF120">
        <f t="shared" si="16"/>
        <v>3.7643823157534322</v>
      </c>
    </row>
    <row r="121" spans="1:32">
      <c r="A121" t="s">
        <v>143</v>
      </c>
      <c r="B121" s="25" t="s">
        <v>303</v>
      </c>
      <c r="C121">
        <f t="shared" si="15"/>
        <v>5.7963531750142154</v>
      </c>
      <c r="D121">
        <f t="shared" si="16"/>
        <v>4.8649987318364349</v>
      </c>
      <c r="E121">
        <f t="shared" si="16"/>
        <v>4.6705392652052184</v>
      </c>
      <c r="F121">
        <f t="shared" si="16"/>
        <v>0</v>
      </c>
      <c r="G121">
        <f t="shared" si="16"/>
        <v>5.0432224762597953</v>
      </c>
      <c r="H121">
        <f t="shared" si="16"/>
        <v>4.5695630095343773</v>
      </c>
      <c r="I121">
        <f t="shared" si="16"/>
        <v>4.4402912012175006</v>
      </c>
      <c r="J121">
        <f t="shared" si="16"/>
        <v>2.7161152520299545</v>
      </c>
      <c r="K121">
        <f t="shared" si="16"/>
        <v>3.3270276672976302</v>
      </c>
      <c r="L121">
        <f t="shared" si="16"/>
        <v>0</v>
      </c>
      <c r="M121">
        <f t="shared" si="16"/>
        <v>2.9856210757523667</v>
      </c>
      <c r="N121">
        <f t="shared" si="16"/>
        <v>0</v>
      </c>
      <c r="O121">
        <f t="shared" si="16"/>
        <v>5.1686882557859075</v>
      </c>
      <c r="P121">
        <f t="shared" si="16"/>
        <v>4.9188753423280369</v>
      </c>
      <c r="Q121">
        <f t="shared" si="16"/>
        <v>0</v>
      </c>
      <c r="R121">
        <f t="shared" si="16"/>
        <v>5.4440095424041788</v>
      </c>
      <c r="S121">
        <f t="shared" si="16"/>
        <v>3.80495018335048</v>
      </c>
      <c r="T121">
        <f t="shared" si="16"/>
        <v>4.7324925223635779</v>
      </c>
      <c r="U121">
        <f t="shared" si="16"/>
        <v>3.5951083279849416</v>
      </c>
      <c r="V121">
        <f t="shared" si="16"/>
        <v>0</v>
      </c>
      <c r="W121">
        <f t="shared" si="16"/>
        <v>4.4263508178246216</v>
      </c>
      <c r="X121">
        <f t="shared" si="16"/>
        <v>2.1743486841734092</v>
      </c>
      <c r="Y121">
        <f t="shared" si="16"/>
        <v>4.2241084644934617</v>
      </c>
      <c r="Z121">
        <f t="shared" si="16"/>
        <v>0</v>
      </c>
      <c r="AA121">
        <f t="shared" si="16"/>
        <v>0</v>
      </c>
      <c r="AB121">
        <f t="shared" si="16"/>
        <v>0</v>
      </c>
      <c r="AC121">
        <f t="shared" si="16"/>
        <v>5.0440589287769448</v>
      </c>
      <c r="AD121">
        <f t="shared" si="16"/>
        <v>4.7193397738561913</v>
      </c>
      <c r="AE121">
        <f t="shared" si="16"/>
        <v>4.6085304997037033</v>
      </c>
      <c r="AF121">
        <f t="shared" si="16"/>
        <v>0</v>
      </c>
    </row>
    <row r="122" spans="1:32">
      <c r="A122" t="s">
        <v>143</v>
      </c>
      <c r="B122" s="25" t="s">
        <v>304</v>
      </c>
      <c r="C122">
        <f t="shared" si="15"/>
        <v>4.5921739047677219</v>
      </c>
      <c r="D122">
        <f t="shared" si="16"/>
        <v>1.9295211588279855</v>
      </c>
      <c r="E122">
        <f t="shared" si="16"/>
        <v>3.7727776486693081</v>
      </c>
      <c r="F122">
        <f t="shared" si="16"/>
        <v>3.78000537595643</v>
      </c>
      <c r="G122">
        <f t="shared" si="16"/>
        <v>2.9998726323571336</v>
      </c>
      <c r="H122">
        <f t="shared" si="16"/>
        <v>2.7278694938242336</v>
      </c>
      <c r="I122">
        <f t="shared" si="16"/>
        <v>3.290100881356806</v>
      </c>
      <c r="J122">
        <f t="shared" si="16"/>
        <v>4.1485404337104868</v>
      </c>
      <c r="K122">
        <f t="shared" si="16"/>
        <v>0</v>
      </c>
      <c r="L122">
        <f t="shared" si="16"/>
        <v>4.7881307708082961</v>
      </c>
      <c r="M122">
        <f t="shared" si="16"/>
        <v>0</v>
      </c>
      <c r="N122">
        <f t="shared" si="16"/>
        <v>3.9790427194239282</v>
      </c>
      <c r="O122">
        <f t="shared" si="16"/>
        <v>1.9326487696993784</v>
      </c>
      <c r="P122">
        <f t="shared" si="16"/>
        <v>2.6320197056253134</v>
      </c>
      <c r="Q122">
        <f t="shared" si="16"/>
        <v>0</v>
      </c>
      <c r="R122">
        <f t="shared" si="16"/>
        <v>2.7963051938480379</v>
      </c>
      <c r="S122">
        <f t="shared" si="16"/>
        <v>4.2390372859404293</v>
      </c>
      <c r="T122">
        <f t="shared" si="16"/>
        <v>3.5323618485881858</v>
      </c>
      <c r="U122">
        <f t="shared" si="16"/>
        <v>0</v>
      </c>
      <c r="V122">
        <f t="shared" si="16"/>
        <v>2.9979210878079106</v>
      </c>
      <c r="W122">
        <f t="shared" si="16"/>
        <v>3.8621848373907577</v>
      </c>
      <c r="X122">
        <f t="shared" si="16"/>
        <v>0</v>
      </c>
      <c r="Y122">
        <f t="shared" si="16"/>
        <v>3.492728260095066</v>
      </c>
      <c r="Z122">
        <f t="shared" si="16"/>
        <v>0</v>
      </c>
      <c r="AA122">
        <f t="shared" si="16"/>
        <v>3.5688721405407446</v>
      </c>
      <c r="AB122">
        <f t="shared" si="16"/>
        <v>5.0440589287769448</v>
      </c>
      <c r="AC122">
        <f t="shared" si="16"/>
        <v>0</v>
      </c>
      <c r="AD122">
        <f t="shared" ref="D122:AF125" si="17">(EXP(7.032824+1*0.622482)*((AD32/1.852)^ 0.40303))/(1.15*0.0059)/1000000</f>
        <v>2.8596920508328991</v>
      </c>
      <c r="AE122">
        <f t="shared" si="17"/>
        <v>0</v>
      </c>
      <c r="AF122">
        <f t="shared" si="17"/>
        <v>0</v>
      </c>
    </row>
    <row r="123" spans="1:32">
      <c r="A123" t="s">
        <v>143</v>
      </c>
      <c r="B123" s="25" t="s">
        <v>305</v>
      </c>
      <c r="C123">
        <f t="shared" si="15"/>
        <v>5.0668477491030544</v>
      </c>
      <c r="D123">
        <f t="shared" si="17"/>
        <v>2.7611924461097797</v>
      </c>
      <c r="E123">
        <f t="shared" si="17"/>
        <v>4.0676472234053582</v>
      </c>
      <c r="F123">
        <f t="shared" si="17"/>
        <v>3.5876613346619588</v>
      </c>
      <c r="G123">
        <f t="shared" si="17"/>
        <v>3.7138958366303889</v>
      </c>
      <c r="H123">
        <f t="shared" si="17"/>
        <v>2.4939992211495148</v>
      </c>
      <c r="I123">
        <f t="shared" si="17"/>
        <v>3.4136591288927129</v>
      </c>
      <c r="J123">
        <f t="shared" si="17"/>
        <v>3.9765624176663374</v>
      </c>
      <c r="K123">
        <f t="shared" si="17"/>
        <v>4.197325358738202</v>
      </c>
      <c r="L123">
        <f t="shared" si="17"/>
        <v>0</v>
      </c>
      <c r="M123">
        <f t="shared" si="17"/>
        <v>0</v>
      </c>
      <c r="N123">
        <f t="shared" si="17"/>
        <v>4.0976542236730076</v>
      </c>
      <c r="O123">
        <f t="shared" si="17"/>
        <v>2.8999961130194882</v>
      </c>
      <c r="P123">
        <f t="shared" si="17"/>
        <v>1.9313816523589422</v>
      </c>
      <c r="Q123">
        <f t="shared" si="17"/>
        <v>0</v>
      </c>
      <c r="R123">
        <f t="shared" si="17"/>
        <v>3.7220204954475675</v>
      </c>
      <c r="S123">
        <f t="shared" si="17"/>
        <v>3.5861323886765049</v>
      </c>
      <c r="T123">
        <f t="shared" si="17"/>
        <v>3.8994407238772335</v>
      </c>
      <c r="U123">
        <f t="shared" si="17"/>
        <v>3.8932918317948526</v>
      </c>
      <c r="V123">
        <f t="shared" si="17"/>
        <v>3.3197958845069886</v>
      </c>
      <c r="W123">
        <f t="shared" si="17"/>
        <v>4.0239448396912882</v>
      </c>
      <c r="X123">
        <f t="shared" si="17"/>
        <v>0</v>
      </c>
      <c r="Y123">
        <f t="shared" si="17"/>
        <v>2.6611384342289659</v>
      </c>
      <c r="Z123">
        <f t="shared" si="17"/>
        <v>0</v>
      </c>
      <c r="AA123">
        <f t="shared" si="17"/>
        <v>3.028193885524042</v>
      </c>
      <c r="AB123">
        <f t="shared" si="17"/>
        <v>4.7193397738561913</v>
      </c>
      <c r="AC123">
        <f t="shared" si="17"/>
        <v>2.8596920508328991</v>
      </c>
      <c r="AD123">
        <f t="shared" si="17"/>
        <v>0</v>
      </c>
      <c r="AE123">
        <f t="shared" si="17"/>
        <v>0</v>
      </c>
      <c r="AF123">
        <f t="shared" si="17"/>
        <v>0</v>
      </c>
    </row>
    <row r="124" spans="1:32">
      <c r="A124" t="s">
        <v>143</v>
      </c>
      <c r="B124" t="s">
        <v>356</v>
      </c>
      <c r="C124">
        <f t="shared" si="15"/>
        <v>0</v>
      </c>
      <c r="D124">
        <f t="shared" si="17"/>
        <v>0</v>
      </c>
      <c r="E124">
        <f t="shared" si="17"/>
        <v>0</v>
      </c>
      <c r="F124">
        <f t="shared" si="17"/>
        <v>2.7911985973486102</v>
      </c>
      <c r="G124">
        <f t="shared" si="17"/>
        <v>0</v>
      </c>
      <c r="H124">
        <f t="shared" si="17"/>
        <v>0</v>
      </c>
      <c r="I124">
        <f t="shared" si="17"/>
        <v>0</v>
      </c>
      <c r="J124">
        <f t="shared" si="17"/>
        <v>0</v>
      </c>
      <c r="K124">
        <f t="shared" si="17"/>
        <v>0</v>
      </c>
      <c r="L124">
        <f t="shared" si="17"/>
        <v>0</v>
      </c>
      <c r="M124">
        <f t="shared" si="17"/>
        <v>0</v>
      </c>
      <c r="N124">
        <f t="shared" si="17"/>
        <v>3.7115179118638566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>
        <f t="shared" si="17"/>
        <v>0</v>
      </c>
      <c r="W124">
        <f t="shared" si="17"/>
        <v>0</v>
      </c>
      <c r="X124">
        <f t="shared" si="17"/>
        <v>0</v>
      </c>
      <c r="Y124">
        <f t="shared" si="17"/>
        <v>0</v>
      </c>
      <c r="Z124">
        <f t="shared" si="17"/>
        <v>0</v>
      </c>
      <c r="AA124">
        <f t="shared" si="17"/>
        <v>3.7643823157534322</v>
      </c>
      <c r="AB124">
        <f t="shared" si="17"/>
        <v>0</v>
      </c>
      <c r="AC124">
        <f t="shared" si="17"/>
        <v>0</v>
      </c>
      <c r="AD124">
        <f t="shared" si="17"/>
        <v>0</v>
      </c>
      <c r="AE124">
        <f t="shared" si="17"/>
        <v>0</v>
      </c>
      <c r="AF124">
        <f t="shared" si="17"/>
        <v>0</v>
      </c>
    </row>
    <row r="125" spans="1:32">
      <c r="A125" t="s">
        <v>143</v>
      </c>
      <c r="B125" s="25" t="s">
        <v>307</v>
      </c>
      <c r="C125">
        <f t="shared" si="15"/>
        <v>3.1982930505751184</v>
      </c>
      <c r="D125">
        <f t="shared" si="17"/>
        <v>4.4988450389380024</v>
      </c>
      <c r="E125">
        <f t="shared" si="17"/>
        <v>3.2941078837150224</v>
      </c>
      <c r="F125">
        <f t="shared" si="17"/>
        <v>0</v>
      </c>
      <c r="G125">
        <f t="shared" si="17"/>
        <v>4.1348373751233529</v>
      </c>
      <c r="H125">
        <f t="shared" si="17"/>
        <v>4.4232004112875645</v>
      </c>
      <c r="I125">
        <f t="shared" si="17"/>
        <v>3.8645518806787114</v>
      </c>
      <c r="J125">
        <f t="shared" si="17"/>
        <v>3.6804608782054196</v>
      </c>
      <c r="K125">
        <f t="shared" si="17"/>
        <v>0</v>
      </c>
      <c r="L125">
        <f t="shared" si="17"/>
        <v>4.6879656786946828</v>
      </c>
      <c r="M125">
        <f t="shared" si="17"/>
        <v>0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2.6143872234857266</v>
      </c>
      <c r="R125">
        <f t="shared" si="17"/>
        <v>4.8360762812679505</v>
      </c>
      <c r="S125">
        <f t="shared" si="17"/>
        <v>0</v>
      </c>
      <c r="T125">
        <f t="shared" si="17"/>
        <v>3.5657972647437521</v>
      </c>
      <c r="U125">
        <f t="shared" si="17"/>
        <v>0</v>
      </c>
      <c r="V125">
        <f t="shared" si="17"/>
        <v>0</v>
      </c>
      <c r="W125">
        <f t="shared" si="17"/>
        <v>3.2069359155166</v>
      </c>
      <c r="X125">
        <f t="shared" si="17"/>
        <v>4.6174317913843872</v>
      </c>
      <c r="Y125">
        <f t="shared" si="17"/>
        <v>4.6302727295250099</v>
      </c>
      <c r="Z125">
        <f t="shared" si="17"/>
        <v>4.8350209651108171</v>
      </c>
      <c r="AA125">
        <f t="shared" si="17"/>
        <v>0</v>
      </c>
      <c r="AB125">
        <f t="shared" si="17"/>
        <v>4.6085304997037033</v>
      </c>
      <c r="AC125">
        <f t="shared" si="17"/>
        <v>0</v>
      </c>
      <c r="AD125">
        <f t="shared" si="17"/>
        <v>0</v>
      </c>
      <c r="AE125">
        <f t="shared" si="17"/>
        <v>0</v>
      </c>
      <c r="AF125">
        <f t="shared" si="17"/>
        <v>0</v>
      </c>
    </row>
    <row r="126" spans="1:32">
      <c r="A126" t="s">
        <v>145</v>
      </c>
      <c r="B126" s="25" t="s">
        <v>278</v>
      </c>
      <c r="C126">
        <f>C96</f>
        <v>4.5800370251018636</v>
      </c>
      <c r="D126">
        <f t="shared" ref="D126:AF135" si="18">D96</f>
        <v>0</v>
      </c>
      <c r="E126">
        <f t="shared" si="18"/>
        <v>3.537008794167269</v>
      </c>
      <c r="F126">
        <f t="shared" si="18"/>
        <v>3.9647527497252706</v>
      </c>
      <c r="G126">
        <f t="shared" si="18"/>
        <v>2.8643058113276112</v>
      </c>
      <c r="H126">
        <f t="shared" si="18"/>
        <v>2.2648501122028102</v>
      </c>
      <c r="I126">
        <f t="shared" si="18"/>
        <v>2.9159272575473065</v>
      </c>
      <c r="J126">
        <f t="shared" si="18"/>
        <v>3.8863733859552005</v>
      </c>
      <c r="K126">
        <f t="shared" si="18"/>
        <v>0</v>
      </c>
      <c r="L126">
        <f t="shared" si="18"/>
        <v>4.7971212049381355</v>
      </c>
      <c r="M126">
        <f t="shared" si="18"/>
        <v>0</v>
      </c>
      <c r="N126">
        <f t="shared" si="18"/>
        <v>4.211963696925741</v>
      </c>
      <c r="O126">
        <f t="shared" si="18"/>
        <v>2.5204361547384031</v>
      </c>
      <c r="P126">
        <f t="shared" si="18"/>
        <v>2.7177393760224731</v>
      </c>
      <c r="Q126">
        <f t="shared" si="18"/>
        <v>0</v>
      </c>
      <c r="R126">
        <f t="shared" si="18"/>
        <v>3.1054138171893024</v>
      </c>
      <c r="S126">
        <f t="shared" si="18"/>
        <v>4.0755765068017062</v>
      </c>
      <c r="T126">
        <f t="shared" si="18"/>
        <v>3.2832349712436417</v>
      </c>
      <c r="U126">
        <f t="shared" si="18"/>
        <v>4.3189047617382341</v>
      </c>
      <c r="V126">
        <f t="shared" si="18"/>
        <v>3.3382803357575219</v>
      </c>
      <c r="W126">
        <f t="shared" si="18"/>
        <v>3.5991274396724005</v>
      </c>
      <c r="X126">
        <f t="shared" si="18"/>
        <v>0</v>
      </c>
      <c r="Y126">
        <f t="shared" si="18"/>
        <v>3.2625540005978637</v>
      </c>
      <c r="Z126">
        <f t="shared" si="18"/>
        <v>0</v>
      </c>
      <c r="AA126">
        <f t="shared" si="18"/>
        <v>3.6815619649781119</v>
      </c>
      <c r="AB126">
        <f t="shared" si="18"/>
        <v>4.8649987318364349</v>
      </c>
      <c r="AC126">
        <f t="shared" si="18"/>
        <v>1.9295211588279901</v>
      </c>
      <c r="AD126">
        <f t="shared" si="18"/>
        <v>2.7611924461097797</v>
      </c>
      <c r="AE126">
        <f t="shared" si="18"/>
        <v>4.4988450389380024</v>
      </c>
      <c r="AF126">
        <f t="shared" si="18"/>
        <v>0</v>
      </c>
    </row>
    <row r="127" spans="1:32">
      <c r="A127" t="s">
        <v>145</v>
      </c>
      <c r="B127" s="25" t="s">
        <v>280</v>
      </c>
      <c r="C127">
        <f t="shared" ref="C127:R142" si="19">C97</f>
        <v>4.0818489649668761</v>
      </c>
      <c r="D127">
        <f t="shared" si="19"/>
        <v>3.537008794167269</v>
      </c>
      <c r="E127">
        <f t="shared" si="19"/>
        <v>0</v>
      </c>
      <c r="F127">
        <f t="shared" si="19"/>
        <v>0</v>
      </c>
      <c r="G127">
        <f t="shared" si="19"/>
        <v>2.9750460061803592</v>
      </c>
      <c r="H127">
        <f t="shared" si="19"/>
        <v>3.5326333658307805</v>
      </c>
      <c r="I127">
        <f t="shared" si="19"/>
        <v>2.7338065646956582</v>
      </c>
      <c r="J127">
        <f t="shared" si="19"/>
        <v>3.3878742602389145</v>
      </c>
      <c r="K127">
        <f t="shared" si="19"/>
        <v>0</v>
      </c>
      <c r="L127">
        <f t="shared" si="19"/>
        <v>4.4018599302703274</v>
      </c>
      <c r="M127">
        <f t="shared" si="19"/>
        <v>0</v>
      </c>
      <c r="N127">
        <f t="shared" si="19"/>
        <v>0</v>
      </c>
      <c r="O127">
        <f t="shared" si="19"/>
        <v>4.0457593668858243</v>
      </c>
      <c r="P127">
        <f t="shared" si="19"/>
        <v>4.1513566215328819</v>
      </c>
      <c r="Q127">
        <f t="shared" si="19"/>
        <v>3.8064519662321503</v>
      </c>
      <c r="R127">
        <f t="shared" si="19"/>
        <v>3.9923871537759479</v>
      </c>
      <c r="S127">
        <f t="shared" si="18"/>
        <v>0</v>
      </c>
      <c r="T127">
        <f t="shared" si="18"/>
        <v>1.7811344665469571</v>
      </c>
      <c r="U127">
        <f t="shared" si="18"/>
        <v>0</v>
      </c>
      <c r="V127">
        <f t="shared" si="18"/>
        <v>0</v>
      </c>
      <c r="W127">
        <f t="shared" si="18"/>
        <v>2.021434609933225</v>
      </c>
      <c r="X127">
        <f t="shared" si="18"/>
        <v>4.7918844558703153</v>
      </c>
      <c r="Y127">
        <f t="shared" si="18"/>
        <v>3.9882160839593364</v>
      </c>
      <c r="Z127">
        <f t="shared" si="18"/>
        <v>0</v>
      </c>
      <c r="AA127">
        <f t="shared" si="18"/>
        <v>0</v>
      </c>
      <c r="AB127">
        <f t="shared" si="18"/>
        <v>4.6705392652052184</v>
      </c>
      <c r="AC127">
        <f t="shared" si="18"/>
        <v>3.7727776486693081</v>
      </c>
      <c r="AD127">
        <f t="shared" si="18"/>
        <v>4.0676472234053582</v>
      </c>
      <c r="AE127">
        <f t="shared" si="18"/>
        <v>3.2941078837150224</v>
      </c>
      <c r="AF127">
        <f t="shared" si="18"/>
        <v>0</v>
      </c>
    </row>
    <row r="128" spans="1:32">
      <c r="A128" t="s">
        <v>145</v>
      </c>
      <c r="B128" s="25" t="s">
        <v>281</v>
      </c>
      <c r="C128">
        <f t="shared" si="19"/>
        <v>0</v>
      </c>
      <c r="D128">
        <f t="shared" si="18"/>
        <v>3.9647527497252546</v>
      </c>
      <c r="E128">
        <f t="shared" si="18"/>
        <v>0</v>
      </c>
      <c r="F128">
        <f t="shared" si="18"/>
        <v>0</v>
      </c>
      <c r="G128">
        <f t="shared" si="18"/>
        <v>4.5200651364198832</v>
      </c>
      <c r="H128">
        <f t="shared" si="18"/>
        <v>4.0638619053684062</v>
      </c>
      <c r="I128">
        <f t="shared" si="18"/>
        <v>4.5743686695324124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2.8582150829619453</v>
      </c>
      <c r="O128">
        <f t="shared" si="18"/>
        <v>3.5052007986997222</v>
      </c>
      <c r="P128">
        <f t="shared" si="18"/>
        <v>3.3461072271836767</v>
      </c>
      <c r="Q128">
        <f t="shared" si="18"/>
        <v>0</v>
      </c>
      <c r="R128">
        <f t="shared" si="18"/>
        <v>4.046425302456977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2.9464186077941883</v>
      </c>
      <c r="W128">
        <f t="shared" si="18"/>
        <v>0</v>
      </c>
      <c r="X128">
        <f t="shared" si="18"/>
        <v>0</v>
      </c>
      <c r="Y128">
        <f t="shared" si="18"/>
        <v>4.1273714382958255</v>
      </c>
      <c r="Z128">
        <f t="shared" si="18"/>
        <v>0</v>
      </c>
      <c r="AA128">
        <f t="shared" si="18"/>
        <v>2.5530318877017093</v>
      </c>
      <c r="AB128">
        <f t="shared" si="18"/>
        <v>0</v>
      </c>
      <c r="AC128">
        <f t="shared" si="18"/>
        <v>3.78000537595643</v>
      </c>
      <c r="AD128">
        <f t="shared" si="18"/>
        <v>3.5876613346619588</v>
      </c>
      <c r="AE128">
        <f t="shared" si="18"/>
        <v>0</v>
      </c>
      <c r="AF128">
        <f t="shared" si="18"/>
        <v>2.7911985973486102</v>
      </c>
    </row>
    <row r="129" spans="1:32">
      <c r="A129" t="s">
        <v>145</v>
      </c>
      <c r="B129" s="25" t="s">
        <v>282</v>
      </c>
      <c r="C129">
        <f t="shared" si="19"/>
        <v>3.9520533051731284</v>
      </c>
      <c r="D129">
        <f t="shared" si="18"/>
        <v>2.8643058113276112</v>
      </c>
      <c r="E129">
        <f t="shared" si="18"/>
        <v>2.9750460061803592</v>
      </c>
      <c r="F129">
        <f t="shared" si="18"/>
        <v>4.5200651364198832</v>
      </c>
      <c r="G129">
        <f t="shared" si="18"/>
        <v>0</v>
      </c>
      <c r="H129">
        <f t="shared" si="18"/>
        <v>3.240600798468988</v>
      </c>
      <c r="I129">
        <f t="shared" si="18"/>
        <v>2.9827335562442183</v>
      </c>
      <c r="J129">
        <f t="shared" si="18"/>
        <v>3.9719308620282328</v>
      </c>
      <c r="K129">
        <f t="shared" si="18"/>
        <v>0</v>
      </c>
      <c r="L129">
        <f t="shared" si="18"/>
        <v>4.2347328709896201</v>
      </c>
      <c r="M129">
        <f t="shared" si="18"/>
        <v>0</v>
      </c>
      <c r="N129">
        <f t="shared" si="18"/>
        <v>0</v>
      </c>
      <c r="O129">
        <f t="shared" si="18"/>
        <v>3.3294962056989355</v>
      </c>
      <c r="P129">
        <f t="shared" si="18"/>
        <v>3.6818258406948852</v>
      </c>
      <c r="Q129">
        <f t="shared" si="18"/>
        <v>0</v>
      </c>
      <c r="R129">
        <f t="shared" si="18"/>
        <v>3.0653422493810565</v>
      </c>
      <c r="S129">
        <f t="shared" si="18"/>
        <v>0</v>
      </c>
      <c r="T129">
        <f t="shared" si="18"/>
        <v>2.6235449833765498</v>
      </c>
      <c r="U129">
        <f t="shared" si="18"/>
        <v>0</v>
      </c>
      <c r="V129">
        <f t="shared" si="18"/>
        <v>3.8946857256754375</v>
      </c>
      <c r="W129">
        <f t="shared" si="18"/>
        <v>3.2774986871729102</v>
      </c>
      <c r="X129">
        <f t="shared" si="18"/>
        <v>0</v>
      </c>
      <c r="Y129">
        <f t="shared" si="18"/>
        <v>3.931857598594759</v>
      </c>
      <c r="Z129">
        <f t="shared" si="18"/>
        <v>0</v>
      </c>
      <c r="AA129">
        <f t="shared" si="18"/>
        <v>4.3572194285516241</v>
      </c>
      <c r="AB129">
        <f t="shared" si="18"/>
        <v>5.0432224762597953</v>
      </c>
      <c r="AC129">
        <f t="shared" si="18"/>
        <v>2.9998726323571336</v>
      </c>
      <c r="AD129">
        <f t="shared" si="18"/>
        <v>3.7138958366303889</v>
      </c>
      <c r="AE129">
        <f t="shared" si="18"/>
        <v>4.1348373751233529</v>
      </c>
      <c r="AF129">
        <f t="shared" si="18"/>
        <v>0</v>
      </c>
    </row>
    <row r="130" spans="1:32">
      <c r="A130" t="s">
        <v>145</v>
      </c>
      <c r="B130" s="25" t="s">
        <v>283</v>
      </c>
      <c r="C130">
        <f t="shared" si="19"/>
        <v>4.7850173022914531</v>
      </c>
      <c r="D130">
        <f t="shared" si="18"/>
        <v>2.2648501122028102</v>
      </c>
      <c r="E130">
        <f t="shared" si="18"/>
        <v>3.5326333658307805</v>
      </c>
      <c r="F130">
        <f t="shared" si="18"/>
        <v>4.0638619053684062</v>
      </c>
      <c r="G130">
        <f t="shared" si="18"/>
        <v>3.240600798468988</v>
      </c>
      <c r="H130">
        <f t="shared" si="18"/>
        <v>0</v>
      </c>
      <c r="I130">
        <f t="shared" si="18"/>
        <v>2.6679434386458492</v>
      </c>
      <c r="J130">
        <f t="shared" si="18"/>
        <v>3.5508970176557129</v>
      </c>
      <c r="K130">
        <f t="shared" si="18"/>
        <v>4.2205841139138531</v>
      </c>
      <c r="L130">
        <f t="shared" si="18"/>
        <v>0</v>
      </c>
      <c r="M130">
        <f t="shared" si="18"/>
        <v>0</v>
      </c>
      <c r="N130">
        <f t="shared" si="18"/>
        <v>4.4135193266568207</v>
      </c>
      <c r="O130">
        <f t="shared" si="18"/>
        <v>3.0391417263321485</v>
      </c>
      <c r="P130">
        <f t="shared" si="18"/>
        <v>2.7590499099755381</v>
      </c>
      <c r="Q130">
        <f t="shared" si="18"/>
        <v>0</v>
      </c>
      <c r="R130">
        <f t="shared" si="18"/>
        <v>3.6138485953309014</v>
      </c>
      <c r="S130">
        <f t="shared" si="18"/>
        <v>3.6818740871833806</v>
      </c>
      <c r="T130">
        <f t="shared" si="18"/>
        <v>3.3341427256389933</v>
      </c>
      <c r="U130">
        <f t="shared" si="18"/>
        <v>3.9547148818953763</v>
      </c>
      <c r="V130">
        <f t="shared" si="18"/>
        <v>3.6440501006256478</v>
      </c>
      <c r="W130">
        <f t="shared" si="18"/>
        <v>3.4779241504281568</v>
      </c>
      <c r="X130">
        <f t="shared" si="18"/>
        <v>4.7987891566206757</v>
      </c>
      <c r="Y130">
        <f t="shared" si="18"/>
        <v>2.6890350782105736</v>
      </c>
      <c r="Z130">
        <f t="shared" si="18"/>
        <v>0</v>
      </c>
      <c r="AA130">
        <f t="shared" si="18"/>
        <v>3.6669556593076651</v>
      </c>
      <c r="AB130">
        <f t="shared" si="18"/>
        <v>4.5695630095343773</v>
      </c>
      <c r="AC130">
        <f t="shared" si="18"/>
        <v>2.7278694938242372</v>
      </c>
      <c r="AD130">
        <f t="shared" si="18"/>
        <v>2.4939992211495148</v>
      </c>
      <c r="AE130">
        <f t="shared" si="18"/>
        <v>4.4232004112875645</v>
      </c>
      <c r="AF130">
        <f t="shared" si="18"/>
        <v>0</v>
      </c>
    </row>
    <row r="131" spans="1:32">
      <c r="A131" t="s">
        <v>145</v>
      </c>
      <c r="B131" s="25" t="s">
        <v>284</v>
      </c>
      <c r="C131">
        <f t="shared" si="19"/>
        <v>4.5140187437109329</v>
      </c>
      <c r="D131">
        <f t="shared" si="18"/>
        <v>2.9159272575473065</v>
      </c>
      <c r="E131">
        <f t="shared" si="18"/>
        <v>2.7338065646956582</v>
      </c>
      <c r="F131">
        <f t="shared" si="18"/>
        <v>4.5743686695324124</v>
      </c>
      <c r="G131">
        <f t="shared" si="18"/>
        <v>2.9827335562442183</v>
      </c>
      <c r="H131">
        <f t="shared" si="18"/>
        <v>2.6679434386458492</v>
      </c>
      <c r="I131">
        <f t="shared" si="18"/>
        <v>0</v>
      </c>
      <c r="J131">
        <f t="shared" si="18"/>
        <v>3.0664375881324166</v>
      </c>
      <c r="K131">
        <f t="shared" si="18"/>
        <v>4.3419111643443697</v>
      </c>
      <c r="L131">
        <f t="shared" si="18"/>
        <v>4.7786619448044156</v>
      </c>
      <c r="M131">
        <f t="shared" si="18"/>
        <v>4.9244869494098928</v>
      </c>
      <c r="N131">
        <f t="shared" si="18"/>
        <v>4.8230371489128938</v>
      </c>
      <c r="O131">
        <f t="shared" si="18"/>
        <v>3.6081913248326209</v>
      </c>
      <c r="P131">
        <f t="shared" si="18"/>
        <v>3.5735528929396168</v>
      </c>
      <c r="Q131">
        <f t="shared" si="18"/>
        <v>4.3488047661105584</v>
      </c>
      <c r="R131">
        <f t="shared" si="18"/>
        <v>3.8230279501329698</v>
      </c>
      <c r="S131">
        <f t="shared" si="18"/>
        <v>3.9536035275566235</v>
      </c>
      <c r="T131">
        <f t="shared" si="18"/>
        <v>2.5416689278515636</v>
      </c>
      <c r="U131">
        <f t="shared" si="18"/>
        <v>4.1492432153971883</v>
      </c>
      <c r="V131">
        <f t="shared" si="18"/>
        <v>4.1470395947632301</v>
      </c>
      <c r="W131">
        <f t="shared" si="18"/>
        <v>2.5919327220624488</v>
      </c>
      <c r="X131">
        <f t="shared" si="18"/>
        <v>4.6315204019350427</v>
      </c>
      <c r="Y131">
        <f t="shared" si="18"/>
        <v>3.2698742248307187</v>
      </c>
      <c r="Z131">
        <f t="shared" si="18"/>
        <v>0</v>
      </c>
      <c r="AA131">
        <f t="shared" si="18"/>
        <v>4.2641205401403246</v>
      </c>
      <c r="AB131">
        <f t="shared" si="18"/>
        <v>4.4402912012175006</v>
      </c>
      <c r="AC131">
        <f t="shared" si="18"/>
        <v>3.290100881356806</v>
      </c>
      <c r="AD131">
        <f t="shared" si="18"/>
        <v>3.4136591288927129</v>
      </c>
      <c r="AE131">
        <f t="shared" si="18"/>
        <v>3.8645518806787114</v>
      </c>
      <c r="AF131">
        <f t="shared" si="18"/>
        <v>0</v>
      </c>
    </row>
    <row r="132" spans="1:32">
      <c r="A132" t="s">
        <v>145</v>
      </c>
      <c r="B132" s="25" t="s">
        <v>285</v>
      </c>
      <c r="C132">
        <f t="shared" si="19"/>
        <v>4.968087584625569</v>
      </c>
      <c r="D132">
        <f t="shared" si="18"/>
        <v>3.8863733859552005</v>
      </c>
      <c r="E132">
        <f t="shared" si="18"/>
        <v>3.3878742602389114</v>
      </c>
      <c r="F132">
        <f t="shared" si="18"/>
        <v>0</v>
      </c>
      <c r="G132">
        <f t="shared" si="18"/>
        <v>3.9719308620282328</v>
      </c>
      <c r="H132">
        <f t="shared" si="18"/>
        <v>3.5508970176557129</v>
      </c>
      <c r="I132">
        <f t="shared" si="18"/>
        <v>3.0664375881324148</v>
      </c>
      <c r="J132">
        <f t="shared" si="18"/>
        <v>0</v>
      </c>
      <c r="K132">
        <f t="shared" si="18"/>
        <v>3.8950610320432197</v>
      </c>
      <c r="L132">
        <f t="shared" si="18"/>
        <v>0</v>
      </c>
      <c r="M132">
        <f t="shared" si="18"/>
        <v>4.3651133079302902</v>
      </c>
      <c r="N132">
        <f t="shared" si="18"/>
        <v>0</v>
      </c>
      <c r="O132">
        <f t="shared" si="18"/>
        <v>4.3598712538086781</v>
      </c>
      <c r="P132">
        <f t="shared" si="18"/>
        <v>4.188907898067777</v>
      </c>
      <c r="Q132">
        <f t="shared" si="18"/>
        <v>4.2480640938519372</v>
      </c>
      <c r="R132">
        <f t="shared" si="18"/>
        <v>4.5926978897575621</v>
      </c>
      <c r="S132">
        <f t="shared" si="18"/>
        <v>3.7201409865771797</v>
      </c>
      <c r="T132">
        <f t="shared" si="18"/>
        <v>3.476220402989155</v>
      </c>
      <c r="U132">
        <f t="shared" si="18"/>
        <v>3.8023162504858843</v>
      </c>
      <c r="V132">
        <f t="shared" si="18"/>
        <v>0</v>
      </c>
      <c r="W132">
        <f t="shared" si="18"/>
        <v>2.980998726540256</v>
      </c>
      <c r="X132">
        <f t="shared" si="18"/>
        <v>3.4032967503265632</v>
      </c>
      <c r="Y132">
        <f t="shared" si="18"/>
        <v>3.4907790296816033</v>
      </c>
      <c r="Z132">
        <f t="shared" si="18"/>
        <v>0</v>
      </c>
      <c r="AA132">
        <f t="shared" si="18"/>
        <v>4.6682655805144542</v>
      </c>
      <c r="AB132">
        <f t="shared" si="18"/>
        <v>2.7161152520299545</v>
      </c>
      <c r="AC132">
        <f t="shared" si="18"/>
        <v>4.1485404337104868</v>
      </c>
      <c r="AD132">
        <f t="shared" si="18"/>
        <v>3.9765624176663374</v>
      </c>
      <c r="AE132">
        <f t="shared" si="18"/>
        <v>3.6804608782054196</v>
      </c>
      <c r="AF132">
        <f t="shared" si="18"/>
        <v>0</v>
      </c>
    </row>
    <row r="133" spans="1:32">
      <c r="A133" t="s">
        <v>145</v>
      </c>
      <c r="B133" s="25" t="s">
        <v>308</v>
      </c>
      <c r="C133">
        <f t="shared" si="19"/>
        <v>0</v>
      </c>
      <c r="D133">
        <f t="shared" si="18"/>
        <v>0</v>
      </c>
      <c r="E133">
        <f t="shared" si="18"/>
        <v>0</v>
      </c>
      <c r="F133">
        <f t="shared" si="18"/>
        <v>0</v>
      </c>
      <c r="G133">
        <f t="shared" si="18"/>
        <v>0</v>
      </c>
      <c r="H133">
        <f t="shared" si="18"/>
        <v>4.2205841139138531</v>
      </c>
      <c r="I133">
        <f t="shared" si="18"/>
        <v>4.3419111643443697</v>
      </c>
      <c r="J133">
        <f t="shared" si="18"/>
        <v>3.8950610320432197</v>
      </c>
      <c r="K133">
        <f t="shared" si="18"/>
        <v>0</v>
      </c>
      <c r="L133">
        <f t="shared" si="18"/>
        <v>0</v>
      </c>
      <c r="M133">
        <f t="shared" si="18"/>
        <v>3.2988689857375104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0</v>
      </c>
      <c r="S133">
        <f t="shared" si="18"/>
        <v>2.6731065074020495</v>
      </c>
      <c r="T133">
        <f t="shared" si="18"/>
        <v>0</v>
      </c>
      <c r="U133">
        <f t="shared" si="18"/>
        <v>2.077312327616474</v>
      </c>
      <c r="V133">
        <f t="shared" si="18"/>
        <v>0</v>
      </c>
      <c r="W133">
        <f t="shared" si="18"/>
        <v>0</v>
      </c>
      <c r="X133">
        <f t="shared" si="18"/>
        <v>3.7406438809376681</v>
      </c>
      <c r="Y133">
        <f t="shared" si="18"/>
        <v>3.6370571712825179</v>
      </c>
      <c r="Z133">
        <f t="shared" si="18"/>
        <v>0</v>
      </c>
      <c r="AA133">
        <f t="shared" si="18"/>
        <v>0</v>
      </c>
      <c r="AB133">
        <f t="shared" si="18"/>
        <v>3.3270276672976302</v>
      </c>
      <c r="AC133">
        <f t="shared" si="18"/>
        <v>0</v>
      </c>
      <c r="AD133">
        <f t="shared" si="18"/>
        <v>4.197325358738202</v>
      </c>
      <c r="AE133">
        <f t="shared" si="18"/>
        <v>0</v>
      </c>
      <c r="AF133">
        <f t="shared" si="18"/>
        <v>0</v>
      </c>
    </row>
    <row r="134" spans="1:32">
      <c r="A134" t="s">
        <v>145</v>
      </c>
      <c r="B134" s="25" t="s">
        <v>286</v>
      </c>
      <c r="C134">
        <f t="shared" si="19"/>
        <v>2.171576149810504</v>
      </c>
      <c r="D134">
        <f t="shared" si="18"/>
        <v>4.7971212049381355</v>
      </c>
      <c r="E134">
        <f t="shared" si="18"/>
        <v>4.4018599302703274</v>
      </c>
      <c r="F134">
        <f t="shared" si="18"/>
        <v>0</v>
      </c>
      <c r="G134">
        <f t="shared" si="18"/>
        <v>4.2347328709896201</v>
      </c>
      <c r="H134">
        <f t="shared" si="18"/>
        <v>0</v>
      </c>
      <c r="I134">
        <f t="shared" si="18"/>
        <v>4.7786619448044156</v>
      </c>
      <c r="J134">
        <f t="shared" si="18"/>
        <v>0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0</v>
      </c>
      <c r="O134">
        <f t="shared" si="18"/>
        <v>4.8935065659314247</v>
      </c>
      <c r="P134">
        <f t="shared" si="18"/>
        <v>0</v>
      </c>
      <c r="Q134">
        <f t="shared" si="18"/>
        <v>4.6013551683769016</v>
      </c>
      <c r="R134">
        <f t="shared" si="18"/>
        <v>4.4227247824576397</v>
      </c>
      <c r="S134">
        <f t="shared" si="18"/>
        <v>0</v>
      </c>
      <c r="T134">
        <f t="shared" si="18"/>
        <v>4.3776462536701874</v>
      </c>
      <c r="U134">
        <f t="shared" si="18"/>
        <v>0</v>
      </c>
      <c r="V134">
        <f t="shared" si="18"/>
        <v>0</v>
      </c>
      <c r="W134">
        <f t="shared" si="18"/>
        <v>4.643346954389413</v>
      </c>
      <c r="X134">
        <f t="shared" si="18"/>
        <v>0</v>
      </c>
      <c r="Y134">
        <f t="shared" si="18"/>
        <v>0</v>
      </c>
      <c r="Z134">
        <f t="shared" si="18"/>
        <v>2.7744934722044974</v>
      </c>
      <c r="AA134">
        <f t="shared" si="18"/>
        <v>0</v>
      </c>
      <c r="AB134">
        <f t="shared" si="18"/>
        <v>0</v>
      </c>
      <c r="AC134">
        <f t="shared" si="18"/>
        <v>4.7881307708082961</v>
      </c>
      <c r="AD134">
        <f t="shared" si="18"/>
        <v>0</v>
      </c>
      <c r="AE134">
        <f t="shared" si="18"/>
        <v>4.6879656786946828</v>
      </c>
      <c r="AF134">
        <f t="shared" si="18"/>
        <v>0</v>
      </c>
    </row>
    <row r="135" spans="1:32">
      <c r="A135" t="s">
        <v>145</v>
      </c>
      <c r="B135" s="25" t="s">
        <v>287</v>
      </c>
      <c r="C135">
        <f t="shared" si="19"/>
        <v>0</v>
      </c>
      <c r="D135">
        <f t="shared" si="18"/>
        <v>0</v>
      </c>
      <c r="E135">
        <f t="shared" si="18"/>
        <v>0</v>
      </c>
      <c r="F135">
        <f t="shared" si="18"/>
        <v>0</v>
      </c>
      <c r="G135">
        <f t="shared" si="18"/>
        <v>0</v>
      </c>
      <c r="H135">
        <f t="shared" si="18"/>
        <v>0</v>
      </c>
      <c r="I135">
        <f t="shared" si="18"/>
        <v>4.9244869494098928</v>
      </c>
      <c r="J135">
        <f t="shared" si="18"/>
        <v>4.3651133079302902</v>
      </c>
      <c r="K135">
        <f t="shared" si="18"/>
        <v>3.2988689857375104</v>
      </c>
      <c r="L135">
        <f t="shared" si="18"/>
        <v>0</v>
      </c>
      <c r="M135">
        <f t="shared" ref="D135:AF144" si="20">M105</f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3.9707794662926639</v>
      </c>
      <c r="T135">
        <f t="shared" si="20"/>
        <v>0</v>
      </c>
      <c r="U135">
        <f t="shared" si="20"/>
        <v>3.6840760847281779</v>
      </c>
      <c r="V135">
        <f t="shared" si="20"/>
        <v>0</v>
      </c>
      <c r="W135">
        <f t="shared" si="20"/>
        <v>0</v>
      </c>
      <c r="X135">
        <f t="shared" si="20"/>
        <v>3.9294336140660948</v>
      </c>
      <c r="Y135">
        <f t="shared" si="20"/>
        <v>4.5397358010082618</v>
      </c>
      <c r="Z135">
        <f t="shared" si="20"/>
        <v>0</v>
      </c>
      <c r="AA135">
        <f t="shared" si="20"/>
        <v>0</v>
      </c>
      <c r="AB135">
        <f t="shared" si="20"/>
        <v>2.9856210757523667</v>
      </c>
      <c r="AC135">
        <f t="shared" si="20"/>
        <v>0</v>
      </c>
      <c r="AD135">
        <f t="shared" si="20"/>
        <v>0</v>
      </c>
      <c r="AE135">
        <f t="shared" si="20"/>
        <v>0</v>
      </c>
      <c r="AF135">
        <f t="shared" si="20"/>
        <v>0</v>
      </c>
    </row>
    <row r="136" spans="1:32">
      <c r="A136" t="s">
        <v>145</v>
      </c>
      <c r="B136" s="25" t="s">
        <v>288</v>
      </c>
      <c r="C136">
        <f t="shared" si="19"/>
        <v>0</v>
      </c>
      <c r="D136">
        <f t="shared" si="20"/>
        <v>4.5800370251018636</v>
      </c>
      <c r="E136">
        <f t="shared" si="20"/>
        <v>2.4187675597374261</v>
      </c>
      <c r="F136">
        <f t="shared" si="20"/>
        <v>0</v>
      </c>
      <c r="G136">
        <f t="shared" si="20"/>
        <v>2.5738053535680385</v>
      </c>
      <c r="H136">
        <f t="shared" si="20"/>
        <v>4.7850173022914531</v>
      </c>
      <c r="I136">
        <f t="shared" si="20"/>
        <v>2.9717059705131703</v>
      </c>
      <c r="J136">
        <f t="shared" si="20"/>
        <v>4.968087584625569</v>
      </c>
      <c r="K136">
        <f t="shared" si="20"/>
        <v>0</v>
      </c>
      <c r="L136">
        <f t="shared" si="20"/>
        <v>3.9294336140660948</v>
      </c>
      <c r="M136">
        <f t="shared" si="20"/>
        <v>0</v>
      </c>
      <c r="N136">
        <f t="shared" si="20"/>
        <v>5.4003637898416823</v>
      </c>
      <c r="O136">
        <f t="shared" si="20"/>
        <v>4.7224985650151332</v>
      </c>
      <c r="P136">
        <f t="shared" si="20"/>
        <v>5.0223398051221286</v>
      </c>
      <c r="Q136">
        <f t="shared" si="20"/>
        <v>4.3466152222432575</v>
      </c>
      <c r="R136">
        <f t="shared" si="20"/>
        <v>3.9294336140660948</v>
      </c>
      <c r="S136">
        <f t="shared" si="20"/>
        <v>0</v>
      </c>
      <c r="T136">
        <f t="shared" si="20"/>
        <v>4.0638661801635632</v>
      </c>
      <c r="U136">
        <f t="shared" si="20"/>
        <v>0</v>
      </c>
      <c r="V136">
        <f t="shared" si="20"/>
        <v>4.9899305771676676</v>
      </c>
      <c r="W136">
        <f t="shared" si="20"/>
        <v>4.3482172598852724</v>
      </c>
      <c r="X136">
        <f t="shared" si="20"/>
        <v>5.8659108690715298</v>
      </c>
      <c r="Y136">
        <f t="shared" si="20"/>
        <v>5.1964501072465401</v>
      </c>
      <c r="Z136">
        <f t="shared" si="20"/>
        <v>3.1119510673133499</v>
      </c>
      <c r="AA136">
        <f t="shared" si="20"/>
        <v>5.4509659298023116</v>
      </c>
      <c r="AB136">
        <f t="shared" si="20"/>
        <v>5.7963531750142154</v>
      </c>
      <c r="AC136">
        <f t="shared" si="20"/>
        <v>4.5921739047677219</v>
      </c>
      <c r="AD136">
        <f t="shared" si="20"/>
        <v>5.0668477491030544</v>
      </c>
      <c r="AE136">
        <f t="shared" si="20"/>
        <v>3.1982930505751184</v>
      </c>
      <c r="AF136">
        <f t="shared" si="20"/>
        <v>0</v>
      </c>
    </row>
    <row r="137" spans="1:32">
      <c r="A137" t="s">
        <v>145</v>
      </c>
      <c r="B137" s="25" t="s">
        <v>289</v>
      </c>
      <c r="C137">
        <f t="shared" si="19"/>
        <v>5.4003637898416823</v>
      </c>
      <c r="D137">
        <f t="shared" si="20"/>
        <v>4.211963696925741</v>
      </c>
      <c r="E137">
        <f t="shared" si="20"/>
        <v>0</v>
      </c>
      <c r="F137">
        <f t="shared" si="20"/>
        <v>2.8582150829619453</v>
      </c>
      <c r="G137">
        <f t="shared" si="20"/>
        <v>0</v>
      </c>
      <c r="H137">
        <f t="shared" si="20"/>
        <v>4.4135193266568207</v>
      </c>
      <c r="I137">
        <f t="shared" si="20"/>
        <v>4.8230371489128938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3.6976669702653302</v>
      </c>
      <c r="P137">
        <f t="shared" si="20"/>
        <v>3.8451871859674429</v>
      </c>
      <c r="Q137">
        <f t="shared" si="20"/>
        <v>0</v>
      </c>
      <c r="R137">
        <f t="shared" si="20"/>
        <v>3.9406541740840852</v>
      </c>
      <c r="S137">
        <f t="shared" si="20"/>
        <v>0</v>
      </c>
      <c r="T137">
        <f t="shared" si="20"/>
        <v>0</v>
      </c>
      <c r="U137">
        <f t="shared" si="20"/>
        <v>0</v>
      </c>
      <c r="V137">
        <f t="shared" si="20"/>
        <v>3.0217632657602866</v>
      </c>
      <c r="W137">
        <f t="shared" si="20"/>
        <v>0</v>
      </c>
      <c r="X137">
        <f t="shared" si="20"/>
        <v>0</v>
      </c>
      <c r="Y137">
        <f t="shared" si="20"/>
        <v>4.6021494098770024</v>
      </c>
      <c r="Z137">
        <f t="shared" si="20"/>
        <v>0</v>
      </c>
      <c r="AA137">
        <f t="shared" si="20"/>
        <v>3.5413708918604923</v>
      </c>
      <c r="AB137">
        <f t="shared" si="20"/>
        <v>0</v>
      </c>
      <c r="AC137">
        <f t="shared" si="20"/>
        <v>3.9790427194239282</v>
      </c>
      <c r="AD137">
        <f t="shared" si="20"/>
        <v>4.0976542236730076</v>
      </c>
      <c r="AE137">
        <f t="shared" si="20"/>
        <v>0</v>
      </c>
      <c r="AF137">
        <f t="shared" si="20"/>
        <v>3.7115179118638566</v>
      </c>
    </row>
    <row r="138" spans="1:32">
      <c r="A138" t="s">
        <v>145</v>
      </c>
      <c r="B138" s="25" t="s">
        <v>290</v>
      </c>
      <c r="C138">
        <f t="shared" si="19"/>
        <v>4.7224985650151332</v>
      </c>
      <c r="D138">
        <f t="shared" si="20"/>
        <v>2.5204361547384071</v>
      </c>
      <c r="E138">
        <f t="shared" si="20"/>
        <v>4.0457593668858243</v>
      </c>
      <c r="F138">
        <f t="shared" si="20"/>
        <v>3.5052007986997222</v>
      </c>
      <c r="G138">
        <f t="shared" si="20"/>
        <v>3.3294962056989355</v>
      </c>
      <c r="H138">
        <f t="shared" si="20"/>
        <v>3.0391417263321485</v>
      </c>
      <c r="I138">
        <f t="shared" si="20"/>
        <v>3.6081913248326209</v>
      </c>
      <c r="J138">
        <f t="shared" si="20"/>
        <v>4.3598712538086781</v>
      </c>
      <c r="K138">
        <f t="shared" si="20"/>
        <v>0</v>
      </c>
      <c r="L138">
        <f t="shared" si="20"/>
        <v>4.8935065659314247</v>
      </c>
      <c r="M138">
        <f t="shared" si="20"/>
        <v>0</v>
      </c>
      <c r="N138">
        <f t="shared" si="20"/>
        <v>3.6976669702653329</v>
      </c>
      <c r="O138">
        <f t="shared" si="20"/>
        <v>0</v>
      </c>
      <c r="P138">
        <f t="shared" si="20"/>
        <v>2.5180542429391375</v>
      </c>
      <c r="Q138">
        <f t="shared" si="20"/>
        <v>0</v>
      </c>
      <c r="R138">
        <f t="shared" si="20"/>
        <v>2.7911689033881459</v>
      </c>
      <c r="S138">
        <f t="shared" si="20"/>
        <v>4.3166830620636558</v>
      </c>
      <c r="T138">
        <f t="shared" si="20"/>
        <v>3.8295389524475785</v>
      </c>
      <c r="U138">
        <f t="shared" si="20"/>
        <v>0</v>
      </c>
      <c r="V138">
        <f t="shared" si="20"/>
        <v>2.5413157883895918</v>
      </c>
      <c r="W138">
        <f t="shared" si="20"/>
        <v>4.1269410388847954</v>
      </c>
      <c r="X138">
        <f t="shared" si="20"/>
        <v>0</v>
      </c>
      <c r="Y138">
        <f t="shared" si="20"/>
        <v>3.6241286070396987</v>
      </c>
      <c r="Z138">
        <f t="shared" si="20"/>
        <v>0</v>
      </c>
      <c r="AA138">
        <f t="shared" si="20"/>
        <v>3.3579607211695519</v>
      </c>
      <c r="AB138">
        <f t="shared" si="20"/>
        <v>5.1686882557859075</v>
      </c>
      <c r="AC138">
        <f t="shared" si="20"/>
        <v>1.9326487696993784</v>
      </c>
      <c r="AD138">
        <f t="shared" si="20"/>
        <v>2.8999961130194882</v>
      </c>
      <c r="AE138">
        <f t="shared" si="20"/>
        <v>0</v>
      </c>
      <c r="AF138">
        <f t="shared" si="20"/>
        <v>0</v>
      </c>
    </row>
    <row r="139" spans="1:32">
      <c r="A139" t="s">
        <v>145</v>
      </c>
      <c r="B139" s="25" t="s">
        <v>291</v>
      </c>
      <c r="C139">
        <f t="shared" si="19"/>
        <v>5.0223398051221286</v>
      </c>
      <c r="D139">
        <f t="shared" si="20"/>
        <v>2.7177393760224731</v>
      </c>
      <c r="E139">
        <f t="shared" si="20"/>
        <v>4.1513566215328819</v>
      </c>
      <c r="F139">
        <f t="shared" si="20"/>
        <v>3.3461072271836767</v>
      </c>
      <c r="G139">
        <f t="shared" si="20"/>
        <v>3.6818258406948852</v>
      </c>
      <c r="H139">
        <f t="shared" si="20"/>
        <v>2.7590499099755381</v>
      </c>
      <c r="I139">
        <f t="shared" si="20"/>
        <v>3.5735528929396168</v>
      </c>
      <c r="J139">
        <f t="shared" si="20"/>
        <v>4.188907898067777</v>
      </c>
      <c r="K139">
        <f t="shared" si="20"/>
        <v>0</v>
      </c>
      <c r="L139">
        <f t="shared" si="20"/>
        <v>0</v>
      </c>
      <c r="M139">
        <f t="shared" si="20"/>
        <v>0</v>
      </c>
      <c r="N139">
        <f t="shared" si="20"/>
        <v>3.8451871859674429</v>
      </c>
      <c r="O139">
        <f t="shared" si="20"/>
        <v>2.5180542429391393</v>
      </c>
      <c r="P139">
        <f t="shared" si="20"/>
        <v>0</v>
      </c>
      <c r="Q139">
        <f t="shared" si="20"/>
        <v>0</v>
      </c>
      <c r="R139">
        <f t="shared" si="20"/>
        <v>3.5091218851087591</v>
      </c>
      <c r="S139">
        <f t="shared" si="20"/>
        <v>3.8673017495730266</v>
      </c>
      <c r="T139">
        <f t="shared" si="20"/>
        <v>3.9689070976689904</v>
      </c>
      <c r="U139">
        <f t="shared" si="20"/>
        <v>4.1451915882519028</v>
      </c>
      <c r="V139">
        <f t="shared" si="20"/>
        <v>2.9391279446319762</v>
      </c>
      <c r="W139">
        <f t="shared" si="20"/>
        <v>4.1489555694425375</v>
      </c>
      <c r="X139">
        <f t="shared" si="20"/>
        <v>0</v>
      </c>
      <c r="Y139">
        <f t="shared" si="20"/>
        <v>3.0919650029969237</v>
      </c>
      <c r="Z139">
        <f t="shared" si="20"/>
        <v>0</v>
      </c>
      <c r="AA139">
        <f t="shared" si="20"/>
        <v>2.854160753604285</v>
      </c>
      <c r="AB139">
        <f t="shared" si="20"/>
        <v>4.9188753423280369</v>
      </c>
      <c r="AC139">
        <f t="shared" si="20"/>
        <v>2.6320197056253134</v>
      </c>
      <c r="AD139">
        <f t="shared" si="20"/>
        <v>1.9313816523589422</v>
      </c>
      <c r="AE139">
        <f t="shared" si="20"/>
        <v>0</v>
      </c>
      <c r="AF139">
        <f t="shared" si="20"/>
        <v>0</v>
      </c>
    </row>
    <row r="140" spans="1:32">
      <c r="A140" t="s">
        <v>145</v>
      </c>
      <c r="B140" s="25" t="s">
        <v>292</v>
      </c>
      <c r="C140">
        <f t="shared" si="19"/>
        <v>4.3466152222432575</v>
      </c>
      <c r="D140">
        <f t="shared" si="20"/>
        <v>0</v>
      </c>
      <c r="E140">
        <f t="shared" si="20"/>
        <v>3.8064519662321517</v>
      </c>
      <c r="F140">
        <f t="shared" si="20"/>
        <v>0</v>
      </c>
      <c r="G140">
        <f t="shared" si="20"/>
        <v>0</v>
      </c>
      <c r="H140">
        <f t="shared" si="20"/>
        <v>0</v>
      </c>
      <c r="I140">
        <f t="shared" si="20"/>
        <v>4.3488047661105584</v>
      </c>
      <c r="J140">
        <f t="shared" si="20"/>
        <v>4.2480640938519372</v>
      </c>
      <c r="K140">
        <f t="shared" si="20"/>
        <v>0</v>
      </c>
      <c r="L140">
        <f t="shared" si="20"/>
        <v>4.6013551683769016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0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4.0184677851451989</v>
      </c>
      <c r="U140">
        <f t="shared" si="20"/>
        <v>0</v>
      </c>
      <c r="V140">
        <f t="shared" si="20"/>
        <v>0</v>
      </c>
      <c r="W140">
        <f t="shared" si="20"/>
        <v>3.8199120047198321</v>
      </c>
      <c r="X140">
        <f t="shared" si="20"/>
        <v>4.9576119366568605</v>
      </c>
      <c r="Y140">
        <f t="shared" si="20"/>
        <v>0</v>
      </c>
      <c r="Z140">
        <f t="shared" si="20"/>
        <v>0</v>
      </c>
      <c r="AA140">
        <f t="shared" si="20"/>
        <v>0</v>
      </c>
      <c r="AB140">
        <f t="shared" si="20"/>
        <v>0</v>
      </c>
      <c r="AC140">
        <f t="shared" si="20"/>
        <v>0</v>
      </c>
      <c r="AD140">
        <f t="shared" si="20"/>
        <v>0</v>
      </c>
      <c r="AE140">
        <f t="shared" si="20"/>
        <v>2.6143872234857266</v>
      </c>
      <c r="AF140">
        <f t="shared" si="20"/>
        <v>0</v>
      </c>
    </row>
    <row r="141" spans="1:32">
      <c r="A141" t="s">
        <v>145</v>
      </c>
      <c r="B141" s="25" t="s">
        <v>293</v>
      </c>
      <c r="C141">
        <f t="shared" si="19"/>
        <v>4.2624292833704551</v>
      </c>
      <c r="D141">
        <f t="shared" si="20"/>
        <v>3.1054138171893024</v>
      </c>
      <c r="E141">
        <f t="shared" si="20"/>
        <v>3.9923871537759479</v>
      </c>
      <c r="F141">
        <f t="shared" si="20"/>
        <v>4.046425302456977</v>
      </c>
      <c r="G141">
        <f t="shared" si="20"/>
        <v>3.0653422493810556</v>
      </c>
      <c r="H141">
        <f t="shared" si="20"/>
        <v>3.6138485953309014</v>
      </c>
      <c r="I141">
        <f t="shared" si="20"/>
        <v>3.8230279501329698</v>
      </c>
      <c r="J141">
        <f t="shared" si="20"/>
        <v>4.5926978897575621</v>
      </c>
      <c r="K141">
        <f t="shared" si="20"/>
        <v>0</v>
      </c>
      <c r="L141">
        <f t="shared" si="20"/>
        <v>4.4227247824576397</v>
      </c>
      <c r="M141">
        <f t="shared" si="20"/>
        <v>0</v>
      </c>
      <c r="N141">
        <f t="shared" si="20"/>
        <v>3.9406541740840852</v>
      </c>
      <c r="O141">
        <f t="shared" si="20"/>
        <v>2.7911689033881459</v>
      </c>
      <c r="P141">
        <f t="shared" si="20"/>
        <v>3.5091218851087613</v>
      </c>
      <c r="Q141">
        <f t="shared" si="20"/>
        <v>0</v>
      </c>
      <c r="R141">
        <f t="shared" si="20"/>
        <v>0</v>
      </c>
      <c r="S141">
        <f t="shared" si="20"/>
        <v>0</v>
      </c>
      <c r="T141">
        <f t="shared" si="20"/>
        <v>3.7712562636760514</v>
      </c>
      <c r="U141">
        <f t="shared" si="20"/>
        <v>0</v>
      </c>
      <c r="V141">
        <f t="shared" si="20"/>
        <v>3.1694496781168855</v>
      </c>
      <c r="W141">
        <f t="shared" si="20"/>
        <v>4.1731771664914756</v>
      </c>
      <c r="X141">
        <f t="shared" si="20"/>
        <v>0</v>
      </c>
      <c r="Y141">
        <f t="shared" si="20"/>
        <v>4.19282849261631</v>
      </c>
      <c r="Z141">
        <f t="shared" si="20"/>
        <v>0</v>
      </c>
      <c r="AA141">
        <f t="shared" si="20"/>
        <v>4.0571939442517113</v>
      </c>
      <c r="AB141">
        <f t="shared" si="20"/>
        <v>5.4440095424041788</v>
      </c>
      <c r="AC141">
        <f t="shared" si="20"/>
        <v>2.7963051938480379</v>
      </c>
      <c r="AD141">
        <f t="shared" si="20"/>
        <v>3.7220204954475675</v>
      </c>
      <c r="AE141">
        <f t="shared" si="20"/>
        <v>4.8360762812679505</v>
      </c>
      <c r="AF141">
        <f t="shared" si="20"/>
        <v>0</v>
      </c>
    </row>
    <row r="142" spans="1:32">
      <c r="A142" t="s">
        <v>145</v>
      </c>
      <c r="B142" s="25" t="s">
        <v>309</v>
      </c>
      <c r="C142">
        <f t="shared" si="19"/>
        <v>0</v>
      </c>
      <c r="D142">
        <f t="shared" si="20"/>
        <v>4.0755765068017062</v>
      </c>
      <c r="E142">
        <f t="shared" si="20"/>
        <v>0</v>
      </c>
      <c r="F142">
        <f t="shared" si="20"/>
        <v>0</v>
      </c>
      <c r="G142">
        <f t="shared" si="20"/>
        <v>0</v>
      </c>
      <c r="H142">
        <f t="shared" si="20"/>
        <v>3.6818740871833806</v>
      </c>
      <c r="I142">
        <f t="shared" si="20"/>
        <v>3.9536035275566235</v>
      </c>
      <c r="J142">
        <f t="shared" si="20"/>
        <v>3.7201409865771797</v>
      </c>
      <c r="K142">
        <f t="shared" si="20"/>
        <v>2.6731065074020495</v>
      </c>
      <c r="L142">
        <f t="shared" si="20"/>
        <v>0</v>
      </c>
      <c r="M142">
        <f t="shared" si="20"/>
        <v>3.9707794662926639</v>
      </c>
      <c r="N142">
        <f t="shared" si="20"/>
        <v>0</v>
      </c>
      <c r="O142">
        <f t="shared" si="20"/>
        <v>4.3166830620636558</v>
      </c>
      <c r="P142">
        <f t="shared" si="20"/>
        <v>3.8673017495730266</v>
      </c>
      <c r="Q142">
        <f t="shared" si="20"/>
        <v>0</v>
      </c>
      <c r="R142">
        <f t="shared" si="20"/>
        <v>0</v>
      </c>
      <c r="S142">
        <f t="shared" si="20"/>
        <v>0</v>
      </c>
      <c r="T142">
        <f t="shared" si="20"/>
        <v>0</v>
      </c>
      <c r="U142">
        <f t="shared" si="20"/>
        <v>1.9713892734169565</v>
      </c>
      <c r="V142">
        <f t="shared" si="20"/>
        <v>0</v>
      </c>
      <c r="W142">
        <f t="shared" si="20"/>
        <v>4.2987811612814664</v>
      </c>
      <c r="X142">
        <f t="shared" si="20"/>
        <v>4.16151212205114</v>
      </c>
      <c r="Y142">
        <f t="shared" si="20"/>
        <v>2.8848410110845384</v>
      </c>
      <c r="Z142">
        <f t="shared" si="20"/>
        <v>0</v>
      </c>
      <c r="AA142">
        <f t="shared" si="20"/>
        <v>4.0217255522283013</v>
      </c>
      <c r="AB142">
        <f t="shared" si="20"/>
        <v>3.80495018335048</v>
      </c>
      <c r="AC142">
        <f t="shared" si="20"/>
        <v>4.2390372859404293</v>
      </c>
      <c r="AD142">
        <f t="shared" si="20"/>
        <v>3.5861323886765049</v>
      </c>
      <c r="AE142">
        <f t="shared" si="20"/>
        <v>0</v>
      </c>
      <c r="AF142">
        <f t="shared" si="20"/>
        <v>0</v>
      </c>
    </row>
    <row r="143" spans="1:32">
      <c r="A143" t="s">
        <v>145</v>
      </c>
      <c r="B143" s="25" t="s">
        <v>294</v>
      </c>
      <c r="C143">
        <f t="shared" ref="C143:C155" si="21">C113</f>
        <v>4.0638661801635632</v>
      </c>
      <c r="D143">
        <f t="shared" si="20"/>
        <v>3.2832349712436417</v>
      </c>
      <c r="E143">
        <f t="shared" si="20"/>
        <v>1.7811344665469571</v>
      </c>
      <c r="F143">
        <f t="shared" si="20"/>
        <v>0</v>
      </c>
      <c r="G143">
        <f t="shared" si="20"/>
        <v>2.6235449833765498</v>
      </c>
      <c r="H143">
        <f t="shared" si="20"/>
        <v>3.3341427256389933</v>
      </c>
      <c r="I143">
        <f t="shared" si="20"/>
        <v>2.5416689278515636</v>
      </c>
      <c r="J143">
        <f t="shared" si="20"/>
        <v>3.476220402989155</v>
      </c>
      <c r="K143">
        <f t="shared" si="20"/>
        <v>0</v>
      </c>
      <c r="L143">
        <f t="shared" si="20"/>
        <v>4.3776462536701874</v>
      </c>
      <c r="M143">
        <f t="shared" si="20"/>
        <v>0</v>
      </c>
      <c r="N143">
        <f t="shared" si="20"/>
        <v>0</v>
      </c>
      <c r="O143">
        <f t="shared" si="20"/>
        <v>3.8295389524475785</v>
      </c>
      <c r="P143">
        <f t="shared" si="20"/>
        <v>3.9689070976689904</v>
      </c>
      <c r="Q143">
        <f t="shared" si="20"/>
        <v>4.0184677851451989</v>
      </c>
      <c r="R143">
        <f t="shared" si="20"/>
        <v>3.7712562636760563</v>
      </c>
      <c r="S143">
        <f t="shared" si="20"/>
        <v>0</v>
      </c>
      <c r="T143">
        <f t="shared" si="20"/>
        <v>0</v>
      </c>
      <c r="U143">
        <f t="shared" si="20"/>
        <v>0</v>
      </c>
      <c r="V143">
        <f t="shared" si="20"/>
        <v>0</v>
      </c>
      <c r="W143">
        <f t="shared" si="20"/>
        <v>2.3508684421016786</v>
      </c>
      <c r="X143">
        <f t="shared" si="20"/>
        <v>4.870250502082146</v>
      </c>
      <c r="Y143">
        <f t="shared" si="20"/>
        <v>3.8806102505242976</v>
      </c>
      <c r="Z143">
        <f t="shared" si="20"/>
        <v>0</v>
      </c>
      <c r="AA143">
        <f t="shared" si="20"/>
        <v>0</v>
      </c>
      <c r="AB143">
        <f t="shared" si="20"/>
        <v>4.7324925223635779</v>
      </c>
      <c r="AC143">
        <f t="shared" si="20"/>
        <v>3.5323618485881858</v>
      </c>
      <c r="AD143">
        <f t="shared" si="20"/>
        <v>3.8994407238772335</v>
      </c>
      <c r="AE143">
        <f t="shared" si="20"/>
        <v>3.5657972647437521</v>
      </c>
      <c r="AF143">
        <f t="shared" si="20"/>
        <v>0</v>
      </c>
    </row>
    <row r="144" spans="1:32">
      <c r="A144" t="s">
        <v>145</v>
      </c>
      <c r="B144" s="25" t="s">
        <v>310</v>
      </c>
      <c r="C144">
        <f t="shared" si="21"/>
        <v>0</v>
      </c>
      <c r="D144">
        <f t="shared" si="20"/>
        <v>4.3189047617382341</v>
      </c>
      <c r="E144">
        <f t="shared" si="20"/>
        <v>0</v>
      </c>
      <c r="F144">
        <f t="shared" si="20"/>
        <v>0</v>
      </c>
      <c r="G144">
        <f t="shared" ref="D144:AF152" si="22">G114</f>
        <v>0</v>
      </c>
      <c r="H144">
        <f t="shared" si="22"/>
        <v>3.9547148818953941</v>
      </c>
      <c r="I144">
        <f t="shared" si="22"/>
        <v>4.1492432153971883</v>
      </c>
      <c r="J144">
        <f t="shared" si="22"/>
        <v>3.8023162504858843</v>
      </c>
      <c r="K144">
        <f t="shared" si="22"/>
        <v>2.077312327616474</v>
      </c>
      <c r="L144">
        <f t="shared" si="22"/>
        <v>0</v>
      </c>
      <c r="M144">
        <f t="shared" si="22"/>
        <v>3.6840760847281779</v>
      </c>
      <c r="N144">
        <f t="shared" si="22"/>
        <v>0</v>
      </c>
      <c r="O144">
        <f t="shared" si="22"/>
        <v>0</v>
      </c>
      <c r="P144">
        <f t="shared" si="22"/>
        <v>4.1451915882519028</v>
      </c>
      <c r="Q144">
        <f t="shared" si="22"/>
        <v>0</v>
      </c>
      <c r="R144">
        <f t="shared" si="22"/>
        <v>0</v>
      </c>
      <c r="S144">
        <f t="shared" si="22"/>
        <v>1.9713892734169565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22"/>
        <v>4.4283445454827186</v>
      </c>
      <c r="X144">
        <f t="shared" si="22"/>
        <v>3.97925594349655</v>
      </c>
      <c r="Y144">
        <f t="shared" si="22"/>
        <v>3.2747108913705723</v>
      </c>
      <c r="Z144">
        <f t="shared" si="22"/>
        <v>0</v>
      </c>
      <c r="AA144">
        <f t="shared" si="22"/>
        <v>4.2650423151600183</v>
      </c>
      <c r="AB144">
        <f t="shared" si="22"/>
        <v>3.5951083279849416</v>
      </c>
      <c r="AC144">
        <f t="shared" si="22"/>
        <v>0</v>
      </c>
      <c r="AD144">
        <f t="shared" si="22"/>
        <v>3.8932918317948526</v>
      </c>
      <c r="AE144">
        <f t="shared" si="22"/>
        <v>0</v>
      </c>
      <c r="AF144">
        <f t="shared" si="22"/>
        <v>0</v>
      </c>
    </row>
    <row r="145" spans="1:32">
      <c r="A145" t="s">
        <v>145</v>
      </c>
      <c r="B145" s="25" t="s">
        <v>297</v>
      </c>
      <c r="C145">
        <f t="shared" si="21"/>
        <v>4.3482172598852724</v>
      </c>
      <c r="D145">
        <f t="shared" si="22"/>
        <v>3.5991274396724005</v>
      </c>
      <c r="E145">
        <f t="shared" si="22"/>
        <v>2.021434609933225</v>
      </c>
      <c r="F145">
        <f t="shared" si="22"/>
        <v>0</v>
      </c>
      <c r="G145">
        <f t="shared" si="22"/>
        <v>3.2774986871729079</v>
      </c>
      <c r="H145">
        <f t="shared" si="22"/>
        <v>3.4779241504281568</v>
      </c>
      <c r="I145">
        <f t="shared" si="22"/>
        <v>2.5919327220624488</v>
      </c>
      <c r="J145">
        <f t="shared" si="22"/>
        <v>2.980998726540256</v>
      </c>
      <c r="K145">
        <f t="shared" si="22"/>
        <v>0</v>
      </c>
      <c r="L145">
        <f t="shared" si="22"/>
        <v>4.643346954389413</v>
      </c>
      <c r="M145">
        <f t="shared" si="22"/>
        <v>0</v>
      </c>
      <c r="N145">
        <f t="shared" si="22"/>
        <v>0</v>
      </c>
      <c r="O145">
        <f t="shared" si="22"/>
        <v>4.1269410388847954</v>
      </c>
      <c r="P145">
        <f t="shared" si="22"/>
        <v>4.1489555694425375</v>
      </c>
      <c r="Q145">
        <f t="shared" si="22"/>
        <v>3.8199120047198321</v>
      </c>
      <c r="R145">
        <f t="shared" si="22"/>
        <v>4.1731771664914756</v>
      </c>
      <c r="S145">
        <f t="shared" si="22"/>
        <v>4.2987811612814664</v>
      </c>
      <c r="T145">
        <f t="shared" si="22"/>
        <v>2.3508684421016786</v>
      </c>
      <c r="U145">
        <f t="shared" si="22"/>
        <v>4.4283445454827186</v>
      </c>
      <c r="V145">
        <f t="shared" si="22"/>
        <v>0</v>
      </c>
      <c r="W145">
        <f t="shared" si="22"/>
        <v>0</v>
      </c>
      <c r="X145">
        <f t="shared" si="22"/>
        <v>4.5569113438712847</v>
      </c>
      <c r="Y145">
        <f t="shared" si="22"/>
        <v>3.8378375235806255</v>
      </c>
      <c r="Z145">
        <f t="shared" si="22"/>
        <v>0</v>
      </c>
      <c r="AA145">
        <f t="shared" si="22"/>
        <v>0</v>
      </c>
      <c r="AB145">
        <f t="shared" si="22"/>
        <v>4.4263508178246216</v>
      </c>
      <c r="AC145">
        <f t="shared" si="22"/>
        <v>3.8621848373907577</v>
      </c>
      <c r="AD145">
        <f t="shared" si="22"/>
        <v>4.0239448396912882</v>
      </c>
      <c r="AE145">
        <f t="shared" si="22"/>
        <v>3.2069359155166</v>
      </c>
      <c r="AF145">
        <f t="shared" si="22"/>
        <v>0</v>
      </c>
    </row>
    <row r="146" spans="1:32">
      <c r="A146" t="s">
        <v>145</v>
      </c>
      <c r="B146" s="25" t="s">
        <v>298</v>
      </c>
      <c r="C146">
        <f t="shared" si="21"/>
        <v>5.8659108690715227</v>
      </c>
      <c r="D146">
        <f t="shared" si="22"/>
        <v>0</v>
      </c>
      <c r="E146">
        <f t="shared" si="22"/>
        <v>4.7918844558703153</v>
      </c>
      <c r="F146">
        <f t="shared" si="22"/>
        <v>0</v>
      </c>
      <c r="G146">
        <f t="shared" si="22"/>
        <v>0</v>
      </c>
      <c r="H146">
        <f t="shared" si="22"/>
        <v>4.7987891566206757</v>
      </c>
      <c r="I146">
        <f t="shared" si="22"/>
        <v>4.6315204019350427</v>
      </c>
      <c r="J146">
        <f t="shared" si="22"/>
        <v>3.4032967503265632</v>
      </c>
      <c r="K146">
        <f t="shared" si="22"/>
        <v>3.7406438809376681</v>
      </c>
      <c r="L146">
        <f t="shared" si="22"/>
        <v>0</v>
      </c>
      <c r="M146">
        <f t="shared" si="22"/>
        <v>3.9294336140660948</v>
      </c>
      <c r="N146">
        <f t="shared" si="22"/>
        <v>0</v>
      </c>
      <c r="O146">
        <f t="shared" si="22"/>
        <v>0</v>
      </c>
      <c r="P146">
        <f t="shared" si="22"/>
        <v>0</v>
      </c>
      <c r="Q146">
        <f t="shared" si="22"/>
        <v>4.9576119366568605</v>
      </c>
      <c r="R146">
        <f t="shared" si="22"/>
        <v>0</v>
      </c>
      <c r="S146">
        <f t="shared" si="22"/>
        <v>4.16151212205114</v>
      </c>
      <c r="T146">
        <f t="shared" si="22"/>
        <v>4.870250502082146</v>
      </c>
      <c r="U146">
        <f t="shared" si="22"/>
        <v>3.97925594349655</v>
      </c>
      <c r="V146">
        <f t="shared" si="22"/>
        <v>0</v>
      </c>
      <c r="W146">
        <f t="shared" si="22"/>
        <v>4.5569113438712847</v>
      </c>
      <c r="X146">
        <f t="shared" si="22"/>
        <v>0</v>
      </c>
      <c r="Y146">
        <f t="shared" si="22"/>
        <v>4.5111560463781517</v>
      </c>
      <c r="Z146">
        <f t="shared" si="22"/>
        <v>0</v>
      </c>
      <c r="AA146">
        <f t="shared" si="22"/>
        <v>0</v>
      </c>
      <c r="AB146">
        <f t="shared" si="22"/>
        <v>2.1743486841734092</v>
      </c>
      <c r="AC146">
        <f t="shared" si="22"/>
        <v>0</v>
      </c>
      <c r="AD146">
        <f t="shared" si="22"/>
        <v>0</v>
      </c>
      <c r="AE146">
        <f t="shared" si="22"/>
        <v>4.6174317913843757</v>
      </c>
      <c r="AF146">
        <f t="shared" si="22"/>
        <v>0</v>
      </c>
    </row>
    <row r="147" spans="1:32">
      <c r="A147" t="s">
        <v>145</v>
      </c>
      <c r="B147" s="25" t="s">
        <v>357</v>
      </c>
      <c r="C147">
        <f t="shared" si="21"/>
        <v>4.9899305771676676</v>
      </c>
      <c r="D147">
        <f t="shared" si="22"/>
        <v>3.3382803357575219</v>
      </c>
      <c r="E147">
        <f t="shared" si="22"/>
        <v>0</v>
      </c>
      <c r="F147">
        <f t="shared" si="22"/>
        <v>2.9464186077941883</v>
      </c>
      <c r="G147">
        <f t="shared" si="22"/>
        <v>3.8946857256754388</v>
      </c>
      <c r="H147">
        <f t="shared" si="22"/>
        <v>3.6440501006256478</v>
      </c>
      <c r="I147">
        <f t="shared" si="22"/>
        <v>4.1470395947632301</v>
      </c>
      <c r="J147">
        <f t="shared" si="22"/>
        <v>0</v>
      </c>
      <c r="K147">
        <f t="shared" si="22"/>
        <v>0</v>
      </c>
      <c r="L147">
        <f t="shared" si="22"/>
        <v>0</v>
      </c>
      <c r="M147">
        <f t="shared" si="22"/>
        <v>0</v>
      </c>
      <c r="N147">
        <f t="shared" si="22"/>
        <v>3.0217632657602889</v>
      </c>
      <c r="O147">
        <f t="shared" si="22"/>
        <v>2.5413157883895918</v>
      </c>
      <c r="P147">
        <f t="shared" si="22"/>
        <v>2.9391279446319762</v>
      </c>
      <c r="Q147">
        <f t="shared" si="22"/>
        <v>0</v>
      </c>
      <c r="R147">
        <f t="shared" si="22"/>
        <v>3.1694496781168855</v>
      </c>
      <c r="S147">
        <f t="shared" si="22"/>
        <v>0</v>
      </c>
      <c r="T147">
        <f t="shared" si="22"/>
        <v>0</v>
      </c>
      <c r="U147">
        <f t="shared" si="22"/>
        <v>0</v>
      </c>
      <c r="V147">
        <f t="shared" si="22"/>
        <v>0</v>
      </c>
      <c r="W147">
        <f t="shared" si="22"/>
        <v>0</v>
      </c>
      <c r="X147">
        <f t="shared" si="22"/>
        <v>0</v>
      </c>
      <c r="Y147">
        <f t="shared" si="22"/>
        <v>3.9891424113009086</v>
      </c>
      <c r="Z147">
        <f t="shared" si="22"/>
        <v>0</v>
      </c>
      <c r="AA147">
        <f t="shared" si="22"/>
        <v>3.1307930173276364</v>
      </c>
      <c r="AB147">
        <f t="shared" si="22"/>
        <v>0</v>
      </c>
      <c r="AC147">
        <f t="shared" si="22"/>
        <v>2.9979210878079106</v>
      </c>
      <c r="AD147">
        <f t="shared" si="22"/>
        <v>3.3197958845069886</v>
      </c>
      <c r="AE147">
        <f t="shared" si="22"/>
        <v>0</v>
      </c>
      <c r="AF147">
        <f t="shared" si="22"/>
        <v>0</v>
      </c>
    </row>
    <row r="148" spans="1:32">
      <c r="A148" t="s">
        <v>145</v>
      </c>
      <c r="B148" s="25" t="s">
        <v>299</v>
      </c>
      <c r="C148">
        <f t="shared" si="21"/>
        <v>5.1964501072465401</v>
      </c>
      <c r="D148">
        <f t="shared" si="22"/>
        <v>3.2625540005978659</v>
      </c>
      <c r="E148">
        <f t="shared" si="22"/>
        <v>3.9882160839593364</v>
      </c>
      <c r="F148">
        <f t="shared" si="22"/>
        <v>4.1273714382958255</v>
      </c>
      <c r="G148">
        <f t="shared" si="22"/>
        <v>3.931857598594759</v>
      </c>
      <c r="H148">
        <f t="shared" si="22"/>
        <v>2.6890350782105736</v>
      </c>
      <c r="I148">
        <f t="shared" si="22"/>
        <v>3.2698742248307187</v>
      </c>
      <c r="J148">
        <f t="shared" si="22"/>
        <v>3.4907790296816033</v>
      </c>
      <c r="K148">
        <f t="shared" si="22"/>
        <v>3.6370571712825179</v>
      </c>
      <c r="L148">
        <f t="shared" si="22"/>
        <v>0</v>
      </c>
      <c r="M148">
        <f t="shared" si="22"/>
        <v>4.5397358010082618</v>
      </c>
      <c r="N148">
        <f t="shared" si="22"/>
        <v>4.6021494098770024</v>
      </c>
      <c r="O148">
        <f t="shared" si="22"/>
        <v>3.6241286070396987</v>
      </c>
      <c r="P148">
        <f t="shared" si="22"/>
        <v>3.0919650029969237</v>
      </c>
      <c r="Q148">
        <f t="shared" si="22"/>
        <v>0</v>
      </c>
      <c r="R148">
        <f t="shared" si="22"/>
        <v>4.19282849261631</v>
      </c>
      <c r="S148">
        <f t="shared" si="22"/>
        <v>2.8848410110845384</v>
      </c>
      <c r="T148">
        <f t="shared" si="22"/>
        <v>3.8806102505242976</v>
      </c>
      <c r="U148">
        <f t="shared" si="22"/>
        <v>3.2747108913705754</v>
      </c>
      <c r="V148">
        <f t="shared" si="22"/>
        <v>3.9891424113009086</v>
      </c>
      <c r="W148">
        <f t="shared" si="22"/>
        <v>3.8378375235806255</v>
      </c>
      <c r="X148">
        <f t="shared" si="22"/>
        <v>4.5111560463781517</v>
      </c>
      <c r="Y148">
        <f t="shared" si="22"/>
        <v>0</v>
      </c>
      <c r="Z148">
        <f t="shared" si="22"/>
        <v>0</v>
      </c>
      <c r="AA148">
        <f t="shared" si="22"/>
        <v>3.6079909477238319</v>
      </c>
      <c r="AB148">
        <f t="shared" si="22"/>
        <v>4.2241084644934617</v>
      </c>
      <c r="AC148">
        <f t="shared" si="22"/>
        <v>3.4927282600950629</v>
      </c>
      <c r="AD148">
        <f t="shared" si="22"/>
        <v>2.6611384342289681</v>
      </c>
      <c r="AE148">
        <f t="shared" si="22"/>
        <v>4.6302727295250099</v>
      </c>
      <c r="AF148">
        <f t="shared" si="22"/>
        <v>0</v>
      </c>
    </row>
    <row r="149" spans="1:32">
      <c r="A149" t="s">
        <v>145</v>
      </c>
      <c r="B149" s="25" t="s">
        <v>300</v>
      </c>
      <c r="C149">
        <f t="shared" si="21"/>
        <v>3.1119510673133499</v>
      </c>
      <c r="D149">
        <f t="shared" si="22"/>
        <v>0</v>
      </c>
      <c r="E149">
        <f t="shared" si="22"/>
        <v>0</v>
      </c>
      <c r="F149">
        <f t="shared" si="22"/>
        <v>0</v>
      </c>
      <c r="G149">
        <f t="shared" si="22"/>
        <v>0</v>
      </c>
      <c r="H149">
        <f t="shared" si="22"/>
        <v>0</v>
      </c>
      <c r="I149">
        <f t="shared" si="22"/>
        <v>0</v>
      </c>
      <c r="J149">
        <f t="shared" si="22"/>
        <v>0</v>
      </c>
      <c r="K149">
        <f t="shared" si="22"/>
        <v>0</v>
      </c>
      <c r="L149">
        <f t="shared" si="22"/>
        <v>2.7744934722044974</v>
      </c>
      <c r="M149">
        <f t="shared" si="22"/>
        <v>0</v>
      </c>
      <c r="N149">
        <f t="shared" si="22"/>
        <v>0</v>
      </c>
      <c r="O149">
        <f t="shared" si="22"/>
        <v>0</v>
      </c>
      <c r="P149">
        <f t="shared" si="22"/>
        <v>0</v>
      </c>
      <c r="Q149">
        <f t="shared" si="22"/>
        <v>0</v>
      </c>
      <c r="R149">
        <f t="shared" si="22"/>
        <v>0</v>
      </c>
      <c r="S149">
        <f t="shared" si="22"/>
        <v>0</v>
      </c>
      <c r="T149">
        <f t="shared" si="22"/>
        <v>0</v>
      </c>
      <c r="U149">
        <f t="shared" si="22"/>
        <v>0</v>
      </c>
      <c r="V149">
        <f t="shared" si="22"/>
        <v>0</v>
      </c>
      <c r="W149">
        <f t="shared" si="22"/>
        <v>0</v>
      </c>
      <c r="X149">
        <f t="shared" si="22"/>
        <v>0</v>
      </c>
      <c r="Y149">
        <f t="shared" si="22"/>
        <v>0</v>
      </c>
      <c r="Z149">
        <f t="shared" si="22"/>
        <v>0</v>
      </c>
      <c r="AA149">
        <f t="shared" si="22"/>
        <v>0</v>
      </c>
      <c r="AB149">
        <f t="shared" si="22"/>
        <v>0</v>
      </c>
      <c r="AC149">
        <f t="shared" si="22"/>
        <v>0</v>
      </c>
      <c r="AD149">
        <f t="shared" si="22"/>
        <v>0</v>
      </c>
      <c r="AE149">
        <f t="shared" si="22"/>
        <v>4.8350209651108171</v>
      </c>
      <c r="AF149">
        <f t="shared" si="22"/>
        <v>0</v>
      </c>
    </row>
    <row r="150" spans="1:32">
      <c r="A150" t="s">
        <v>145</v>
      </c>
      <c r="B150" s="25" t="s">
        <v>301</v>
      </c>
      <c r="C150">
        <f t="shared" si="21"/>
        <v>5.4509659298023116</v>
      </c>
      <c r="D150">
        <f t="shared" si="22"/>
        <v>3.6815619649781119</v>
      </c>
      <c r="E150">
        <f t="shared" si="22"/>
        <v>0</v>
      </c>
      <c r="F150">
        <f t="shared" si="22"/>
        <v>2.5530318877017093</v>
      </c>
      <c r="G150">
        <f t="shared" si="22"/>
        <v>4.3572194285516241</v>
      </c>
      <c r="H150">
        <f t="shared" si="22"/>
        <v>3.6669556593076651</v>
      </c>
      <c r="I150">
        <f t="shared" si="22"/>
        <v>4.2641205401403246</v>
      </c>
      <c r="J150">
        <f t="shared" si="22"/>
        <v>4.6682655805144542</v>
      </c>
      <c r="K150">
        <f t="shared" si="22"/>
        <v>0</v>
      </c>
      <c r="L150">
        <f t="shared" si="22"/>
        <v>0</v>
      </c>
      <c r="M150">
        <f t="shared" si="22"/>
        <v>0</v>
      </c>
      <c r="N150">
        <f t="shared" si="22"/>
        <v>3.5413708918604923</v>
      </c>
      <c r="O150">
        <f t="shared" si="22"/>
        <v>3.3579607211695537</v>
      </c>
      <c r="P150">
        <f t="shared" si="22"/>
        <v>2.854160753604285</v>
      </c>
      <c r="Q150">
        <f t="shared" si="22"/>
        <v>0</v>
      </c>
      <c r="R150">
        <f t="shared" si="22"/>
        <v>4.0571939442517113</v>
      </c>
      <c r="S150">
        <f t="shared" si="22"/>
        <v>4.0217255522283013</v>
      </c>
      <c r="T150">
        <f t="shared" si="22"/>
        <v>0</v>
      </c>
      <c r="U150">
        <f t="shared" si="22"/>
        <v>4.2650423151600183</v>
      </c>
      <c r="V150">
        <f t="shared" si="22"/>
        <v>3.1307930173276364</v>
      </c>
      <c r="W150">
        <f t="shared" si="22"/>
        <v>0</v>
      </c>
      <c r="X150">
        <f t="shared" si="22"/>
        <v>0</v>
      </c>
      <c r="Y150">
        <f t="shared" si="22"/>
        <v>3.6079909477238319</v>
      </c>
      <c r="Z150">
        <f t="shared" si="22"/>
        <v>0</v>
      </c>
      <c r="AA150">
        <f t="shared" si="22"/>
        <v>0</v>
      </c>
      <c r="AB150">
        <f t="shared" si="22"/>
        <v>0</v>
      </c>
      <c r="AC150">
        <f t="shared" si="22"/>
        <v>3.5688721405407446</v>
      </c>
      <c r="AD150">
        <f t="shared" si="22"/>
        <v>3.028193885524042</v>
      </c>
      <c r="AE150">
        <f t="shared" si="22"/>
        <v>0</v>
      </c>
      <c r="AF150">
        <f t="shared" si="22"/>
        <v>3.7643823157534322</v>
      </c>
    </row>
    <row r="151" spans="1:32">
      <c r="A151" t="s">
        <v>145</v>
      </c>
      <c r="B151" s="25" t="s">
        <v>303</v>
      </c>
      <c r="C151">
        <f t="shared" si="21"/>
        <v>5.7963531750142154</v>
      </c>
      <c r="D151">
        <f t="shared" si="22"/>
        <v>4.8649987318364349</v>
      </c>
      <c r="E151">
        <f t="shared" si="22"/>
        <v>4.6705392652052184</v>
      </c>
      <c r="F151">
        <f t="shared" si="22"/>
        <v>0</v>
      </c>
      <c r="G151">
        <f t="shared" si="22"/>
        <v>5.0432224762597953</v>
      </c>
      <c r="H151">
        <f t="shared" si="22"/>
        <v>4.5695630095343773</v>
      </c>
      <c r="I151">
        <f t="shared" si="22"/>
        <v>4.4402912012175006</v>
      </c>
      <c r="J151">
        <f t="shared" si="22"/>
        <v>2.7161152520299545</v>
      </c>
      <c r="K151">
        <f t="shared" si="22"/>
        <v>3.3270276672976302</v>
      </c>
      <c r="L151">
        <f t="shared" si="22"/>
        <v>0</v>
      </c>
      <c r="M151">
        <f t="shared" si="22"/>
        <v>2.9856210757523667</v>
      </c>
      <c r="N151">
        <f t="shared" si="22"/>
        <v>0</v>
      </c>
      <c r="O151">
        <f t="shared" si="22"/>
        <v>5.1686882557859075</v>
      </c>
      <c r="P151">
        <f t="shared" si="22"/>
        <v>4.9188753423280369</v>
      </c>
      <c r="Q151">
        <f t="shared" si="22"/>
        <v>0</v>
      </c>
      <c r="R151">
        <f t="shared" si="22"/>
        <v>5.4440095424041788</v>
      </c>
      <c r="S151">
        <f t="shared" si="22"/>
        <v>3.80495018335048</v>
      </c>
      <c r="T151">
        <f t="shared" si="22"/>
        <v>4.7324925223635779</v>
      </c>
      <c r="U151">
        <f t="shared" si="22"/>
        <v>3.5951083279849416</v>
      </c>
      <c r="V151">
        <f t="shared" si="22"/>
        <v>0</v>
      </c>
      <c r="W151">
        <f t="shared" si="22"/>
        <v>4.4263508178246216</v>
      </c>
      <c r="X151">
        <f t="shared" si="22"/>
        <v>2.1743486841734092</v>
      </c>
      <c r="Y151">
        <f t="shared" si="22"/>
        <v>4.2241084644934617</v>
      </c>
      <c r="Z151">
        <f t="shared" si="22"/>
        <v>0</v>
      </c>
      <c r="AA151">
        <f t="shared" si="22"/>
        <v>0</v>
      </c>
      <c r="AB151">
        <f t="shared" si="22"/>
        <v>0</v>
      </c>
      <c r="AC151">
        <f t="shared" si="22"/>
        <v>5.0440589287769448</v>
      </c>
      <c r="AD151">
        <f t="shared" si="22"/>
        <v>4.7193397738561913</v>
      </c>
      <c r="AE151">
        <f t="shared" si="22"/>
        <v>4.6085304997037033</v>
      </c>
      <c r="AF151">
        <f t="shared" si="22"/>
        <v>0</v>
      </c>
    </row>
    <row r="152" spans="1:32">
      <c r="A152" t="s">
        <v>145</v>
      </c>
      <c r="B152" s="25" t="s">
        <v>304</v>
      </c>
      <c r="C152">
        <f t="shared" si="21"/>
        <v>4.5921739047677219</v>
      </c>
      <c r="D152">
        <f t="shared" si="22"/>
        <v>1.9295211588279855</v>
      </c>
      <c r="E152">
        <f t="shared" si="22"/>
        <v>3.7727776486693081</v>
      </c>
      <c r="F152">
        <f t="shared" si="22"/>
        <v>3.78000537595643</v>
      </c>
      <c r="G152">
        <f t="shared" si="22"/>
        <v>2.9998726323571336</v>
      </c>
      <c r="H152">
        <f t="shared" si="22"/>
        <v>2.7278694938242336</v>
      </c>
      <c r="I152">
        <f t="shared" si="22"/>
        <v>3.290100881356806</v>
      </c>
      <c r="J152">
        <f t="shared" si="22"/>
        <v>4.1485404337104868</v>
      </c>
      <c r="K152">
        <f t="shared" si="22"/>
        <v>0</v>
      </c>
      <c r="L152">
        <f t="shared" si="22"/>
        <v>4.7881307708082961</v>
      </c>
      <c r="M152">
        <f t="shared" si="22"/>
        <v>0</v>
      </c>
      <c r="N152">
        <f t="shared" si="22"/>
        <v>3.9790427194239282</v>
      </c>
      <c r="O152">
        <f t="shared" si="22"/>
        <v>1.9326487696993784</v>
      </c>
      <c r="P152">
        <f t="shared" si="22"/>
        <v>2.6320197056253134</v>
      </c>
      <c r="Q152">
        <f t="shared" si="22"/>
        <v>0</v>
      </c>
      <c r="R152">
        <f t="shared" si="22"/>
        <v>2.7963051938480379</v>
      </c>
      <c r="S152">
        <f t="shared" si="22"/>
        <v>4.2390372859404293</v>
      </c>
      <c r="T152">
        <f t="shared" si="22"/>
        <v>3.5323618485881858</v>
      </c>
      <c r="U152">
        <f t="shared" si="22"/>
        <v>0</v>
      </c>
      <c r="V152">
        <f t="shared" si="22"/>
        <v>2.9979210878079106</v>
      </c>
      <c r="W152">
        <f t="shared" si="22"/>
        <v>3.8621848373907577</v>
      </c>
      <c r="X152">
        <f t="shared" si="22"/>
        <v>0</v>
      </c>
      <c r="Y152">
        <f t="shared" si="22"/>
        <v>3.492728260095066</v>
      </c>
      <c r="Z152">
        <f t="shared" si="22"/>
        <v>0</v>
      </c>
      <c r="AA152">
        <f t="shared" si="22"/>
        <v>3.5688721405407446</v>
      </c>
      <c r="AB152">
        <f t="shared" si="22"/>
        <v>5.0440589287769448</v>
      </c>
      <c r="AC152">
        <f t="shared" si="22"/>
        <v>0</v>
      </c>
      <c r="AD152">
        <f t="shared" ref="D152:AF155" si="23">AD122</f>
        <v>2.8596920508328991</v>
      </c>
      <c r="AE152">
        <f t="shared" si="23"/>
        <v>0</v>
      </c>
      <c r="AF152">
        <f t="shared" si="23"/>
        <v>0</v>
      </c>
    </row>
    <row r="153" spans="1:32">
      <c r="A153" t="s">
        <v>145</v>
      </c>
      <c r="B153" s="25" t="s">
        <v>305</v>
      </c>
      <c r="C153">
        <f t="shared" si="21"/>
        <v>5.0668477491030544</v>
      </c>
      <c r="D153">
        <f t="shared" si="23"/>
        <v>2.7611924461097797</v>
      </c>
      <c r="E153">
        <f t="shared" si="23"/>
        <v>4.0676472234053582</v>
      </c>
      <c r="F153">
        <f t="shared" si="23"/>
        <v>3.5876613346619588</v>
      </c>
      <c r="G153">
        <f t="shared" si="23"/>
        <v>3.7138958366303889</v>
      </c>
      <c r="H153">
        <f t="shared" si="23"/>
        <v>2.4939992211495148</v>
      </c>
      <c r="I153">
        <f t="shared" si="23"/>
        <v>3.4136591288927129</v>
      </c>
      <c r="J153">
        <f t="shared" si="23"/>
        <v>3.9765624176663374</v>
      </c>
      <c r="K153">
        <f t="shared" si="23"/>
        <v>4.197325358738202</v>
      </c>
      <c r="L153">
        <f t="shared" si="23"/>
        <v>0</v>
      </c>
      <c r="M153">
        <f t="shared" si="23"/>
        <v>0</v>
      </c>
      <c r="N153">
        <f t="shared" si="23"/>
        <v>4.0976542236730076</v>
      </c>
      <c r="O153">
        <f t="shared" si="23"/>
        <v>2.8999961130194882</v>
      </c>
      <c r="P153">
        <f t="shared" si="23"/>
        <v>1.9313816523589422</v>
      </c>
      <c r="Q153">
        <f t="shared" si="23"/>
        <v>0</v>
      </c>
      <c r="R153">
        <f t="shared" si="23"/>
        <v>3.7220204954475675</v>
      </c>
      <c r="S153">
        <f t="shared" si="23"/>
        <v>3.5861323886765049</v>
      </c>
      <c r="T153">
        <f t="shared" si="23"/>
        <v>3.8994407238772335</v>
      </c>
      <c r="U153">
        <f t="shared" si="23"/>
        <v>3.8932918317948526</v>
      </c>
      <c r="V153">
        <f t="shared" si="23"/>
        <v>3.3197958845069886</v>
      </c>
      <c r="W153">
        <f t="shared" si="23"/>
        <v>4.0239448396912882</v>
      </c>
      <c r="X153">
        <f t="shared" si="23"/>
        <v>0</v>
      </c>
      <c r="Y153">
        <f t="shared" si="23"/>
        <v>2.6611384342289659</v>
      </c>
      <c r="Z153">
        <f t="shared" si="23"/>
        <v>0</v>
      </c>
      <c r="AA153">
        <f t="shared" si="23"/>
        <v>3.028193885524042</v>
      </c>
      <c r="AB153">
        <f t="shared" si="23"/>
        <v>4.7193397738561913</v>
      </c>
      <c r="AC153">
        <f t="shared" si="23"/>
        <v>2.8596920508328991</v>
      </c>
      <c r="AD153">
        <f t="shared" si="23"/>
        <v>0</v>
      </c>
      <c r="AE153">
        <f t="shared" si="23"/>
        <v>0</v>
      </c>
      <c r="AF153">
        <f t="shared" si="23"/>
        <v>0</v>
      </c>
    </row>
    <row r="154" spans="1:32">
      <c r="A154" t="s">
        <v>145</v>
      </c>
      <c r="B154" t="s">
        <v>356</v>
      </c>
      <c r="C154">
        <f t="shared" si="21"/>
        <v>0</v>
      </c>
      <c r="D154">
        <f t="shared" si="23"/>
        <v>0</v>
      </c>
      <c r="E154">
        <f t="shared" si="23"/>
        <v>0</v>
      </c>
      <c r="F154">
        <f t="shared" si="23"/>
        <v>2.7911985973486102</v>
      </c>
      <c r="G154">
        <f t="shared" si="23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3.7115179118638566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  <c r="T154">
        <f t="shared" si="23"/>
        <v>0</v>
      </c>
      <c r="U154">
        <f t="shared" si="23"/>
        <v>0</v>
      </c>
      <c r="V154">
        <f t="shared" si="23"/>
        <v>0</v>
      </c>
      <c r="W154">
        <f t="shared" si="23"/>
        <v>0</v>
      </c>
      <c r="X154">
        <f t="shared" si="23"/>
        <v>0</v>
      </c>
      <c r="Y154">
        <f t="shared" si="23"/>
        <v>0</v>
      </c>
      <c r="Z154">
        <f t="shared" si="23"/>
        <v>0</v>
      </c>
      <c r="AA154">
        <f t="shared" si="23"/>
        <v>3.7643823157534322</v>
      </c>
      <c r="AB154">
        <f t="shared" si="23"/>
        <v>0</v>
      </c>
      <c r="AC154">
        <f t="shared" si="23"/>
        <v>0</v>
      </c>
      <c r="AD154">
        <f t="shared" si="23"/>
        <v>0</v>
      </c>
      <c r="AE154">
        <f t="shared" si="23"/>
        <v>0</v>
      </c>
      <c r="AF154">
        <f t="shared" si="23"/>
        <v>0</v>
      </c>
    </row>
    <row r="155" spans="1:32">
      <c r="A155" t="s">
        <v>145</v>
      </c>
      <c r="B155" s="25" t="s">
        <v>307</v>
      </c>
      <c r="C155">
        <f t="shared" si="21"/>
        <v>3.1982930505751184</v>
      </c>
      <c r="D155">
        <f t="shared" si="23"/>
        <v>4.4988450389380024</v>
      </c>
      <c r="E155">
        <f t="shared" si="23"/>
        <v>3.2941078837150224</v>
      </c>
      <c r="F155">
        <f t="shared" si="23"/>
        <v>0</v>
      </c>
      <c r="G155">
        <f t="shared" si="23"/>
        <v>4.1348373751233529</v>
      </c>
      <c r="H155">
        <f t="shared" si="23"/>
        <v>4.4232004112875645</v>
      </c>
      <c r="I155">
        <f t="shared" si="23"/>
        <v>3.8645518806787114</v>
      </c>
      <c r="J155">
        <f t="shared" si="23"/>
        <v>3.6804608782054196</v>
      </c>
      <c r="K155">
        <f t="shared" si="23"/>
        <v>0</v>
      </c>
      <c r="L155">
        <f t="shared" si="23"/>
        <v>4.6879656786946828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2.6143872234857266</v>
      </c>
      <c r="R155">
        <f t="shared" si="23"/>
        <v>4.8360762812679505</v>
      </c>
      <c r="S155">
        <f t="shared" si="23"/>
        <v>0</v>
      </c>
      <c r="T155">
        <f t="shared" si="23"/>
        <v>3.5657972647437521</v>
      </c>
      <c r="U155">
        <f t="shared" si="23"/>
        <v>0</v>
      </c>
      <c r="V155">
        <f t="shared" si="23"/>
        <v>0</v>
      </c>
      <c r="W155">
        <f t="shared" si="23"/>
        <v>3.2069359155166</v>
      </c>
      <c r="X155">
        <f t="shared" si="23"/>
        <v>4.6174317913843872</v>
      </c>
      <c r="Y155">
        <f t="shared" si="23"/>
        <v>4.6302727295250099</v>
      </c>
      <c r="Z155">
        <f t="shared" si="23"/>
        <v>4.8350209651108171</v>
      </c>
      <c r="AA155">
        <f t="shared" si="23"/>
        <v>0</v>
      </c>
      <c r="AB155">
        <f t="shared" si="23"/>
        <v>4.6085304997037033</v>
      </c>
      <c r="AC155">
        <f t="shared" si="23"/>
        <v>0</v>
      </c>
      <c r="AD155">
        <f t="shared" si="23"/>
        <v>0</v>
      </c>
      <c r="AE155">
        <f t="shared" si="23"/>
        <v>0</v>
      </c>
      <c r="AF155">
        <f t="shared" si="23"/>
        <v>0</v>
      </c>
    </row>
    <row r="156" spans="1:32">
      <c r="A156" t="s">
        <v>24</v>
      </c>
      <c r="B156" s="25" t="s">
        <v>278</v>
      </c>
      <c r="C156">
        <f>IF(C6&gt;0,0.01,0)</f>
        <v>0.01</v>
      </c>
      <c r="D156">
        <f t="shared" ref="D156:AF165" si="24">IF(D6&gt;0,0.01,0)</f>
        <v>0</v>
      </c>
      <c r="E156">
        <f t="shared" si="24"/>
        <v>0.01</v>
      </c>
      <c r="F156">
        <f t="shared" si="24"/>
        <v>0.01</v>
      </c>
      <c r="G156">
        <f t="shared" si="24"/>
        <v>0.01</v>
      </c>
      <c r="H156">
        <f t="shared" si="24"/>
        <v>0.01</v>
      </c>
      <c r="I156">
        <f t="shared" si="24"/>
        <v>0.01</v>
      </c>
      <c r="J156">
        <f t="shared" si="24"/>
        <v>0.01</v>
      </c>
      <c r="K156">
        <f t="shared" si="24"/>
        <v>0</v>
      </c>
      <c r="L156">
        <f t="shared" si="24"/>
        <v>0.01</v>
      </c>
      <c r="M156">
        <f t="shared" si="24"/>
        <v>0</v>
      </c>
      <c r="N156">
        <f t="shared" si="24"/>
        <v>0.01</v>
      </c>
      <c r="O156">
        <f t="shared" si="24"/>
        <v>0.01</v>
      </c>
      <c r="P156">
        <f t="shared" si="24"/>
        <v>0.01</v>
      </c>
      <c r="Q156">
        <f t="shared" si="24"/>
        <v>0</v>
      </c>
      <c r="R156">
        <f t="shared" si="24"/>
        <v>0.01</v>
      </c>
      <c r="S156">
        <f t="shared" si="24"/>
        <v>0.01</v>
      </c>
      <c r="T156">
        <f t="shared" si="24"/>
        <v>0.01</v>
      </c>
      <c r="U156">
        <f t="shared" si="24"/>
        <v>0.01</v>
      </c>
      <c r="V156">
        <f t="shared" si="24"/>
        <v>0.01</v>
      </c>
      <c r="W156">
        <f t="shared" si="24"/>
        <v>0.01</v>
      </c>
      <c r="X156">
        <f t="shared" si="24"/>
        <v>0</v>
      </c>
      <c r="Y156">
        <f t="shared" si="24"/>
        <v>0.01</v>
      </c>
      <c r="Z156">
        <f t="shared" si="24"/>
        <v>0</v>
      </c>
      <c r="AA156">
        <f t="shared" si="24"/>
        <v>0.01</v>
      </c>
      <c r="AB156">
        <f t="shared" si="24"/>
        <v>0.01</v>
      </c>
      <c r="AC156">
        <f t="shared" si="24"/>
        <v>0.01</v>
      </c>
      <c r="AD156">
        <f t="shared" si="24"/>
        <v>0.01</v>
      </c>
      <c r="AE156">
        <f t="shared" si="24"/>
        <v>0.01</v>
      </c>
      <c r="AF156">
        <f t="shared" si="24"/>
        <v>0</v>
      </c>
    </row>
    <row r="157" spans="1:32">
      <c r="A157" t="s">
        <v>24</v>
      </c>
      <c r="B157" s="25" t="s">
        <v>280</v>
      </c>
      <c r="C157">
        <f t="shared" ref="C157:R172" si="25">IF(C7&gt;0,0.01,0)</f>
        <v>0.01</v>
      </c>
      <c r="D157">
        <f t="shared" si="25"/>
        <v>0.01</v>
      </c>
      <c r="E157">
        <f t="shared" si="25"/>
        <v>0</v>
      </c>
      <c r="F157">
        <f t="shared" si="25"/>
        <v>0</v>
      </c>
      <c r="G157">
        <f t="shared" si="25"/>
        <v>0.01</v>
      </c>
      <c r="H157">
        <f t="shared" si="25"/>
        <v>0.01</v>
      </c>
      <c r="I157">
        <f t="shared" si="25"/>
        <v>0.01</v>
      </c>
      <c r="J157">
        <f t="shared" si="25"/>
        <v>0.01</v>
      </c>
      <c r="K157">
        <f t="shared" si="25"/>
        <v>0</v>
      </c>
      <c r="L157">
        <f t="shared" si="25"/>
        <v>0.01</v>
      </c>
      <c r="M157">
        <f t="shared" si="25"/>
        <v>0</v>
      </c>
      <c r="N157">
        <f t="shared" si="25"/>
        <v>0</v>
      </c>
      <c r="O157">
        <f t="shared" si="25"/>
        <v>0.01</v>
      </c>
      <c r="P157">
        <f t="shared" si="25"/>
        <v>0.01</v>
      </c>
      <c r="Q157">
        <f t="shared" si="25"/>
        <v>0.01</v>
      </c>
      <c r="R157">
        <f t="shared" si="25"/>
        <v>0.01</v>
      </c>
      <c r="S157">
        <f t="shared" si="24"/>
        <v>0</v>
      </c>
      <c r="T157">
        <f t="shared" si="24"/>
        <v>0.01</v>
      </c>
      <c r="U157">
        <f t="shared" si="24"/>
        <v>0</v>
      </c>
      <c r="V157">
        <f t="shared" si="24"/>
        <v>0</v>
      </c>
      <c r="W157">
        <f t="shared" si="24"/>
        <v>0.01</v>
      </c>
      <c r="X157">
        <f t="shared" si="24"/>
        <v>0.01</v>
      </c>
      <c r="Y157">
        <f t="shared" si="24"/>
        <v>0.01</v>
      </c>
      <c r="Z157">
        <f t="shared" si="24"/>
        <v>0</v>
      </c>
      <c r="AA157">
        <f t="shared" si="24"/>
        <v>0</v>
      </c>
      <c r="AB157">
        <f t="shared" si="24"/>
        <v>0.01</v>
      </c>
      <c r="AC157">
        <f t="shared" si="24"/>
        <v>0.01</v>
      </c>
      <c r="AD157">
        <f t="shared" si="24"/>
        <v>0.01</v>
      </c>
      <c r="AE157">
        <f t="shared" si="24"/>
        <v>0.01</v>
      </c>
      <c r="AF157">
        <f t="shared" si="24"/>
        <v>0</v>
      </c>
    </row>
    <row r="158" spans="1:32">
      <c r="A158" t="s">
        <v>24</v>
      </c>
      <c r="B158" s="25" t="s">
        <v>281</v>
      </c>
      <c r="C158">
        <f t="shared" si="25"/>
        <v>0</v>
      </c>
      <c r="D158">
        <f t="shared" si="24"/>
        <v>0.01</v>
      </c>
      <c r="E158">
        <f t="shared" si="24"/>
        <v>0</v>
      </c>
      <c r="F158">
        <f t="shared" si="24"/>
        <v>0</v>
      </c>
      <c r="G158">
        <f t="shared" si="24"/>
        <v>0.01</v>
      </c>
      <c r="H158">
        <f t="shared" si="24"/>
        <v>0.01</v>
      </c>
      <c r="I158">
        <f t="shared" si="24"/>
        <v>0.01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0.01</v>
      </c>
      <c r="O158">
        <f t="shared" si="24"/>
        <v>0.01</v>
      </c>
      <c r="P158">
        <f t="shared" si="24"/>
        <v>0.01</v>
      </c>
      <c r="Q158">
        <f t="shared" si="24"/>
        <v>0</v>
      </c>
      <c r="R158">
        <f t="shared" si="24"/>
        <v>0.01</v>
      </c>
      <c r="S158">
        <f t="shared" si="24"/>
        <v>0</v>
      </c>
      <c r="T158">
        <f t="shared" si="24"/>
        <v>0</v>
      </c>
      <c r="U158">
        <f t="shared" si="24"/>
        <v>0</v>
      </c>
      <c r="V158">
        <f t="shared" si="24"/>
        <v>0.01</v>
      </c>
      <c r="W158">
        <f t="shared" si="24"/>
        <v>0</v>
      </c>
      <c r="X158">
        <f t="shared" si="24"/>
        <v>0</v>
      </c>
      <c r="Y158">
        <f t="shared" si="24"/>
        <v>0.01</v>
      </c>
      <c r="Z158">
        <f t="shared" si="24"/>
        <v>0</v>
      </c>
      <c r="AA158">
        <f t="shared" si="24"/>
        <v>0.01</v>
      </c>
      <c r="AB158">
        <f t="shared" si="24"/>
        <v>0</v>
      </c>
      <c r="AC158">
        <f t="shared" si="24"/>
        <v>0.01</v>
      </c>
      <c r="AD158">
        <f t="shared" si="24"/>
        <v>0.01</v>
      </c>
      <c r="AE158">
        <f t="shared" si="24"/>
        <v>0</v>
      </c>
      <c r="AF158">
        <f t="shared" si="24"/>
        <v>0.01</v>
      </c>
    </row>
    <row r="159" spans="1:32">
      <c r="A159" t="s">
        <v>24</v>
      </c>
      <c r="B159" s="25" t="s">
        <v>282</v>
      </c>
      <c r="C159">
        <f t="shared" si="25"/>
        <v>0.01</v>
      </c>
      <c r="D159">
        <f t="shared" si="24"/>
        <v>0.01</v>
      </c>
      <c r="E159">
        <f t="shared" si="24"/>
        <v>0.01</v>
      </c>
      <c r="F159">
        <f t="shared" si="24"/>
        <v>0.01</v>
      </c>
      <c r="G159">
        <f t="shared" si="24"/>
        <v>0</v>
      </c>
      <c r="H159">
        <f t="shared" si="24"/>
        <v>0.01</v>
      </c>
      <c r="I159">
        <f t="shared" si="24"/>
        <v>0.01</v>
      </c>
      <c r="J159">
        <f t="shared" si="24"/>
        <v>0.01</v>
      </c>
      <c r="K159">
        <f t="shared" si="24"/>
        <v>0</v>
      </c>
      <c r="L159">
        <f t="shared" si="24"/>
        <v>0.01</v>
      </c>
      <c r="M159">
        <f t="shared" si="24"/>
        <v>0</v>
      </c>
      <c r="N159">
        <f t="shared" si="24"/>
        <v>0</v>
      </c>
      <c r="O159">
        <f t="shared" si="24"/>
        <v>0.01</v>
      </c>
      <c r="P159">
        <f t="shared" si="24"/>
        <v>0.01</v>
      </c>
      <c r="Q159">
        <f t="shared" si="24"/>
        <v>0</v>
      </c>
      <c r="R159">
        <f t="shared" si="24"/>
        <v>0.01</v>
      </c>
      <c r="S159">
        <f t="shared" si="24"/>
        <v>0</v>
      </c>
      <c r="T159">
        <f t="shared" si="24"/>
        <v>0.01</v>
      </c>
      <c r="U159">
        <f t="shared" si="24"/>
        <v>0</v>
      </c>
      <c r="V159">
        <f t="shared" si="24"/>
        <v>0.01</v>
      </c>
      <c r="W159">
        <f t="shared" si="24"/>
        <v>0.01</v>
      </c>
      <c r="X159">
        <f t="shared" si="24"/>
        <v>0</v>
      </c>
      <c r="Y159">
        <f t="shared" si="24"/>
        <v>0.01</v>
      </c>
      <c r="Z159">
        <f t="shared" si="24"/>
        <v>0</v>
      </c>
      <c r="AA159">
        <f t="shared" si="24"/>
        <v>0.01</v>
      </c>
      <c r="AB159">
        <f t="shared" si="24"/>
        <v>0.01</v>
      </c>
      <c r="AC159">
        <f t="shared" si="24"/>
        <v>0.01</v>
      </c>
      <c r="AD159">
        <f t="shared" si="24"/>
        <v>0.01</v>
      </c>
      <c r="AE159">
        <f t="shared" si="24"/>
        <v>0.01</v>
      </c>
      <c r="AF159">
        <f t="shared" si="24"/>
        <v>0</v>
      </c>
    </row>
    <row r="160" spans="1:32">
      <c r="A160" t="s">
        <v>24</v>
      </c>
      <c r="B160" s="25" t="s">
        <v>283</v>
      </c>
      <c r="C160">
        <f t="shared" si="25"/>
        <v>0.01</v>
      </c>
      <c r="D160">
        <f t="shared" si="24"/>
        <v>0.01</v>
      </c>
      <c r="E160">
        <f t="shared" si="24"/>
        <v>0.01</v>
      </c>
      <c r="F160">
        <f t="shared" si="24"/>
        <v>0.01</v>
      </c>
      <c r="G160">
        <f t="shared" si="24"/>
        <v>0.01</v>
      </c>
      <c r="H160">
        <f t="shared" si="24"/>
        <v>0</v>
      </c>
      <c r="I160">
        <f t="shared" si="24"/>
        <v>0.01</v>
      </c>
      <c r="J160">
        <f t="shared" si="24"/>
        <v>0.01</v>
      </c>
      <c r="K160">
        <f t="shared" si="24"/>
        <v>0.01</v>
      </c>
      <c r="L160">
        <f t="shared" si="24"/>
        <v>0</v>
      </c>
      <c r="M160">
        <f t="shared" si="24"/>
        <v>0</v>
      </c>
      <c r="N160">
        <f t="shared" si="24"/>
        <v>0.01</v>
      </c>
      <c r="O160">
        <f t="shared" si="24"/>
        <v>0.01</v>
      </c>
      <c r="P160">
        <f t="shared" si="24"/>
        <v>0.01</v>
      </c>
      <c r="Q160">
        <f t="shared" si="24"/>
        <v>0</v>
      </c>
      <c r="R160">
        <f t="shared" si="24"/>
        <v>0.01</v>
      </c>
      <c r="S160">
        <f t="shared" si="24"/>
        <v>0.01</v>
      </c>
      <c r="T160">
        <f t="shared" si="24"/>
        <v>0.01</v>
      </c>
      <c r="U160">
        <f t="shared" si="24"/>
        <v>0.01</v>
      </c>
      <c r="V160">
        <f t="shared" si="24"/>
        <v>0.01</v>
      </c>
      <c r="W160">
        <f t="shared" si="24"/>
        <v>0.01</v>
      </c>
      <c r="X160">
        <f t="shared" si="24"/>
        <v>0.01</v>
      </c>
      <c r="Y160">
        <f t="shared" si="24"/>
        <v>0.01</v>
      </c>
      <c r="Z160">
        <f t="shared" si="24"/>
        <v>0</v>
      </c>
      <c r="AA160">
        <f t="shared" si="24"/>
        <v>0.01</v>
      </c>
      <c r="AB160">
        <f t="shared" si="24"/>
        <v>0.01</v>
      </c>
      <c r="AC160">
        <f t="shared" si="24"/>
        <v>0.01</v>
      </c>
      <c r="AD160">
        <f t="shared" si="24"/>
        <v>0.01</v>
      </c>
      <c r="AE160">
        <f t="shared" si="24"/>
        <v>0.01</v>
      </c>
      <c r="AF160">
        <f t="shared" si="24"/>
        <v>0</v>
      </c>
    </row>
    <row r="161" spans="1:32">
      <c r="A161" t="s">
        <v>24</v>
      </c>
      <c r="B161" s="25" t="s">
        <v>284</v>
      </c>
      <c r="C161">
        <f t="shared" si="25"/>
        <v>0.01</v>
      </c>
      <c r="D161">
        <f t="shared" si="24"/>
        <v>0.01</v>
      </c>
      <c r="E161">
        <f t="shared" si="24"/>
        <v>0.01</v>
      </c>
      <c r="F161">
        <f t="shared" si="24"/>
        <v>0.01</v>
      </c>
      <c r="G161">
        <f t="shared" si="24"/>
        <v>0.01</v>
      </c>
      <c r="H161">
        <f t="shared" si="24"/>
        <v>0.01</v>
      </c>
      <c r="I161">
        <f t="shared" si="24"/>
        <v>0</v>
      </c>
      <c r="J161">
        <f t="shared" si="24"/>
        <v>0.01</v>
      </c>
      <c r="K161">
        <f t="shared" si="24"/>
        <v>0.01</v>
      </c>
      <c r="L161">
        <f t="shared" si="24"/>
        <v>0.01</v>
      </c>
      <c r="M161">
        <f t="shared" si="24"/>
        <v>0.01</v>
      </c>
      <c r="N161">
        <f t="shared" si="24"/>
        <v>0.01</v>
      </c>
      <c r="O161">
        <f t="shared" si="24"/>
        <v>0.01</v>
      </c>
      <c r="P161">
        <f t="shared" si="24"/>
        <v>0.01</v>
      </c>
      <c r="Q161">
        <f t="shared" si="24"/>
        <v>0.01</v>
      </c>
      <c r="R161">
        <f t="shared" si="24"/>
        <v>0.01</v>
      </c>
      <c r="S161">
        <f t="shared" si="24"/>
        <v>0.01</v>
      </c>
      <c r="T161">
        <f t="shared" si="24"/>
        <v>0.01</v>
      </c>
      <c r="U161">
        <f t="shared" si="24"/>
        <v>0.01</v>
      </c>
      <c r="V161">
        <f t="shared" si="24"/>
        <v>0.01</v>
      </c>
      <c r="W161">
        <f t="shared" si="24"/>
        <v>0.01</v>
      </c>
      <c r="X161">
        <f t="shared" si="24"/>
        <v>0.01</v>
      </c>
      <c r="Y161">
        <f t="shared" si="24"/>
        <v>0.01</v>
      </c>
      <c r="Z161">
        <f t="shared" si="24"/>
        <v>0</v>
      </c>
      <c r="AA161">
        <f t="shared" si="24"/>
        <v>0.01</v>
      </c>
      <c r="AB161">
        <f t="shared" si="24"/>
        <v>0.01</v>
      </c>
      <c r="AC161">
        <f t="shared" si="24"/>
        <v>0.01</v>
      </c>
      <c r="AD161">
        <f t="shared" si="24"/>
        <v>0.01</v>
      </c>
      <c r="AE161">
        <f t="shared" si="24"/>
        <v>0.01</v>
      </c>
      <c r="AF161">
        <f t="shared" si="24"/>
        <v>0</v>
      </c>
    </row>
    <row r="162" spans="1:32">
      <c r="A162" t="s">
        <v>24</v>
      </c>
      <c r="B162" s="25" t="s">
        <v>285</v>
      </c>
      <c r="C162">
        <f t="shared" si="25"/>
        <v>0.01</v>
      </c>
      <c r="D162">
        <f t="shared" si="24"/>
        <v>0.01</v>
      </c>
      <c r="E162">
        <f t="shared" si="24"/>
        <v>0.01</v>
      </c>
      <c r="F162">
        <f t="shared" si="24"/>
        <v>0</v>
      </c>
      <c r="G162">
        <f t="shared" si="24"/>
        <v>0.01</v>
      </c>
      <c r="H162">
        <f t="shared" si="24"/>
        <v>0.01</v>
      </c>
      <c r="I162">
        <f t="shared" si="24"/>
        <v>0.01</v>
      </c>
      <c r="J162">
        <f t="shared" si="24"/>
        <v>0</v>
      </c>
      <c r="K162">
        <f t="shared" si="24"/>
        <v>0.01</v>
      </c>
      <c r="L162">
        <f t="shared" si="24"/>
        <v>0</v>
      </c>
      <c r="M162">
        <f t="shared" si="24"/>
        <v>0.01</v>
      </c>
      <c r="N162">
        <f t="shared" si="24"/>
        <v>0</v>
      </c>
      <c r="O162">
        <f t="shared" si="24"/>
        <v>0.01</v>
      </c>
      <c r="P162">
        <f t="shared" si="24"/>
        <v>0.01</v>
      </c>
      <c r="Q162">
        <f t="shared" si="24"/>
        <v>0.01</v>
      </c>
      <c r="R162">
        <f t="shared" si="24"/>
        <v>0.01</v>
      </c>
      <c r="S162">
        <f t="shared" si="24"/>
        <v>0.01</v>
      </c>
      <c r="T162">
        <f t="shared" si="24"/>
        <v>0.01</v>
      </c>
      <c r="U162">
        <f t="shared" si="24"/>
        <v>0.01</v>
      </c>
      <c r="V162">
        <f t="shared" si="24"/>
        <v>0</v>
      </c>
      <c r="W162">
        <f t="shared" si="24"/>
        <v>0.01</v>
      </c>
      <c r="X162">
        <f t="shared" si="24"/>
        <v>0.01</v>
      </c>
      <c r="Y162">
        <f t="shared" si="24"/>
        <v>0.01</v>
      </c>
      <c r="Z162">
        <f t="shared" si="24"/>
        <v>0</v>
      </c>
      <c r="AA162">
        <f t="shared" si="24"/>
        <v>0.01</v>
      </c>
      <c r="AB162">
        <f t="shared" si="24"/>
        <v>0.01</v>
      </c>
      <c r="AC162">
        <f t="shared" si="24"/>
        <v>0.01</v>
      </c>
      <c r="AD162">
        <f t="shared" si="24"/>
        <v>0.01</v>
      </c>
      <c r="AE162">
        <f t="shared" si="24"/>
        <v>0.01</v>
      </c>
      <c r="AF162">
        <f t="shared" si="24"/>
        <v>0</v>
      </c>
    </row>
    <row r="163" spans="1:32">
      <c r="A163" t="s">
        <v>24</v>
      </c>
      <c r="B163" s="25" t="s">
        <v>308</v>
      </c>
      <c r="C163">
        <f t="shared" si="25"/>
        <v>0</v>
      </c>
      <c r="D163">
        <f t="shared" si="24"/>
        <v>0</v>
      </c>
      <c r="E163">
        <f t="shared" si="24"/>
        <v>0</v>
      </c>
      <c r="F163">
        <f t="shared" si="24"/>
        <v>0</v>
      </c>
      <c r="G163">
        <f t="shared" si="24"/>
        <v>0</v>
      </c>
      <c r="H163">
        <f t="shared" si="24"/>
        <v>0.01</v>
      </c>
      <c r="I163">
        <f t="shared" si="24"/>
        <v>0.01</v>
      </c>
      <c r="J163">
        <f t="shared" si="24"/>
        <v>0.01</v>
      </c>
      <c r="K163">
        <f t="shared" si="24"/>
        <v>0</v>
      </c>
      <c r="L163">
        <f t="shared" si="24"/>
        <v>0</v>
      </c>
      <c r="M163">
        <f t="shared" si="24"/>
        <v>0.01</v>
      </c>
      <c r="N163">
        <f t="shared" si="24"/>
        <v>0</v>
      </c>
      <c r="O163">
        <f t="shared" si="24"/>
        <v>0</v>
      </c>
      <c r="P163">
        <f t="shared" si="24"/>
        <v>0</v>
      </c>
      <c r="Q163">
        <f t="shared" si="24"/>
        <v>0</v>
      </c>
      <c r="R163">
        <f t="shared" si="24"/>
        <v>0</v>
      </c>
      <c r="S163">
        <f t="shared" si="24"/>
        <v>0.01</v>
      </c>
      <c r="T163">
        <f t="shared" si="24"/>
        <v>0</v>
      </c>
      <c r="U163">
        <f t="shared" si="24"/>
        <v>0.01</v>
      </c>
      <c r="V163">
        <f t="shared" si="24"/>
        <v>0</v>
      </c>
      <c r="W163">
        <f t="shared" si="24"/>
        <v>0</v>
      </c>
      <c r="X163">
        <f t="shared" si="24"/>
        <v>0.01</v>
      </c>
      <c r="Y163">
        <f t="shared" si="24"/>
        <v>0.01</v>
      </c>
      <c r="Z163">
        <f t="shared" si="24"/>
        <v>0</v>
      </c>
      <c r="AA163">
        <f t="shared" si="24"/>
        <v>0</v>
      </c>
      <c r="AB163">
        <f t="shared" si="24"/>
        <v>0.01</v>
      </c>
      <c r="AC163">
        <f t="shared" si="24"/>
        <v>0</v>
      </c>
      <c r="AD163">
        <f t="shared" si="24"/>
        <v>0.01</v>
      </c>
      <c r="AE163">
        <f t="shared" si="24"/>
        <v>0</v>
      </c>
      <c r="AF163">
        <f t="shared" si="24"/>
        <v>0</v>
      </c>
    </row>
    <row r="164" spans="1:32">
      <c r="A164" t="s">
        <v>24</v>
      </c>
      <c r="B164" s="25" t="s">
        <v>286</v>
      </c>
      <c r="C164">
        <f t="shared" si="25"/>
        <v>0.01</v>
      </c>
      <c r="D164">
        <f t="shared" si="24"/>
        <v>0.01</v>
      </c>
      <c r="E164">
        <f t="shared" si="24"/>
        <v>0.01</v>
      </c>
      <c r="F164">
        <f t="shared" si="24"/>
        <v>0</v>
      </c>
      <c r="G164">
        <f t="shared" si="24"/>
        <v>0.01</v>
      </c>
      <c r="H164">
        <f t="shared" si="24"/>
        <v>0</v>
      </c>
      <c r="I164">
        <f t="shared" si="24"/>
        <v>0.01</v>
      </c>
      <c r="J164">
        <f t="shared" si="24"/>
        <v>0</v>
      </c>
      <c r="K164">
        <f t="shared" si="24"/>
        <v>0</v>
      </c>
      <c r="L164">
        <f t="shared" si="24"/>
        <v>0</v>
      </c>
      <c r="M164">
        <f t="shared" si="24"/>
        <v>0</v>
      </c>
      <c r="N164">
        <f t="shared" si="24"/>
        <v>0</v>
      </c>
      <c r="O164">
        <f t="shared" si="24"/>
        <v>0.01</v>
      </c>
      <c r="P164">
        <f t="shared" si="24"/>
        <v>0</v>
      </c>
      <c r="Q164">
        <f t="shared" si="24"/>
        <v>0.01</v>
      </c>
      <c r="R164">
        <f t="shared" si="24"/>
        <v>0.01</v>
      </c>
      <c r="S164">
        <f t="shared" si="24"/>
        <v>0</v>
      </c>
      <c r="T164">
        <f t="shared" si="24"/>
        <v>0.01</v>
      </c>
      <c r="U164">
        <f t="shared" si="24"/>
        <v>0</v>
      </c>
      <c r="V164">
        <f t="shared" si="24"/>
        <v>0</v>
      </c>
      <c r="W164">
        <f t="shared" si="24"/>
        <v>0.01</v>
      </c>
      <c r="X164">
        <f t="shared" si="24"/>
        <v>0</v>
      </c>
      <c r="Y164">
        <f t="shared" si="24"/>
        <v>0</v>
      </c>
      <c r="Z164">
        <f t="shared" si="24"/>
        <v>0.01</v>
      </c>
      <c r="AA164">
        <f t="shared" si="24"/>
        <v>0</v>
      </c>
      <c r="AB164">
        <f t="shared" si="24"/>
        <v>0</v>
      </c>
      <c r="AC164">
        <f t="shared" si="24"/>
        <v>0.01</v>
      </c>
      <c r="AD164">
        <f t="shared" si="24"/>
        <v>0</v>
      </c>
      <c r="AE164">
        <f t="shared" si="24"/>
        <v>0.01</v>
      </c>
      <c r="AF164">
        <f t="shared" si="24"/>
        <v>0</v>
      </c>
    </row>
    <row r="165" spans="1:32">
      <c r="A165" t="s">
        <v>24</v>
      </c>
      <c r="B165" s="25" t="s">
        <v>287</v>
      </c>
      <c r="C165">
        <f t="shared" si="25"/>
        <v>0</v>
      </c>
      <c r="D165">
        <f t="shared" si="24"/>
        <v>0</v>
      </c>
      <c r="E165">
        <f t="shared" si="24"/>
        <v>0</v>
      </c>
      <c r="F165">
        <f t="shared" si="24"/>
        <v>0</v>
      </c>
      <c r="G165">
        <f t="shared" si="24"/>
        <v>0</v>
      </c>
      <c r="H165">
        <f t="shared" si="24"/>
        <v>0</v>
      </c>
      <c r="I165">
        <f t="shared" si="24"/>
        <v>0.01</v>
      </c>
      <c r="J165">
        <f t="shared" si="24"/>
        <v>0.01</v>
      </c>
      <c r="K165">
        <f t="shared" si="24"/>
        <v>0.01</v>
      </c>
      <c r="L165">
        <f t="shared" si="24"/>
        <v>0</v>
      </c>
      <c r="M165">
        <f t="shared" ref="D165:AF174" si="26">IF(M15&gt;0,0.01,0)</f>
        <v>0</v>
      </c>
      <c r="N165">
        <f t="shared" si="26"/>
        <v>0</v>
      </c>
      <c r="O165">
        <f t="shared" si="26"/>
        <v>0</v>
      </c>
      <c r="P165">
        <f t="shared" si="26"/>
        <v>0</v>
      </c>
      <c r="Q165">
        <f t="shared" si="26"/>
        <v>0</v>
      </c>
      <c r="R165">
        <f t="shared" si="26"/>
        <v>0</v>
      </c>
      <c r="S165">
        <f t="shared" si="26"/>
        <v>0.01</v>
      </c>
      <c r="T165">
        <f t="shared" si="26"/>
        <v>0</v>
      </c>
      <c r="U165">
        <f t="shared" si="26"/>
        <v>0.01</v>
      </c>
      <c r="V165">
        <f t="shared" si="26"/>
        <v>0</v>
      </c>
      <c r="W165">
        <f t="shared" si="26"/>
        <v>0</v>
      </c>
      <c r="X165">
        <f t="shared" si="26"/>
        <v>0.01</v>
      </c>
      <c r="Y165">
        <f t="shared" si="26"/>
        <v>0.01</v>
      </c>
      <c r="Z165">
        <f t="shared" si="26"/>
        <v>0</v>
      </c>
      <c r="AA165">
        <f t="shared" si="26"/>
        <v>0</v>
      </c>
      <c r="AB165">
        <f t="shared" si="26"/>
        <v>0.01</v>
      </c>
      <c r="AC165">
        <f t="shared" si="26"/>
        <v>0</v>
      </c>
      <c r="AD165">
        <f t="shared" si="26"/>
        <v>0</v>
      </c>
      <c r="AE165">
        <f t="shared" si="26"/>
        <v>0</v>
      </c>
      <c r="AF165">
        <f t="shared" si="26"/>
        <v>0</v>
      </c>
    </row>
    <row r="166" spans="1:32">
      <c r="A166" t="s">
        <v>24</v>
      </c>
      <c r="B166" s="25" t="s">
        <v>288</v>
      </c>
      <c r="C166">
        <f t="shared" si="25"/>
        <v>0</v>
      </c>
      <c r="D166">
        <f t="shared" si="26"/>
        <v>0.01</v>
      </c>
      <c r="E166">
        <f t="shared" si="26"/>
        <v>0.01</v>
      </c>
      <c r="F166">
        <f t="shared" si="26"/>
        <v>0</v>
      </c>
      <c r="G166">
        <f t="shared" si="26"/>
        <v>0.01</v>
      </c>
      <c r="H166">
        <f t="shared" si="26"/>
        <v>0.01</v>
      </c>
      <c r="I166">
        <f t="shared" si="26"/>
        <v>0.01</v>
      </c>
      <c r="J166">
        <f t="shared" si="26"/>
        <v>0.01</v>
      </c>
      <c r="K166">
        <f t="shared" si="26"/>
        <v>0</v>
      </c>
      <c r="L166">
        <f t="shared" si="26"/>
        <v>0.01</v>
      </c>
      <c r="M166">
        <f t="shared" si="26"/>
        <v>0</v>
      </c>
      <c r="N166">
        <f t="shared" si="26"/>
        <v>0.01</v>
      </c>
      <c r="O166">
        <f t="shared" si="26"/>
        <v>0.01</v>
      </c>
      <c r="P166">
        <f t="shared" si="26"/>
        <v>0.01</v>
      </c>
      <c r="Q166">
        <f t="shared" si="26"/>
        <v>0.01</v>
      </c>
      <c r="R166">
        <f t="shared" si="26"/>
        <v>0.01</v>
      </c>
      <c r="S166">
        <f t="shared" si="26"/>
        <v>0</v>
      </c>
      <c r="T166">
        <f t="shared" si="26"/>
        <v>0.01</v>
      </c>
      <c r="U166">
        <f t="shared" si="26"/>
        <v>0</v>
      </c>
      <c r="V166">
        <f t="shared" si="26"/>
        <v>0.01</v>
      </c>
      <c r="W166">
        <f t="shared" si="26"/>
        <v>0.01</v>
      </c>
      <c r="X166">
        <f t="shared" si="26"/>
        <v>0.01</v>
      </c>
      <c r="Y166">
        <f t="shared" si="26"/>
        <v>0.01</v>
      </c>
      <c r="Z166">
        <f t="shared" si="26"/>
        <v>0.01</v>
      </c>
      <c r="AA166">
        <f t="shared" si="26"/>
        <v>0.01</v>
      </c>
      <c r="AB166">
        <f t="shared" si="26"/>
        <v>0.01</v>
      </c>
      <c r="AC166">
        <f t="shared" si="26"/>
        <v>0.01</v>
      </c>
      <c r="AD166">
        <f t="shared" si="26"/>
        <v>0.01</v>
      </c>
      <c r="AE166">
        <f t="shared" si="26"/>
        <v>0.01</v>
      </c>
      <c r="AF166">
        <f t="shared" si="26"/>
        <v>0</v>
      </c>
    </row>
    <row r="167" spans="1:32">
      <c r="A167" t="s">
        <v>24</v>
      </c>
      <c r="B167" s="25" t="s">
        <v>289</v>
      </c>
      <c r="C167">
        <f t="shared" si="25"/>
        <v>0.01</v>
      </c>
      <c r="D167">
        <f t="shared" si="26"/>
        <v>0.01</v>
      </c>
      <c r="E167">
        <f t="shared" si="26"/>
        <v>0</v>
      </c>
      <c r="F167">
        <f t="shared" si="26"/>
        <v>0.01</v>
      </c>
      <c r="G167">
        <f t="shared" si="26"/>
        <v>0</v>
      </c>
      <c r="H167">
        <f t="shared" si="26"/>
        <v>0.01</v>
      </c>
      <c r="I167">
        <f t="shared" si="26"/>
        <v>0.01</v>
      </c>
      <c r="J167">
        <f t="shared" si="26"/>
        <v>0</v>
      </c>
      <c r="K167">
        <f t="shared" si="26"/>
        <v>0</v>
      </c>
      <c r="L167">
        <f t="shared" si="26"/>
        <v>0</v>
      </c>
      <c r="M167">
        <f t="shared" si="26"/>
        <v>0</v>
      </c>
      <c r="N167">
        <f t="shared" si="26"/>
        <v>0</v>
      </c>
      <c r="O167">
        <f t="shared" si="26"/>
        <v>0.01</v>
      </c>
      <c r="P167">
        <f t="shared" si="26"/>
        <v>0.01</v>
      </c>
      <c r="Q167">
        <f t="shared" si="26"/>
        <v>0</v>
      </c>
      <c r="R167">
        <f t="shared" si="26"/>
        <v>0.01</v>
      </c>
      <c r="S167">
        <f t="shared" si="26"/>
        <v>0</v>
      </c>
      <c r="T167">
        <f t="shared" si="26"/>
        <v>0</v>
      </c>
      <c r="U167">
        <f t="shared" si="26"/>
        <v>0</v>
      </c>
      <c r="V167">
        <f t="shared" si="26"/>
        <v>0.01</v>
      </c>
      <c r="W167">
        <f t="shared" si="26"/>
        <v>0</v>
      </c>
      <c r="X167">
        <f t="shared" si="26"/>
        <v>0</v>
      </c>
      <c r="Y167">
        <f t="shared" si="26"/>
        <v>0.01</v>
      </c>
      <c r="Z167">
        <f t="shared" si="26"/>
        <v>0</v>
      </c>
      <c r="AA167">
        <f t="shared" si="26"/>
        <v>0.01</v>
      </c>
      <c r="AB167">
        <f t="shared" si="26"/>
        <v>0</v>
      </c>
      <c r="AC167">
        <f t="shared" si="26"/>
        <v>0.01</v>
      </c>
      <c r="AD167">
        <f t="shared" si="26"/>
        <v>0.01</v>
      </c>
      <c r="AE167">
        <f t="shared" si="26"/>
        <v>0</v>
      </c>
      <c r="AF167">
        <f t="shared" si="26"/>
        <v>0.01</v>
      </c>
    </row>
    <row r="168" spans="1:32">
      <c r="A168" t="s">
        <v>24</v>
      </c>
      <c r="B168" s="25" t="s">
        <v>290</v>
      </c>
      <c r="C168">
        <f t="shared" si="25"/>
        <v>0.01</v>
      </c>
      <c r="D168">
        <f t="shared" si="26"/>
        <v>0.01</v>
      </c>
      <c r="E168">
        <f t="shared" si="26"/>
        <v>0.01</v>
      </c>
      <c r="F168">
        <f t="shared" si="26"/>
        <v>0.01</v>
      </c>
      <c r="G168">
        <f t="shared" si="26"/>
        <v>0.01</v>
      </c>
      <c r="H168">
        <f t="shared" si="26"/>
        <v>0.01</v>
      </c>
      <c r="I168">
        <f t="shared" si="26"/>
        <v>0.01</v>
      </c>
      <c r="J168">
        <f t="shared" si="26"/>
        <v>0.01</v>
      </c>
      <c r="K168">
        <f t="shared" si="26"/>
        <v>0</v>
      </c>
      <c r="L168">
        <f t="shared" si="26"/>
        <v>0.01</v>
      </c>
      <c r="M168">
        <f t="shared" si="26"/>
        <v>0</v>
      </c>
      <c r="N168">
        <f t="shared" si="26"/>
        <v>0.01</v>
      </c>
      <c r="O168">
        <f t="shared" si="26"/>
        <v>0</v>
      </c>
      <c r="P168">
        <f t="shared" si="26"/>
        <v>0.01</v>
      </c>
      <c r="Q168">
        <f t="shared" si="26"/>
        <v>0</v>
      </c>
      <c r="R168">
        <f t="shared" si="26"/>
        <v>0.01</v>
      </c>
      <c r="S168">
        <f t="shared" si="26"/>
        <v>0.01</v>
      </c>
      <c r="T168">
        <f t="shared" si="26"/>
        <v>0.01</v>
      </c>
      <c r="U168">
        <f t="shared" si="26"/>
        <v>0</v>
      </c>
      <c r="V168">
        <f t="shared" si="26"/>
        <v>0.01</v>
      </c>
      <c r="W168">
        <f t="shared" si="26"/>
        <v>0.01</v>
      </c>
      <c r="X168">
        <f t="shared" si="26"/>
        <v>0</v>
      </c>
      <c r="Y168">
        <f t="shared" si="26"/>
        <v>0.01</v>
      </c>
      <c r="Z168">
        <f t="shared" si="26"/>
        <v>0</v>
      </c>
      <c r="AA168">
        <f t="shared" si="26"/>
        <v>0.01</v>
      </c>
      <c r="AB168">
        <f t="shared" si="26"/>
        <v>0.01</v>
      </c>
      <c r="AC168">
        <f t="shared" si="26"/>
        <v>0.01</v>
      </c>
      <c r="AD168">
        <f t="shared" si="26"/>
        <v>0.01</v>
      </c>
      <c r="AE168">
        <f t="shared" si="26"/>
        <v>0</v>
      </c>
      <c r="AF168">
        <f t="shared" si="26"/>
        <v>0</v>
      </c>
    </row>
    <row r="169" spans="1:32">
      <c r="A169" t="s">
        <v>24</v>
      </c>
      <c r="B169" s="25" t="s">
        <v>291</v>
      </c>
      <c r="C169">
        <f t="shared" si="25"/>
        <v>0.01</v>
      </c>
      <c r="D169">
        <f t="shared" si="26"/>
        <v>0.01</v>
      </c>
      <c r="E169">
        <f t="shared" si="26"/>
        <v>0.01</v>
      </c>
      <c r="F169">
        <f t="shared" si="26"/>
        <v>0.01</v>
      </c>
      <c r="G169">
        <f t="shared" si="26"/>
        <v>0.01</v>
      </c>
      <c r="H169">
        <f t="shared" si="26"/>
        <v>0.01</v>
      </c>
      <c r="I169">
        <f t="shared" si="26"/>
        <v>0.01</v>
      </c>
      <c r="J169">
        <f t="shared" si="26"/>
        <v>0.01</v>
      </c>
      <c r="K169">
        <f t="shared" si="26"/>
        <v>0</v>
      </c>
      <c r="L169">
        <f t="shared" si="26"/>
        <v>0</v>
      </c>
      <c r="M169">
        <f t="shared" si="26"/>
        <v>0</v>
      </c>
      <c r="N169">
        <f t="shared" si="26"/>
        <v>0.01</v>
      </c>
      <c r="O169">
        <f t="shared" si="26"/>
        <v>0.01</v>
      </c>
      <c r="P169">
        <f t="shared" si="26"/>
        <v>0</v>
      </c>
      <c r="Q169">
        <f t="shared" si="26"/>
        <v>0</v>
      </c>
      <c r="R169">
        <f t="shared" si="26"/>
        <v>0.01</v>
      </c>
      <c r="S169">
        <f t="shared" si="26"/>
        <v>0.01</v>
      </c>
      <c r="T169">
        <f t="shared" si="26"/>
        <v>0.01</v>
      </c>
      <c r="U169">
        <f t="shared" si="26"/>
        <v>0.01</v>
      </c>
      <c r="V169">
        <f t="shared" si="26"/>
        <v>0.01</v>
      </c>
      <c r="W169">
        <f t="shared" si="26"/>
        <v>0.01</v>
      </c>
      <c r="X169">
        <f t="shared" si="26"/>
        <v>0</v>
      </c>
      <c r="Y169">
        <f t="shared" si="26"/>
        <v>0.01</v>
      </c>
      <c r="Z169">
        <f t="shared" si="26"/>
        <v>0</v>
      </c>
      <c r="AA169">
        <f t="shared" si="26"/>
        <v>0.01</v>
      </c>
      <c r="AB169">
        <f t="shared" si="26"/>
        <v>0.01</v>
      </c>
      <c r="AC169">
        <f t="shared" si="26"/>
        <v>0.01</v>
      </c>
      <c r="AD169">
        <f t="shared" si="26"/>
        <v>0.01</v>
      </c>
      <c r="AE169">
        <f t="shared" si="26"/>
        <v>0</v>
      </c>
      <c r="AF169">
        <f t="shared" si="26"/>
        <v>0</v>
      </c>
    </row>
    <row r="170" spans="1:32">
      <c r="A170" t="s">
        <v>24</v>
      </c>
      <c r="B170" s="25" t="s">
        <v>292</v>
      </c>
      <c r="C170">
        <f t="shared" si="25"/>
        <v>0.01</v>
      </c>
      <c r="D170">
        <f t="shared" si="26"/>
        <v>0</v>
      </c>
      <c r="E170">
        <f t="shared" si="26"/>
        <v>0.01</v>
      </c>
      <c r="F170">
        <f t="shared" si="26"/>
        <v>0</v>
      </c>
      <c r="G170">
        <f t="shared" si="26"/>
        <v>0</v>
      </c>
      <c r="H170">
        <f t="shared" si="26"/>
        <v>0</v>
      </c>
      <c r="I170">
        <f t="shared" si="26"/>
        <v>0.01</v>
      </c>
      <c r="J170">
        <f t="shared" si="26"/>
        <v>0.01</v>
      </c>
      <c r="K170">
        <f t="shared" si="26"/>
        <v>0</v>
      </c>
      <c r="L170">
        <f t="shared" si="26"/>
        <v>0.01</v>
      </c>
      <c r="M170">
        <f t="shared" si="26"/>
        <v>0</v>
      </c>
      <c r="N170">
        <f t="shared" si="26"/>
        <v>0</v>
      </c>
      <c r="O170">
        <f t="shared" si="26"/>
        <v>0</v>
      </c>
      <c r="P170">
        <f t="shared" si="26"/>
        <v>0</v>
      </c>
      <c r="Q170">
        <f t="shared" si="26"/>
        <v>0</v>
      </c>
      <c r="R170">
        <f t="shared" si="26"/>
        <v>0</v>
      </c>
      <c r="S170">
        <f t="shared" si="26"/>
        <v>0</v>
      </c>
      <c r="T170">
        <f t="shared" si="26"/>
        <v>0.01</v>
      </c>
      <c r="U170">
        <f t="shared" si="26"/>
        <v>0</v>
      </c>
      <c r="V170">
        <f t="shared" si="26"/>
        <v>0</v>
      </c>
      <c r="W170">
        <f t="shared" si="26"/>
        <v>0.01</v>
      </c>
      <c r="X170">
        <f t="shared" si="26"/>
        <v>0.01</v>
      </c>
      <c r="Y170">
        <f t="shared" si="26"/>
        <v>0</v>
      </c>
      <c r="Z170">
        <f t="shared" si="26"/>
        <v>0</v>
      </c>
      <c r="AA170">
        <f t="shared" si="26"/>
        <v>0</v>
      </c>
      <c r="AB170">
        <f t="shared" si="26"/>
        <v>0</v>
      </c>
      <c r="AC170">
        <f t="shared" si="26"/>
        <v>0</v>
      </c>
      <c r="AD170">
        <f t="shared" si="26"/>
        <v>0</v>
      </c>
      <c r="AE170">
        <f t="shared" si="26"/>
        <v>0.01</v>
      </c>
      <c r="AF170">
        <f t="shared" si="26"/>
        <v>0</v>
      </c>
    </row>
    <row r="171" spans="1:32">
      <c r="A171" t="s">
        <v>24</v>
      </c>
      <c r="B171" s="25" t="s">
        <v>293</v>
      </c>
      <c r="C171">
        <f t="shared" si="25"/>
        <v>0.01</v>
      </c>
      <c r="D171">
        <f t="shared" si="26"/>
        <v>0.01</v>
      </c>
      <c r="E171">
        <f t="shared" si="26"/>
        <v>0.01</v>
      </c>
      <c r="F171">
        <f t="shared" si="26"/>
        <v>0.01</v>
      </c>
      <c r="G171">
        <f t="shared" si="26"/>
        <v>0.01</v>
      </c>
      <c r="H171">
        <f t="shared" si="26"/>
        <v>0.01</v>
      </c>
      <c r="I171">
        <f t="shared" si="26"/>
        <v>0.01</v>
      </c>
      <c r="J171">
        <f t="shared" si="26"/>
        <v>0.01</v>
      </c>
      <c r="K171">
        <f t="shared" si="26"/>
        <v>0</v>
      </c>
      <c r="L171">
        <f t="shared" si="26"/>
        <v>0.01</v>
      </c>
      <c r="M171">
        <f t="shared" si="26"/>
        <v>0</v>
      </c>
      <c r="N171">
        <f t="shared" si="26"/>
        <v>0.01</v>
      </c>
      <c r="O171">
        <f t="shared" si="26"/>
        <v>0.01</v>
      </c>
      <c r="P171">
        <f t="shared" si="26"/>
        <v>0.01</v>
      </c>
      <c r="Q171">
        <f t="shared" si="26"/>
        <v>0</v>
      </c>
      <c r="R171">
        <f t="shared" si="26"/>
        <v>0</v>
      </c>
      <c r="S171">
        <f t="shared" si="26"/>
        <v>0</v>
      </c>
      <c r="T171">
        <f t="shared" si="26"/>
        <v>0.01</v>
      </c>
      <c r="U171">
        <f t="shared" si="26"/>
        <v>0</v>
      </c>
      <c r="V171">
        <f t="shared" si="26"/>
        <v>0.01</v>
      </c>
      <c r="W171">
        <f t="shared" si="26"/>
        <v>0.01</v>
      </c>
      <c r="X171">
        <f t="shared" si="26"/>
        <v>0</v>
      </c>
      <c r="Y171">
        <f t="shared" si="26"/>
        <v>0.01</v>
      </c>
      <c r="Z171">
        <f t="shared" si="26"/>
        <v>0</v>
      </c>
      <c r="AA171">
        <f t="shared" si="26"/>
        <v>0.01</v>
      </c>
      <c r="AB171">
        <f t="shared" si="26"/>
        <v>0.01</v>
      </c>
      <c r="AC171">
        <f t="shared" si="26"/>
        <v>0.01</v>
      </c>
      <c r="AD171">
        <f t="shared" si="26"/>
        <v>0.01</v>
      </c>
      <c r="AE171">
        <f t="shared" si="26"/>
        <v>0.01</v>
      </c>
      <c r="AF171">
        <f t="shared" si="26"/>
        <v>0</v>
      </c>
    </row>
    <row r="172" spans="1:32">
      <c r="A172" t="s">
        <v>24</v>
      </c>
      <c r="B172" s="25" t="s">
        <v>309</v>
      </c>
      <c r="C172">
        <f t="shared" si="25"/>
        <v>0</v>
      </c>
      <c r="D172">
        <f t="shared" si="26"/>
        <v>0.01</v>
      </c>
      <c r="E172">
        <f t="shared" si="26"/>
        <v>0</v>
      </c>
      <c r="F172">
        <f t="shared" si="26"/>
        <v>0</v>
      </c>
      <c r="G172">
        <f t="shared" si="26"/>
        <v>0</v>
      </c>
      <c r="H172">
        <f t="shared" si="26"/>
        <v>0.01</v>
      </c>
      <c r="I172">
        <f t="shared" si="26"/>
        <v>0.01</v>
      </c>
      <c r="J172">
        <f t="shared" si="26"/>
        <v>0.01</v>
      </c>
      <c r="K172">
        <f t="shared" si="26"/>
        <v>0.01</v>
      </c>
      <c r="L172">
        <f t="shared" si="26"/>
        <v>0</v>
      </c>
      <c r="M172">
        <f t="shared" si="26"/>
        <v>0.01</v>
      </c>
      <c r="N172">
        <f t="shared" si="26"/>
        <v>0</v>
      </c>
      <c r="O172">
        <f t="shared" si="26"/>
        <v>0.01</v>
      </c>
      <c r="P172">
        <f t="shared" si="26"/>
        <v>0.01</v>
      </c>
      <c r="Q172">
        <f t="shared" si="26"/>
        <v>0</v>
      </c>
      <c r="R172">
        <f t="shared" si="26"/>
        <v>0</v>
      </c>
      <c r="S172">
        <f t="shared" si="26"/>
        <v>0</v>
      </c>
      <c r="T172">
        <f t="shared" si="26"/>
        <v>0</v>
      </c>
      <c r="U172">
        <f t="shared" si="26"/>
        <v>0.01</v>
      </c>
      <c r="V172">
        <f t="shared" si="26"/>
        <v>0</v>
      </c>
      <c r="W172">
        <f t="shared" si="26"/>
        <v>0.01</v>
      </c>
      <c r="X172">
        <f t="shared" si="26"/>
        <v>0.01</v>
      </c>
      <c r="Y172">
        <f t="shared" si="26"/>
        <v>0.01</v>
      </c>
      <c r="Z172">
        <f t="shared" si="26"/>
        <v>0</v>
      </c>
      <c r="AA172">
        <f t="shared" si="26"/>
        <v>0.01</v>
      </c>
      <c r="AB172">
        <f t="shared" si="26"/>
        <v>0.01</v>
      </c>
      <c r="AC172">
        <f t="shared" si="26"/>
        <v>0.01</v>
      </c>
      <c r="AD172">
        <f t="shared" si="26"/>
        <v>0.01</v>
      </c>
      <c r="AE172">
        <f t="shared" si="26"/>
        <v>0</v>
      </c>
      <c r="AF172">
        <f t="shared" si="26"/>
        <v>0</v>
      </c>
    </row>
    <row r="173" spans="1:32">
      <c r="A173" t="s">
        <v>24</v>
      </c>
      <c r="B173" s="25" t="s">
        <v>294</v>
      </c>
      <c r="C173">
        <f t="shared" ref="C173:C185" si="27">IF(C23&gt;0,0.01,0)</f>
        <v>0.01</v>
      </c>
      <c r="D173">
        <f t="shared" si="26"/>
        <v>0.01</v>
      </c>
      <c r="E173">
        <f t="shared" si="26"/>
        <v>0.01</v>
      </c>
      <c r="F173">
        <f t="shared" si="26"/>
        <v>0</v>
      </c>
      <c r="G173">
        <f t="shared" si="26"/>
        <v>0.01</v>
      </c>
      <c r="H173">
        <f t="shared" si="26"/>
        <v>0.01</v>
      </c>
      <c r="I173">
        <f t="shared" si="26"/>
        <v>0.01</v>
      </c>
      <c r="J173">
        <f t="shared" si="26"/>
        <v>0.01</v>
      </c>
      <c r="K173">
        <f t="shared" si="26"/>
        <v>0</v>
      </c>
      <c r="L173">
        <f t="shared" si="26"/>
        <v>0.01</v>
      </c>
      <c r="M173">
        <f t="shared" si="26"/>
        <v>0</v>
      </c>
      <c r="N173">
        <f t="shared" si="26"/>
        <v>0</v>
      </c>
      <c r="O173">
        <f t="shared" si="26"/>
        <v>0.01</v>
      </c>
      <c r="P173">
        <f t="shared" si="26"/>
        <v>0.01</v>
      </c>
      <c r="Q173">
        <f t="shared" si="26"/>
        <v>0.01</v>
      </c>
      <c r="R173">
        <f t="shared" si="26"/>
        <v>0.01</v>
      </c>
      <c r="S173">
        <f t="shared" si="26"/>
        <v>0</v>
      </c>
      <c r="T173">
        <f t="shared" si="26"/>
        <v>0</v>
      </c>
      <c r="U173">
        <f t="shared" si="26"/>
        <v>0</v>
      </c>
      <c r="V173">
        <f t="shared" si="26"/>
        <v>0</v>
      </c>
      <c r="W173">
        <f t="shared" si="26"/>
        <v>0.01</v>
      </c>
      <c r="X173">
        <f t="shared" si="26"/>
        <v>0.01</v>
      </c>
      <c r="Y173">
        <f t="shared" si="26"/>
        <v>0.01</v>
      </c>
      <c r="Z173">
        <f t="shared" si="26"/>
        <v>0</v>
      </c>
      <c r="AA173">
        <f t="shared" si="26"/>
        <v>0</v>
      </c>
      <c r="AB173">
        <f t="shared" si="26"/>
        <v>0.01</v>
      </c>
      <c r="AC173">
        <f t="shared" si="26"/>
        <v>0.01</v>
      </c>
      <c r="AD173">
        <f t="shared" si="26"/>
        <v>0.01</v>
      </c>
      <c r="AE173">
        <f t="shared" si="26"/>
        <v>0.01</v>
      </c>
      <c r="AF173">
        <f t="shared" si="26"/>
        <v>0</v>
      </c>
    </row>
    <row r="174" spans="1:32">
      <c r="A174" t="s">
        <v>24</v>
      </c>
      <c r="B174" s="25" t="s">
        <v>310</v>
      </c>
      <c r="C174">
        <f t="shared" si="27"/>
        <v>0</v>
      </c>
      <c r="D174">
        <f t="shared" si="26"/>
        <v>0.01</v>
      </c>
      <c r="E174">
        <f t="shared" si="26"/>
        <v>0</v>
      </c>
      <c r="F174">
        <f t="shared" si="26"/>
        <v>0</v>
      </c>
      <c r="G174">
        <f t="shared" ref="D174:AF182" si="28">IF(G24&gt;0,0.01,0)</f>
        <v>0</v>
      </c>
      <c r="H174">
        <f t="shared" si="28"/>
        <v>0.01</v>
      </c>
      <c r="I174">
        <f t="shared" si="28"/>
        <v>0.01</v>
      </c>
      <c r="J174">
        <f t="shared" si="28"/>
        <v>0.01</v>
      </c>
      <c r="K174">
        <f t="shared" si="28"/>
        <v>0.01</v>
      </c>
      <c r="L174">
        <f t="shared" si="28"/>
        <v>0</v>
      </c>
      <c r="M174">
        <f t="shared" si="28"/>
        <v>0.01</v>
      </c>
      <c r="N174">
        <f t="shared" si="28"/>
        <v>0</v>
      </c>
      <c r="O174">
        <f t="shared" si="28"/>
        <v>0</v>
      </c>
      <c r="P174">
        <f t="shared" si="28"/>
        <v>0.01</v>
      </c>
      <c r="Q174">
        <f t="shared" si="28"/>
        <v>0</v>
      </c>
      <c r="R174">
        <f t="shared" si="28"/>
        <v>0</v>
      </c>
      <c r="S174">
        <f t="shared" si="28"/>
        <v>0.01</v>
      </c>
      <c r="T174">
        <f t="shared" si="28"/>
        <v>0</v>
      </c>
      <c r="U174">
        <f t="shared" si="28"/>
        <v>0</v>
      </c>
      <c r="V174">
        <f t="shared" si="28"/>
        <v>0</v>
      </c>
      <c r="W174">
        <f t="shared" si="28"/>
        <v>0.01</v>
      </c>
      <c r="X174">
        <f t="shared" si="28"/>
        <v>0.01</v>
      </c>
      <c r="Y174">
        <f t="shared" si="28"/>
        <v>0.01</v>
      </c>
      <c r="Z174">
        <f t="shared" si="28"/>
        <v>0</v>
      </c>
      <c r="AA174">
        <f t="shared" si="28"/>
        <v>0.01</v>
      </c>
      <c r="AB174">
        <f t="shared" si="28"/>
        <v>0.01</v>
      </c>
      <c r="AC174">
        <f t="shared" si="28"/>
        <v>0</v>
      </c>
      <c r="AD174">
        <f t="shared" si="28"/>
        <v>0.01</v>
      </c>
      <c r="AE174">
        <f t="shared" si="28"/>
        <v>0</v>
      </c>
      <c r="AF174">
        <f t="shared" si="28"/>
        <v>0</v>
      </c>
    </row>
    <row r="175" spans="1:32">
      <c r="A175" t="s">
        <v>24</v>
      </c>
      <c r="B175" s="25" t="s">
        <v>297</v>
      </c>
      <c r="C175">
        <f t="shared" si="27"/>
        <v>0.01</v>
      </c>
      <c r="D175">
        <f t="shared" si="28"/>
        <v>0.01</v>
      </c>
      <c r="E175">
        <f t="shared" si="28"/>
        <v>0.01</v>
      </c>
      <c r="F175">
        <f t="shared" si="28"/>
        <v>0</v>
      </c>
      <c r="G175">
        <f t="shared" si="28"/>
        <v>0.01</v>
      </c>
      <c r="H175">
        <f t="shared" si="28"/>
        <v>0.01</v>
      </c>
      <c r="I175">
        <f t="shared" si="28"/>
        <v>0.01</v>
      </c>
      <c r="J175">
        <f t="shared" si="28"/>
        <v>0.01</v>
      </c>
      <c r="K175">
        <f t="shared" si="28"/>
        <v>0</v>
      </c>
      <c r="L175">
        <f t="shared" si="28"/>
        <v>0.01</v>
      </c>
      <c r="M175">
        <f t="shared" si="28"/>
        <v>0</v>
      </c>
      <c r="N175">
        <f t="shared" si="28"/>
        <v>0</v>
      </c>
      <c r="O175">
        <f t="shared" si="28"/>
        <v>0.01</v>
      </c>
      <c r="P175">
        <f t="shared" si="28"/>
        <v>0.01</v>
      </c>
      <c r="Q175">
        <f t="shared" si="28"/>
        <v>0.01</v>
      </c>
      <c r="R175">
        <f t="shared" si="28"/>
        <v>0.01</v>
      </c>
      <c r="S175">
        <f t="shared" si="28"/>
        <v>0.01</v>
      </c>
      <c r="T175">
        <f t="shared" si="28"/>
        <v>0.01</v>
      </c>
      <c r="U175">
        <f t="shared" si="28"/>
        <v>0.01</v>
      </c>
      <c r="V175">
        <f t="shared" si="28"/>
        <v>0</v>
      </c>
      <c r="W175">
        <f t="shared" si="28"/>
        <v>0</v>
      </c>
      <c r="X175">
        <f t="shared" si="28"/>
        <v>0.01</v>
      </c>
      <c r="Y175">
        <f t="shared" si="28"/>
        <v>0.01</v>
      </c>
      <c r="Z175">
        <f t="shared" si="28"/>
        <v>0</v>
      </c>
      <c r="AA175">
        <f t="shared" si="28"/>
        <v>0</v>
      </c>
      <c r="AB175">
        <f t="shared" si="28"/>
        <v>0.01</v>
      </c>
      <c r="AC175">
        <f t="shared" si="28"/>
        <v>0.01</v>
      </c>
      <c r="AD175">
        <f t="shared" si="28"/>
        <v>0.01</v>
      </c>
      <c r="AE175">
        <f t="shared" si="28"/>
        <v>0.01</v>
      </c>
      <c r="AF175">
        <f t="shared" si="28"/>
        <v>0</v>
      </c>
    </row>
    <row r="176" spans="1:32">
      <c r="A176" t="s">
        <v>24</v>
      </c>
      <c r="B176" s="25" t="s">
        <v>298</v>
      </c>
      <c r="C176">
        <f t="shared" si="27"/>
        <v>0.01</v>
      </c>
      <c r="D176">
        <f t="shared" si="28"/>
        <v>0</v>
      </c>
      <c r="E176">
        <f t="shared" si="28"/>
        <v>0.01</v>
      </c>
      <c r="F176">
        <f t="shared" si="28"/>
        <v>0</v>
      </c>
      <c r="G176">
        <f t="shared" si="28"/>
        <v>0</v>
      </c>
      <c r="H176">
        <f t="shared" si="28"/>
        <v>0.01</v>
      </c>
      <c r="I176">
        <f t="shared" si="28"/>
        <v>0.01</v>
      </c>
      <c r="J176">
        <f t="shared" si="28"/>
        <v>0.01</v>
      </c>
      <c r="K176">
        <f t="shared" si="28"/>
        <v>0.01</v>
      </c>
      <c r="L176">
        <f t="shared" si="28"/>
        <v>0</v>
      </c>
      <c r="M176">
        <f t="shared" si="28"/>
        <v>0.01</v>
      </c>
      <c r="N176">
        <f t="shared" si="28"/>
        <v>0</v>
      </c>
      <c r="O176">
        <f t="shared" si="28"/>
        <v>0</v>
      </c>
      <c r="P176">
        <f t="shared" si="28"/>
        <v>0</v>
      </c>
      <c r="Q176">
        <f t="shared" si="28"/>
        <v>0.01</v>
      </c>
      <c r="R176">
        <f t="shared" si="28"/>
        <v>0</v>
      </c>
      <c r="S176">
        <f t="shared" si="28"/>
        <v>0.01</v>
      </c>
      <c r="T176">
        <f t="shared" si="28"/>
        <v>0.01</v>
      </c>
      <c r="U176">
        <f t="shared" si="28"/>
        <v>0.01</v>
      </c>
      <c r="V176">
        <f t="shared" si="28"/>
        <v>0</v>
      </c>
      <c r="W176">
        <f t="shared" si="28"/>
        <v>0.01</v>
      </c>
      <c r="X176">
        <f t="shared" si="28"/>
        <v>0</v>
      </c>
      <c r="Y176">
        <f t="shared" si="28"/>
        <v>0.01</v>
      </c>
      <c r="Z176">
        <f t="shared" si="28"/>
        <v>0</v>
      </c>
      <c r="AA176">
        <f t="shared" si="28"/>
        <v>0</v>
      </c>
      <c r="AB176">
        <f t="shared" si="28"/>
        <v>0.01</v>
      </c>
      <c r="AC176">
        <f t="shared" si="28"/>
        <v>0</v>
      </c>
      <c r="AD176">
        <f t="shared" si="28"/>
        <v>0</v>
      </c>
      <c r="AE176">
        <f t="shared" si="28"/>
        <v>0.01</v>
      </c>
      <c r="AF176">
        <f t="shared" si="28"/>
        <v>0</v>
      </c>
    </row>
    <row r="177" spans="1:32">
      <c r="A177" t="s">
        <v>24</v>
      </c>
      <c r="B177" s="25" t="s">
        <v>357</v>
      </c>
      <c r="C177">
        <f t="shared" si="27"/>
        <v>0.01</v>
      </c>
      <c r="D177">
        <f t="shared" si="28"/>
        <v>0.01</v>
      </c>
      <c r="E177">
        <f t="shared" si="28"/>
        <v>0</v>
      </c>
      <c r="F177">
        <f t="shared" si="28"/>
        <v>0.01</v>
      </c>
      <c r="G177">
        <f t="shared" si="28"/>
        <v>0.01</v>
      </c>
      <c r="H177">
        <f t="shared" si="28"/>
        <v>0.01</v>
      </c>
      <c r="I177">
        <f t="shared" si="28"/>
        <v>0.01</v>
      </c>
      <c r="J177">
        <f t="shared" si="28"/>
        <v>0</v>
      </c>
      <c r="K177">
        <f t="shared" si="28"/>
        <v>0</v>
      </c>
      <c r="L177">
        <f t="shared" si="28"/>
        <v>0</v>
      </c>
      <c r="M177">
        <f t="shared" si="28"/>
        <v>0</v>
      </c>
      <c r="N177">
        <f t="shared" si="28"/>
        <v>0.01</v>
      </c>
      <c r="O177">
        <f t="shared" si="28"/>
        <v>0.01</v>
      </c>
      <c r="P177">
        <f t="shared" si="28"/>
        <v>0.01</v>
      </c>
      <c r="Q177">
        <f t="shared" si="28"/>
        <v>0</v>
      </c>
      <c r="R177">
        <f t="shared" si="28"/>
        <v>0.01</v>
      </c>
      <c r="S177">
        <f t="shared" si="28"/>
        <v>0</v>
      </c>
      <c r="T177">
        <f t="shared" si="28"/>
        <v>0</v>
      </c>
      <c r="U177">
        <f t="shared" si="28"/>
        <v>0</v>
      </c>
      <c r="V177">
        <f t="shared" si="28"/>
        <v>0</v>
      </c>
      <c r="W177">
        <f t="shared" si="28"/>
        <v>0</v>
      </c>
      <c r="X177">
        <f t="shared" si="28"/>
        <v>0</v>
      </c>
      <c r="Y177">
        <f t="shared" si="28"/>
        <v>0.01</v>
      </c>
      <c r="Z177">
        <f t="shared" si="28"/>
        <v>0</v>
      </c>
      <c r="AA177">
        <f t="shared" si="28"/>
        <v>0.01</v>
      </c>
      <c r="AB177">
        <f t="shared" si="28"/>
        <v>0</v>
      </c>
      <c r="AC177">
        <f t="shared" si="28"/>
        <v>0.01</v>
      </c>
      <c r="AD177">
        <f t="shared" si="28"/>
        <v>0.01</v>
      </c>
      <c r="AE177">
        <f t="shared" si="28"/>
        <v>0</v>
      </c>
      <c r="AF177">
        <f t="shared" si="28"/>
        <v>0</v>
      </c>
    </row>
    <row r="178" spans="1:32">
      <c r="A178" t="s">
        <v>24</v>
      </c>
      <c r="B178" s="25" t="s">
        <v>299</v>
      </c>
      <c r="C178">
        <f t="shared" si="27"/>
        <v>0.01</v>
      </c>
      <c r="D178">
        <f t="shared" si="28"/>
        <v>0.01</v>
      </c>
      <c r="E178">
        <f t="shared" si="28"/>
        <v>0.01</v>
      </c>
      <c r="F178">
        <f t="shared" si="28"/>
        <v>0.01</v>
      </c>
      <c r="G178">
        <f t="shared" si="28"/>
        <v>0.01</v>
      </c>
      <c r="H178">
        <f t="shared" si="28"/>
        <v>0.01</v>
      </c>
      <c r="I178">
        <f t="shared" si="28"/>
        <v>0.01</v>
      </c>
      <c r="J178">
        <f t="shared" si="28"/>
        <v>0.01</v>
      </c>
      <c r="K178">
        <f t="shared" si="28"/>
        <v>0.01</v>
      </c>
      <c r="L178">
        <f t="shared" si="28"/>
        <v>0</v>
      </c>
      <c r="M178">
        <f t="shared" si="28"/>
        <v>0.01</v>
      </c>
      <c r="N178">
        <f t="shared" si="28"/>
        <v>0.01</v>
      </c>
      <c r="O178">
        <f t="shared" si="28"/>
        <v>0.01</v>
      </c>
      <c r="P178">
        <f t="shared" si="28"/>
        <v>0.01</v>
      </c>
      <c r="Q178">
        <f t="shared" si="28"/>
        <v>0</v>
      </c>
      <c r="R178">
        <f t="shared" si="28"/>
        <v>0.01</v>
      </c>
      <c r="S178">
        <f t="shared" si="28"/>
        <v>0.01</v>
      </c>
      <c r="T178">
        <f t="shared" si="28"/>
        <v>0.01</v>
      </c>
      <c r="U178">
        <f t="shared" si="28"/>
        <v>0.01</v>
      </c>
      <c r="V178">
        <f t="shared" si="28"/>
        <v>0.01</v>
      </c>
      <c r="W178">
        <f t="shared" si="28"/>
        <v>0.01</v>
      </c>
      <c r="X178">
        <f t="shared" si="28"/>
        <v>0.01</v>
      </c>
      <c r="Y178">
        <f t="shared" si="28"/>
        <v>0</v>
      </c>
      <c r="Z178">
        <f t="shared" si="28"/>
        <v>0</v>
      </c>
      <c r="AA178">
        <f t="shared" si="28"/>
        <v>0.01</v>
      </c>
      <c r="AB178">
        <f t="shared" si="28"/>
        <v>0.01</v>
      </c>
      <c r="AC178">
        <f t="shared" si="28"/>
        <v>0.01</v>
      </c>
      <c r="AD178">
        <f t="shared" si="28"/>
        <v>0.01</v>
      </c>
      <c r="AE178">
        <f t="shared" si="28"/>
        <v>0.01</v>
      </c>
      <c r="AF178">
        <f t="shared" si="28"/>
        <v>0</v>
      </c>
    </row>
    <row r="179" spans="1:32">
      <c r="A179" t="s">
        <v>24</v>
      </c>
      <c r="B179" s="25" t="s">
        <v>300</v>
      </c>
      <c r="C179">
        <f t="shared" si="27"/>
        <v>0.01</v>
      </c>
      <c r="D179">
        <f t="shared" si="28"/>
        <v>0</v>
      </c>
      <c r="E179">
        <f t="shared" si="28"/>
        <v>0</v>
      </c>
      <c r="F179">
        <f t="shared" si="28"/>
        <v>0</v>
      </c>
      <c r="G179">
        <f t="shared" si="28"/>
        <v>0</v>
      </c>
      <c r="H179">
        <f t="shared" si="28"/>
        <v>0</v>
      </c>
      <c r="I179">
        <f t="shared" si="28"/>
        <v>0</v>
      </c>
      <c r="J179">
        <f t="shared" si="28"/>
        <v>0</v>
      </c>
      <c r="K179">
        <f t="shared" si="28"/>
        <v>0</v>
      </c>
      <c r="L179">
        <f t="shared" si="28"/>
        <v>0.01</v>
      </c>
      <c r="M179">
        <f t="shared" si="28"/>
        <v>0</v>
      </c>
      <c r="N179">
        <f t="shared" si="28"/>
        <v>0</v>
      </c>
      <c r="O179">
        <f t="shared" si="28"/>
        <v>0</v>
      </c>
      <c r="P179">
        <f t="shared" si="28"/>
        <v>0</v>
      </c>
      <c r="Q179">
        <f t="shared" si="28"/>
        <v>0</v>
      </c>
      <c r="R179">
        <f t="shared" si="28"/>
        <v>0</v>
      </c>
      <c r="S179">
        <f t="shared" si="28"/>
        <v>0</v>
      </c>
      <c r="T179">
        <f t="shared" si="28"/>
        <v>0</v>
      </c>
      <c r="U179">
        <f t="shared" si="28"/>
        <v>0</v>
      </c>
      <c r="V179">
        <f t="shared" si="28"/>
        <v>0</v>
      </c>
      <c r="W179">
        <f t="shared" si="28"/>
        <v>0</v>
      </c>
      <c r="X179">
        <f t="shared" si="28"/>
        <v>0</v>
      </c>
      <c r="Y179">
        <f t="shared" si="28"/>
        <v>0</v>
      </c>
      <c r="Z179">
        <f t="shared" si="28"/>
        <v>0</v>
      </c>
      <c r="AA179">
        <f t="shared" si="28"/>
        <v>0</v>
      </c>
      <c r="AB179">
        <f t="shared" si="28"/>
        <v>0</v>
      </c>
      <c r="AC179">
        <f t="shared" si="28"/>
        <v>0</v>
      </c>
      <c r="AD179">
        <f t="shared" si="28"/>
        <v>0</v>
      </c>
      <c r="AE179">
        <f t="shared" si="28"/>
        <v>0.01</v>
      </c>
      <c r="AF179">
        <f t="shared" si="28"/>
        <v>0</v>
      </c>
    </row>
    <row r="180" spans="1:32">
      <c r="A180" t="s">
        <v>24</v>
      </c>
      <c r="B180" s="25" t="s">
        <v>301</v>
      </c>
      <c r="C180">
        <f t="shared" si="27"/>
        <v>0.01</v>
      </c>
      <c r="D180">
        <f t="shared" si="28"/>
        <v>0.01</v>
      </c>
      <c r="E180">
        <f t="shared" si="28"/>
        <v>0</v>
      </c>
      <c r="F180">
        <f t="shared" si="28"/>
        <v>0.01</v>
      </c>
      <c r="G180">
        <f t="shared" si="28"/>
        <v>0.01</v>
      </c>
      <c r="H180">
        <f t="shared" si="28"/>
        <v>0.01</v>
      </c>
      <c r="I180">
        <f t="shared" si="28"/>
        <v>0.01</v>
      </c>
      <c r="J180">
        <f t="shared" si="28"/>
        <v>0.01</v>
      </c>
      <c r="K180">
        <f t="shared" si="28"/>
        <v>0</v>
      </c>
      <c r="L180">
        <f t="shared" si="28"/>
        <v>0</v>
      </c>
      <c r="M180">
        <f t="shared" si="28"/>
        <v>0</v>
      </c>
      <c r="N180">
        <f t="shared" si="28"/>
        <v>0.01</v>
      </c>
      <c r="O180">
        <f t="shared" si="28"/>
        <v>0.01</v>
      </c>
      <c r="P180">
        <f t="shared" si="28"/>
        <v>0.01</v>
      </c>
      <c r="Q180">
        <f t="shared" si="28"/>
        <v>0</v>
      </c>
      <c r="R180">
        <f t="shared" si="28"/>
        <v>0.01</v>
      </c>
      <c r="S180">
        <f t="shared" si="28"/>
        <v>0.01</v>
      </c>
      <c r="T180">
        <f t="shared" si="28"/>
        <v>0</v>
      </c>
      <c r="U180">
        <f t="shared" si="28"/>
        <v>0.01</v>
      </c>
      <c r="V180">
        <f t="shared" si="28"/>
        <v>0.01</v>
      </c>
      <c r="W180">
        <f t="shared" si="28"/>
        <v>0</v>
      </c>
      <c r="X180">
        <f t="shared" si="28"/>
        <v>0</v>
      </c>
      <c r="Y180">
        <f t="shared" si="28"/>
        <v>0.01</v>
      </c>
      <c r="Z180">
        <f t="shared" si="28"/>
        <v>0</v>
      </c>
      <c r="AA180">
        <f t="shared" si="28"/>
        <v>0</v>
      </c>
      <c r="AB180">
        <f t="shared" si="28"/>
        <v>0</v>
      </c>
      <c r="AC180">
        <f t="shared" si="28"/>
        <v>0.01</v>
      </c>
      <c r="AD180">
        <f t="shared" si="28"/>
        <v>0.01</v>
      </c>
      <c r="AE180">
        <f t="shared" si="28"/>
        <v>0</v>
      </c>
      <c r="AF180">
        <f t="shared" si="28"/>
        <v>0.01</v>
      </c>
    </row>
    <row r="181" spans="1:32">
      <c r="A181" t="s">
        <v>24</v>
      </c>
      <c r="B181" s="25" t="s">
        <v>303</v>
      </c>
      <c r="C181">
        <f t="shared" si="27"/>
        <v>0.01</v>
      </c>
      <c r="D181">
        <f t="shared" si="28"/>
        <v>0.01</v>
      </c>
      <c r="E181">
        <f t="shared" si="28"/>
        <v>0.01</v>
      </c>
      <c r="F181">
        <f t="shared" si="28"/>
        <v>0</v>
      </c>
      <c r="G181">
        <f t="shared" si="28"/>
        <v>0.01</v>
      </c>
      <c r="H181">
        <f t="shared" si="28"/>
        <v>0.01</v>
      </c>
      <c r="I181">
        <f t="shared" si="28"/>
        <v>0.01</v>
      </c>
      <c r="J181">
        <f t="shared" si="28"/>
        <v>0.01</v>
      </c>
      <c r="K181">
        <f t="shared" si="28"/>
        <v>0.01</v>
      </c>
      <c r="L181">
        <f t="shared" si="28"/>
        <v>0</v>
      </c>
      <c r="M181">
        <f t="shared" si="28"/>
        <v>0.01</v>
      </c>
      <c r="N181">
        <f t="shared" si="28"/>
        <v>0</v>
      </c>
      <c r="O181">
        <f t="shared" si="28"/>
        <v>0.01</v>
      </c>
      <c r="P181">
        <f t="shared" si="28"/>
        <v>0.01</v>
      </c>
      <c r="Q181">
        <f t="shared" si="28"/>
        <v>0</v>
      </c>
      <c r="R181">
        <f t="shared" si="28"/>
        <v>0.01</v>
      </c>
      <c r="S181">
        <f t="shared" si="28"/>
        <v>0.01</v>
      </c>
      <c r="T181">
        <f t="shared" si="28"/>
        <v>0.01</v>
      </c>
      <c r="U181">
        <f t="shared" si="28"/>
        <v>0.01</v>
      </c>
      <c r="V181">
        <f t="shared" si="28"/>
        <v>0</v>
      </c>
      <c r="W181">
        <f t="shared" si="28"/>
        <v>0.01</v>
      </c>
      <c r="X181">
        <f t="shared" si="28"/>
        <v>0.01</v>
      </c>
      <c r="Y181">
        <f t="shared" si="28"/>
        <v>0.01</v>
      </c>
      <c r="Z181">
        <f t="shared" si="28"/>
        <v>0</v>
      </c>
      <c r="AA181">
        <f t="shared" si="28"/>
        <v>0</v>
      </c>
      <c r="AB181">
        <f t="shared" si="28"/>
        <v>0</v>
      </c>
      <c r="AC181">
        <f t="shared" si="28"/>
        <v>0.01</v>
      </c>
      <c r="AD181">
        <f t="shared" si="28"/>
        <v>0.01</v>
      </c>
      <c r="AE181">
        <f t="shared" si="28"/>
        <v>0.01</v>
      </c>
      <c r="AF181">
        <f t="shared" si="28"/>
        <v>0</v>
      </c>
    </row>
    <row r="182" spans="1:32">
      <c r="A182" t="s">
        <v>24</v>
      </c>
      <c r="B182" s="25" t="s">
        <v>304</v>
      </c>
      <c r="C182">
        <f t="shared" si="27"/>
        <v>0.01</v>
      </c>
      <c r="D182">
        <f t="shared" si="28"/>
        <v>0.01</v>
      </c>
      <c r="E182">
        <f t="shared" si="28"/>
        <v>0.01</v>
      </c>
      <c r="F182">
        <f t="shared" si="28"/>
        <v>0.01</v>
      </c>
      <c r="G182">
        <f t="shared" si="28"/>
        <v>0.01</v>
      </c>
      <c r="H182">
        <f t="shared" si="28"/>
        <v>0.01</v>
      </c>
      <c r="I182">
        <f t="shared" si="28"/>
        <v>0.01</v>
      </c>
      <c r="J182">
        <f t="shared" si="28"/>
        <v>0.01</v>
      </c>
      <c r="K182">
        <f t="shared" si="28"/>
        <v>0</v>
      </c>
      <c r="L182">
        <f t="shared" si="28"/>
        <v>0.01</v>
      </c>
      <c r="M182">
        <f t="shared" si="28"/>
        <v>0</v>
      </c>
      <c r="N182">
        <f t="shared" si="28"/>
        <v>0.01</v>
      </c>
      <c r="O182">
        <f t="shared" si="28"/>
        <v>0.01</v>
      </c>
      <c r="P182">
        <f t="shared" si="28"/>
        <v>0.01</v>
      </c>
      <c r="Q182">
        <f t="shared" si="28"/>
        <v>0</v>
      </c>
      <c r="R182">
        <f t="shared" si="28"/>
        <v>0.01</v>
      </c>
      <c r="S182">
        <f t="shared" si="28"/>
        <v>0.01</v>
      </c>
      <c r="T182">
        <f t="shared" si="28"/>
        <v>0.01</v>
      </c>
      <c r="U182">
        <f t="shared" si="28"/>
        <v>0</v>
      </c>
      <c r="V182">
        <f t="shared" si="28"/>
        <v>0.01</v>
      </c>
      <c r="W182">
        <f t="shared" si="28"/>
        <v>0.01</v>
      </c>
      <c r="X182">
        <f t="shared" si="28"/>
        <v>0</v>
      </c>
      <c r="Y182">
        <f t="shared" si="28"/>
        <v>0.01</v>
      </c>
      <c r="Z182">
        <f t="shared" si="28"/>
        <v>0</v>
      </c>
      <c r="AA182">
        <f t="shared" si="28"/>
        <v>0.01</v>
      </c>
      <c r="AB182">
        <f t="shared" si="28"/>
        <v>0.01</v>
      </c>
      <c r="AC182">
        <f t="shared" si="28"/>
        <v>0</v>
      </c>
      <c r="AD182">
        <f t="shared" ref="D182:AF185" si="29">IF(AD32&gt;0,0.01,0)</f>
        <v>0.01</v>
      </c>
      <c r="AE182">
        <f t="shared" si="29"/>
        <v>0</v>
      </c>
      <c r="AF182">
        <f t="shared" si="29"/>
        <v>0</v>
      </c>
    </row>
    <row r="183" spans="1:32">
      <c r="A183" t="s">
        <v>24</v>
      </c>
      <c r="B183" s="25" t="s">
        <v>305</v>
      </c>
      <c r="C183">
        <f t="shared" si="27"/>
        <v>0.01</v>
      </c>
      <c r="D183">
        <f t="shared" si="29"/>
        <v>0.01</v>
      </c>
      <c r="E183">
        <f t="shared" si="29"/>
        <v>0.01</v>
      </c>
      <c r="F183">
        <f t="shared" si="29"/>
        <v>0.01</v>
      </c>
      <c r="G183">
        <f t="shared" si="29"/>
        <v>0.01</v>
      </c>
      <c r="H183">
        <f t="shared" si="29"/>
        <v>0.01</v>
      </c>
      <c r="I183">
        <f t="shared" si="29"/>
        <v>0.01</v>
      </c>
      <c r="J183">
        <f t="shared" si="29"/>
        <v>0.01</v>
      </c>
      <c r="K183">
        <f t="shared" si="29"/>
        <v>0.01</v>
      </c>
      <c r="L183">
        <f t="shared" si="29"/>
        <v>0</v>
      </c>
      <c r="M183">
        <f t="shared" si="29"/>
        <v>0</v>
      </c>
      <c r="N183">
        <f t="shared" si="29"/>
        <v>0.01</v>
      </c>
      <c r="O183">
        <f t="shared" si="29"/>
        <v>0.01</v>
      </c>
      <c r="P183">
        <f t="shared" si="29"/>
        <v>0.01</v>
      </c>
      <c r="Q183">
        <f t="shared" si="29"/>
        <v>0</v>
      </c>
      <c r="R183">
        <f t="shared" si="29"/>
        <v>0.01</v>
      </c>
      <c r="S183">
        <f t="shared" si="29"/>
        <v>0.01</v>
      </c>
      <c r="T183">
        <f t="shared" si="29"/>
        <v>0.01</v>
      </c>
      <c r="U183">
        <f t="shared" si="29"/>
        <v>0.01</v>
      </c>
      <c r="V183">
        <f t="shared" si="29"/>
        <v>0.01</v>
      </c>
      <c r="W183">
        <f t="shared" si="29"/>
        <v>0.01</v>
      </c>
      <c r="X183">
        <f t="shared" si="29"/>
        <v>0</v>
      </c>
      <c r="Y183">
        <f t="shared" si="29"/>
        <v>0.01</v>
      </c>
      <c r="Z183">
        <f t="shared" si="29"/>
        <v>0</v>
      </c>
      <c r="AA183">
        <f t="shared" si="29"/>
        <v>0.01</v>
      </c>
      <c r="AB183">
        <f t="shared" si="29"/>
        <v>0.01</v>
      </c>
      <c r="AC183">
        <f t="shared" si="29"/>
        <v>0.01</v>
      </c>
      <c r="AD183">
        <f t="shared" si="29"/>
        <v>0</v>
      </c>
      <c r="AE183">
        <f t="shared" si="29"/>
        <v>0</v>
      </c>
      <c r="AF183">
        <f t="shared" si="29"/>
        <v>0</v>
      </c>
    </row>
    <row r="184" spans="1:32">
      <c r="A184" t="s">
        <v>24</v>
      </c>
      <c r="B184" t="s">
        <v>356</v>
      </c>
      <c r="C184">
        <f t="shared" si="27"/>
        <v>0</v>
      </c>
      <c r="D184">
        <f t="shared" si="29"/>
        <v>0</v>
      </c>
      <c r="E184">
        <f t="shared" si="29"/>
        <v>0</v>
      </c>
      <c r="F184">
        <f t="shared" si="29"/>
        <v>0.01</v>
      </c>
      <c r="G184">
        <f t="shared" si="29"/>
        <v>0</v>
      </c>
      <c r="H184">
        <f t="shared" si="29"/>
        <v>0</v>
      </c>
      <c r="I184">
        <f t="shared" si="29"/>
        <v>0</v>
      </c>
      <c r="J184">
        <f t="shared" si="29"/>
        <v>0</v>
      </c>
      <c r="K184">
        <f t="shared" si="29"/>
        <v>0</v>
      </c>
      <c r="L184">
        <f t="shared" si="29"/>
        <v>0</v>
      </c>
      <c r="M184">
        <f t="shared" si="29"/>
        <v>0</v>
      </c>
      <c r="N184">
        <f t="shared" si="29"/>
        <v>0.01</v>
      </c>
      <c r="O184">
        <f t="shared" si="29"/>
        <v>0</v>
      </c>
      <c r="P184">
        <f t="shared" si="29"/>
        <v>0</v>
      </c>
      <c r="Q184">
        <f t="shared" si="29"/>
        <v>0</v>
      </c>
      <c r="R184">
        <f t="shared" si="29"/>
        <v>0</v>
      </c>
      <c r="S184">
        <f t="shared" si="29"/>
        <v>0</v>
      </c>
      <c r="T184">
        <f t="shared" si="29"/>
        <v>0</v>
      </c>
      <c r="U184">
        <f t="shared" si="29"/>
        <v>0</v>
      </c>
      <c r="V184">
        <f t="shared" si="29"/>
        <v>0</v>
      </c>
      <c r="W184">
        <f t="shared" si="29"/>
        <v>0</v>
      </c>
      <c r="X184">
        <f t="shared" si="29"/>
        <v>0</v>
      </c>
      <c r="Y184">
        <f t="shared" si="29"/>
        <v>0</v>
      </c>
      <c r="Z184">
        <f t="shared" si="29"/>
        <v>0</v>
      </c>
      <c r="AA184">
        <f t="shared" si="29"/>
        <v>0.01</v>
      </c>
      <c r="AB184">
        <f t="shared" si="29"/>
        <v>0</v>
      </c>
      <c r="AC184">
        <f t="shared" si="29"/>
        <v>0</v>
      </c>
      <c r="AD184">
        <f t="shared" si="29"/>
        <v>0</v>
      </c>
      <c r="AE184">
        <f t="shared" si="29"/>
        <v>0</v>
      </c>
      <c r="AF184">
        <f t="shared" si="29"/>
        <v>0</v>
      </c>
    </row>
    <row r="185" spans="1:32">
      <c r="A185" t="s">
        <v>24</v>
      </c>
      <c r="B185" s="25" t="s">
        <v>307</v>
      </c>
      <c r="C185">
        <f t="shared" si="27"/>
        <v>0.01</v>
      </c>
      <c r="D185">
        <f t="shared" si="29"/>
        <v>0.01</v>
      </c>
      <c r="E185">
        <f t="shared" si="29"/>
        <v>0.01</v>
      </c>
      <c r="F185">
        <f t="shared" si="29"/>
        <v>0</v>
      </c>
      <c r="G185">
        <f t="shared" si="29"/>
        <v>0.01</v>
      </c>
      <c r="H185">
        <f t="shared" si="29"/>
        <v>0.01</v>
      </c>
      <c r="I185">
        <f t="shared" si="29"/>
        <v>0.01</v>
      </c>
      <c r="J185">
        <f t="shared" si="29"/>
        <v>0.01</v>
      </c>
      <c r="K185">
        <f t="shared" si="29"/>
        <v>0</v>
      </c>
      <c r="L185">
        <f t="shared" si="29"/>
        <v>0.01</v>
      </c>
      <c r="M185">
        <f t="shared" si="29"/>
        <v>0</v>
      </c>
      <c r="N185">
        <f t="shared" si="29"/>
        <v>0</v>
      </c>
      <c r="O185">
        <f t="shared" si="29"/>
        <v>0</v>
      </c>
      <c r="P185">
        <f t="shared" si="29"/>
        <v>0</v>
      </c>
      <c r="Q185">
        <f t="shared" si="29"/>
        <v>0.01</v>
      </c>
      <c r="R185">
        <f t="shared" si="29"/>
        <v>0.01</v>
      </c>
      <c r="S185">
        <f t="shared" si="29"/>
        <v>0</v>
      </c>
      <c r="T185">
        <f t="shared" si="29"/>
        <v>0.01</v>
      </c>
      <c r="U185">
        <f t="shared" si="29"/>
        <v>0</v>
      </c>
      <c r="V185">
        <f t="shared" si="29"/>
        <v>0</v>
      </c>
      <c r="W185">
        <f t="shared" si="29"/>
        <v>0.01</v>
      </c>
      <c r="X185">
        <f t="shared" si="29"/>
        <v>0.01</v>
      </c>
      <c r="Y185">
        <f t="shared" si="29"/>
        <v>0.01</v>
      </c>
      <c r="Z185">
        <f t="shared" si="29"/>
        <v>0.01</v>
      </c>
      <c r="AA185">
        <f t="shared" si="29"/>
        <v>0</v>
      </c>
      <c r="AB185">
        <f t="shared" si="29"/>
        <v>0.01</v>
      </c>
      <c r="AC185">
        <f t="shared" si="29"/>
        <v>0</v>
      </c>
      <c r="AD185">
        <f t="shared" si="29"/>
        <v>0</v>
      </c>
      <c r="AE185">
        <f t="shared" si="29"/>
        <v>0</v>
      </c>
      <c r="AF185">
        <f t="shared" si="29"/>
        <v>0</v>
      </c>
    </row>
    <row r="186" spans="1:32">
      <c r="A186" t="s">
        <v>343</v>
      </c>
      <c r="B186" s="25" t="s">
        <v>278</v>
      </c>
      <c r="C186">
        <f>(EXP(7.032824+1*0.622482)*((C6/1.852)^ 0.40303))/(1.15*0.0059)/1000000</f>
        <v>4.5800370251018636</v>
      </c>
      <c r="D186">
        <f t="shared" ref="D186:AF195" si="30">(EXP(7.032824+1*0.622482)*((D6/1.852)^ 0.40303))/(1.15*0.0059)/1000000</f>
        <v>0</v>
      </c>
      <c r="E186">
        <f t="shared" si="30"/>
        <v>3.537008794167269</v>
      </c>
      <c r="F186">
        <f t="shared" si="30"/>
        <v>3.9647527497252706</v>
      </c>
      <c r="G186">
        <f t="shared" si="30"/>
        <v>2.8643058113276112</v>
      </c>
      <c r="H186">
        <f t="shared" si="30"/>
        <v>2.2648501122028102</v>
      </c>
      <c r="I186">
        <f t="shared" si="30"/>
        <v>2.9159272575473065</v>
      </c>
      <c r="J186">
        <f t="shared" si="30"/>
        <v>3.8863733859552005</v>
      </c>
      <c r="K186">
        <f t="shared" si="30"/>
        <v>0</v>
      </c>
      <c r="L186">
        <f t="shared" si="30"/>
        <v>4.7971212049381355</v>
      </c>
      <c r="M186">
        <f t="shared" si="30"/>
        <v>0</v>
      </c>
      <c r="N186">
        <f t="shared" si="30"/>
        <v>4.211963696925741</v>
      </c>
      <c r="O186">
        <f t="shared" si="30"/>
        <v>2.5204361547384031</v>
      </c>
      <c r="P186">
        <f t="shared" si="30"/>
        <v>2.7177393760224731</v>
      </c>
      <c r="Q186">
        <f t="shared" si="30"/>
        <v>0</v>
      </c>
      <c r="R186">
        <f t="shared" si="30"/>
        <v>3.1054138171893024</v>
      </c>
      <c r="S186">
        <f t="shared" si="30"/>
        <v>4.0755765068017062</v>
      </c>
      <c r="T186">
        <f t="shared" si="30"/>
        <v>3.2832349712436417</v>
      </c>
      <c r="U186">
        <f t="shared" si="30"/>
        <v>4.3189047617382341</v>
      </c>
      <c r="V186">
        <f t="shared" si="30"/>
        <v>3.3382803357575219</v>
      </c>
      <c r="W186">
        <f t="shared" si="30"/>
        <v>3.5991274396724005</v>
      </c>
      <c r="X186">
        <f t="shared" si="30"/>
        <v>0</v>
      </c>
      <c r="Y186">
        <f t="shared" si="30"/>
        <v>3.2625540005978637</v>
      </c>
      <c r="Z186">
        <f t="shared" si="30"/>
        <v>0</v>
      </c>
      <c r="AA186">
        <f t="shared" si="30"/>
        <v>3.6815619649781119</v>
      </c>
      <c r="AB186">
        <f t="shared" si="30"/>
        <v>4.8649987318364349</v>
      </c>
      <c r="AC186">
        <f t="shared" si="30"/>
        <v>1.9295211588279901</v>
      </c>
      <c r="AD186">
        <f t="shared" si="30"/>
        <v>2.7611924461097797</v>
      </c>
      <c r="AE186">
        <f t="shared" si="30"/>
        <v>4.4988450389380024</v>
      </c>
      <c r="AF186">
        <f t="shared" si="30"/>
        <v>0</v>
      </c>
    </row>
    <row r="187" spans="1:32">
      <c r="A187" t="s">
        <v>343</v>
      </c>
      <c r="B187" s="25" t="s">
        <v>280</v>
      </c>
      <c r="C187">
        <f t="shared" ref="C187:R202" si="31">(EXP(7.032824+1*0.622482)*((C7/1.852)^ 0.40303))/(1.15*0.0059)/1000000</f>
        <v>4.0818489649668761</v>
      </c>
      <c r="D187">
        <f t="shared" si="31"/>
        <v>3.537008794167269</v>
      </c>
      <c r="E187">
        <f t="shared" si="31"/>
        <v>0</v>
      </c>
      <c r="F187">
        <f t="shared" si="31"/>
        <v>0</v>
      </c>
      <c r="G187">
        <f t="shared" si="31"/>
        <v>2.9750460061803592</v>
      </c>
      <c r="H187">
        <f t="shared" si="31"/>
        <v>3.5326333658307805</v>
      </c>
      <c r="I187">
        <f t="shared" si="31"/>
        <v>2.7338065646956582</v>
      </c>
      <c r="J187">
        <f t="shared" si="31"/>
        <v>3.3878742602389145</v>
      </c>
      <c r="K187">
        <f t="shared" si="31"/>
        <v>0</v>
      </c>
      <c r="L187">
        <f t="shared" si="31"/>
        <v>4.4018599302703274</v>
      </c>
      <c r="M187">
        <f t="shared" si="31"/>
        <v>0</v>
      </c>
      <c r="N187">
        <f t="shared" si="31"/>
        <v>0</v>
      </c>
      <c r="O187">
        <f t="shared" si="31"/>
        <v>4.0457593668858243</v>
      </c>
      <c r="P187">
        <f t="shared" si="31"/>
        <v>4.1513566215328819</v>
      </c>
      <c r="Q187">
        <f t="shared" si="31"/>
        <v>3.8064519662321503</v>
      </c>
      <c r="R187">
        <f t="shared" si="31"/>
        <v>3.9923871537759479</v>
      </c>
      <c r="S187">
        <f t="shared" si="30"/>
        <v>0</v>
      </c>
      <c r="T187">
        <f t="shared" si="30"/>
        <v>1.7811344665469571</v>
      </c>
      <c r="U187">
        <f t="shared" si="30"/>
        <v>0</v>
      </c>
      <c r="V187">
        <f t="shared" si="30"/>
        <v>0</v>
      </c>
      <c r="W187">
        <f t="shared" si="30"/>
        <v>2.021434609933225</v>
      </c>
      <c r="X187">
        <f t="shared" si="30"/>
        <v>4.7918844558703153</v>
      </c>
      <c r="Y187">
        <f t="shared" si="30"/>
        <v>3.9882160839593364</v>
      </c>
      <c r="Z187">
        <f t="shared" si="30"/>
        <v>0</v>
      </c>
      <c r="AA187">
        <f t="shared" si="30"/>
        <v>0</v>
      </c>
      <c r="AB187">
        <f t="shared" si="30"/>
        <v>4.6705392652052184</v>
      </c>
      <c r="AC187">
        <f t="shared" si="30"/>
        <v>3.7727776486693081</v>
      </c>
      <c r="AD187">
        <f t="shared" si="30"/>
        <v>4.0676472234053582</v>
      </c>
      <c r="AE187">
        <f t="shared" si="30"/>
        <v>3.2941078837150224</v>
      </c>
      <c r="AF187">
        <f t="shared" si="30"/>
        <v>0</v>
      </c>
    </row>
    <row r="188" spans="1:32">
      <c r="A188" t="s">
        <v>343</v>
      </c>
      <c r="B188" s="25" t="s">
        <v>281</v>
      </c>
      <c r="C188">
        <f t="shared" si="31"/>
        <v>0</v>
      </c>
      <c r="D188">
        <f t="shared" si="30"/>
        <v>3.9647527497252546</v>
      </c>
      <c r="E188">
        <f t="shared" si="30"/>
        <v>0</v>
      </c>
      <c r="F188">
        <f t="shared" si="30"/>
        <v>0</v>
      </c>
      <c r="G188">
        <f t="shared" si="30"/>
        <v>4.5200651364198832</v>
      </c>
      <c r="H188">
        <f t="shared" si="30"/>
        <v>4.0638619053684062</v>
      </c>
      <c r="I188">
        <f t="shared" si="30"/>
        <v>4.5743686695324124</v>
      </c>
      <c r="J188">
        <f t="shared" si="30"/>
        <v>0</v>
      </c>
      <c r="K188">
        <f t="shared" si="30"/>
        <v>0</v>
      </c>
      <c r="L188">
        <f t="shared" si="30"/>
        <v>0</v>
      </c>
      <c r="M188">
        <f t="shared" si="30"/>
        <v>0</v>
      </c>
      <c r="N188">
        <f t="shared" si="30"/>
        <v>2.8582150829619453</v>
      </c>
      <c r="O188">
        <f t="shared" si="30"/>
        <v>3.5052007986997222</v>
      </c>
      <c r="P188">
        <f t="shared" si="30"/>
        <v>3.3461072271836767</v>
      </c>
      <c r="Q188">
        <f t="shared" si="30"/>
        <v>0</v>
      </c>
      <c r="R188">
        <f t="shared" si="30"/>
        <v>4.046425302456977</v>
      </c>
      <c r="S188">
        <f t="shared" si="30"/>
        <v>0</v>
      </c>
      <c r="T188">
        <f t="shared" si="30"/>
        <v>0</v>
      </c>
      <c r="U188">
        <f t="shared" si="30"/>
        <v>0</v>
      </c>
      <c r="V188">
        <f t="shared" si="30"/>
        <v>2.9464186077941883</v>
      </c>
      <c r="W188">
        <f t="shared" si="30"/>
        <v>0</v>
      </c>
      <c r="X188">
        <f t="shared" si="30"/>
        <v>0</v>
      </c>
      <c r="Y188">
        <f t="shared" si="30"/>
        <v>4.1273714382958255</v>
      </c>
      <c r="Z188">
        <f t="shared" si="30"/>
        <v>0</v>
      </c>
      <c r="AA188">
        <f t="shared" si="30"/>
        <v>2.5530318877017093</v>
      </c>
      <c r="AB188">
        <f t="shared" si="30"/>
        <v>0</v>
      </c>
      <c r="AC188">
        <f t="shared" si="30"/>
        <v>3.78000537595643</v>
      </c>
      <c r="AD188">
        <f t="shared" si="30"/>
        <v>3.5876613346619588</v>
      </c>
      <c r="AE188">
        <f t="shared" si="30"/>
        <v>0</v>
      </c>
      <c r="AF188">
        <f t="shared" si="30"/>
        <v>2.7911985973486102</v>
      </c>
    </row>
    <row r="189" spans="1:32">
      <c r="A189" t="s">
        <v>343</v>
      </c>
      <c r="B189" s="25" t="s">
        <v>282</v>
      </c>
      <c r="C189">
        <f t="shared" si="31"/>
        <v>3.9520533051731284</v>
      </c>
      <c r="D189">
        <f t="shared" si="30"/>
        <v>2.8643058113276112</v>
      </c>
      <c r="E189">
        <f t="shared" si="30"/>
        <v>2.9750460061803592</v>
      </c>
      <c r="F189">
        <f t="shared" si="30"/>
        <v>4.5200651364198832</v>
      </c>
      <c r="G189">
        <f t="shared" si="30"/>
        <v>0</v>
      </c>
      <c r="H189">
        <f t="shared" si="30"/>
        <v>3.240600798468988</v>
      </c>
      <c r="I189">
        <f t="shared" si="30"/>
        <v>2.9827335562442183</v>
      </c>
      <c r="J189">
        <f t="shared" si="30"/>
        <v>3.9719308620282328</v>
      </c>
      <c r="K189">
        <f t="shared" si="30"/>
        <v>0</v>
      </c>
      <c r="L189">
        <f t="shared" si="30"/>
        <v>4.2347328709896201</v>
      </c>
      <c r="M189">
        <f t="shared" si="30"/>
        <v>0</v>
      </c>
      <c r="N189">
        <f t="shared" si="30"/>
        <v>0</v>
      </c>
      <c r="O189">
        <f t="shared" si="30"/>
        <v>3.3294962056989355</v>
      </c>
      <c r="P189">
        <f t="shared" si="30"/>
        <v>3.6818258406948852</v>
      </c>
      <c r="Q189">
        <f t="shared" si="30"/>
        <v>0</v>
      </c>
      <c r="R189">
        <f t="shared" si="30"/>
        <v>3.0653422493810565</v>
      </c>
      <c r="S189">
        <f t="shared" si="30"/>
        <v>0</v>
      </c>
      <c r="T189">
        <f t="shared" si="30"/>
        <v>2.6235449833765498</v>
      </c>
      <c r="U189">
        <f t="shared" si="30"/>
        <v>0</v>
      </c>
      <c r="V189">
        <f t="shared" si="30"/>
        <v>3.8946857256754375</v>
      </c>
      <c r="W189">
        <f t="shared" si="30"/>
        <v>3.2774986871729102</v>
      </c>
      <c r="X189">
        <f t="shared" si="30"/>
        <v>0</v>
      </c>
      <c r="Y189">
        <f t="shared" si="30"/>
        <v>3.931857598594759</v>
      </c>
      <c r="Z189">
        <f t="shared" si="30"/>
        <v>0</v>
      </c>
      <c r="AA189">
        <f t="shared" si="30"/>
        <v>4.3572194285516241</v>
      </c>
      <c r="AB189">
        <f t="shared" si="30"/>
        <v>5.0432224762597953</v>
      </c>
      <c r="AC189">
        <f t="shared" si="30"/>
        <v>2.9998726323571336</v>
      </c>
      <c r="AD189">
        <f t="shared" si="30"/>
        <v>3.7138958366303889</v>
      </c>
      <c r="AE189">
        <f t="shared" si="30"/>
        <v>4.1348373751233529</v>
      </c>
      <c r="AF189">
        <f t="shared" si="30"/>
        <v>0</v>
      </c>
    </row>
    <row r="190" spans="1:32">
      <c r="A190" t="s">
        <v>343</v>
      </c>
      <c r="B190" s="25" t="s">
        <v>283</v>
      </c>
      <c r="C190">
        <f t="shared" si="31"/>
        <v>4.7850173022914531</v>
      </c>
      <c r="D190">
        <f t="shared" si="30"/>
        <v>2.2648501122028102</v>
      </c>
      <c r="E190">
        <f t="shared" si="30"/>
        <v>3.5326333658307805</v>
      </c>
      <c r="F190">
        <f t="shared" si="30"/>
        <v>4.0638619053684062</v>
      </c>
      <c r="G190">
        <f t="shared" si="30"/>
        <v>3.240600798468988</v>
      </c>
      <c r="H190">
        <f t="shared" si="30"/>
        <v>0</v>
      </c>
      <c r="I190">
        <f t="shared" si="30"/>
        <v>2.6679434386458492</v>
      </c>
      <c r="J190">
        <f t="shared" si="30"/>
        <v>3.5508970176557129</v>
      </c>
      <c r="K190">
        <f t="shared" si="30"/>
        <v>4.2205841139138531</v>
      </c>
      <c r="L190">
        <f t="shared" si="30"/>
        <v>0</v>
      </c>
      <c r="M190">
        <f t="shared" si="30"/>
        <v>0</v>
      </c>
      <c r="N190">
        <f t="shared" si="30"/>
        <v>4.4135193266568207</v>
      </c>
      <c r="O190">
        <f t="shared" si="30"/>
        <v>3.0391417263321485</v>
      </c>
      <c r="P190">
        <f t="shared" si="30"/>
        <v>2.7590499099755381</v>
      </c>
      <c r="Q190">
        <f t="shared" si="30"/>
        <v>0</v>
      </c>
      <c r="R190">
        <f t="shared" si="30"/>
        <v>3.6138485953309014</v>
      </c>
      <c r="S190">
        <f t="shared" si="30"/>
        <v>3.6818740871833806</v>
      </c>
      <c r="T190">
        <f t="shared" si="30"/>
        <v>3.3341427256389933</v>
      </c>
      <c r="U190">
        <f t="shared" si="30"/>
        <v>3.9547148818953763</v>
      </c>
      <c r="V190">
        <f t="shared" si="30"/>
        <v>3.6440501006256478</v>
      </c>
      <c r="W190">
        <f t="shared" si="30"/>
        <v>3.4779241504281568</v>
      </c>
      <c r="X190">
        <f t="shared" si="30"/>
        <v>4.7987891566206757</v>
      </c>
      <c r="Y190">
        <f t="shared" si="30"/>
        <v>2.6890350782105736</v>
      </c>
      <c r="Z190">
        <f t="shared" si="30"/>
        <v>0</v>
      </c>
      <c r="AA190">
        <f t="shared" si="30"/>
        <v>3.6669556593076651</v>
      </c>
      <c r="AB190">
        <f t="shared" si="30"/>
        <v>4.5695630095343773</v>
      </c>
      <c r="AC190">
        <f t="shared" si="30"/>
        <v>2.7278694938242372</v>
      </c>
      <c r="AD190">
        <f t="shared" si="30"/>
        <v>2.4939992211495148</v>
      </c>
      <c r="AE190">
        <f t="shared" si="30"/>
        <v>4.4232004112875645</v>
      </c>
      <c r="AF190">
        <f t="shared" si="30"/>
        <v>0</v>
      </c>
    </row>
    <row r="191" spans="1:32">
      <c r="A191" t="s">
        <v>343</v>
      </c>
      <c r="B191" s="25" t="s">
        <v>284</v>
      </c>
      <c r="C191">
        <f t="shared" si="31"/>
        <v>4.5140187437109329</v>
      </c>
      <c r="D191">
        <f t="shared" si="30"/>
        <v>2.9159272575473065</v>
      </c>
      <c r="E191">
        <f t="shared" si="30"/>
        <v>2.7338065646956582</v>
      </c>
      <c r="F191">
        <f t="shared" si="30"/>
        <v>4.5743686695324124</v>
      </c>
      <c r="G191">
        <f t="shared" si="30"/>
        <v>2.9827335562442183</v>
      </c>
      <c r="H191">
        <f t="shared" si="30"/>
        <v>2.6679434386458492</v>
      </c>
      <c r="I191">
        <f t="shared" si="30"/>
        <v>0</v>
      </c>
      <c r="J191">
        <f t="shared" si="30"/>
        <v>3.0664375881324166</v>
      </c>
      <c r="K191">
        <f t="shared" si="30"/>
        <v>4.3419111643443697</v>
      </c>
      <c r="L191">
        <f t="shared" si="30"/>
        <v>4.7786619448044156</v>
      </c>
      <c r="M191">
        <f t="shared" si="30"/>
        <v>4.9244869494098928</v>
      </c>
      <c r="N191">
        <f t="shared" si="30"/>
        <v>4.8230371489128938</v>
      </c>
      <c r="O191">
        <f t="shared" si="30"/>
        <v>3.6081913248326209</v>
      </c>
      <c r="P191">
        <f t="shared" si="30"/>
        <v>3.5735528929396168</v>
      </c>
      <c r="Q191">
        <f t="shared" si="30"/>
        <v>4.3488047661105584</v>
      </c>
      <c r="R191">
        <f t="shared" si="30"/>
        <v>3.8230279501329698</v>
      </c>
      <c r="S191">
        <f t="shared" si="30"/>
        <v>3.9536035275566235</v>
      </c>
      <c r="T191">
        <f t="shared" si="30"/>
        <v>2.5416689278515636</v>
      </c>
      <c r="U191">
        <f t="shared" si="30"/>
        <v>4.1492432153971883</v>
      </c>
      <c r="V191">
        <f t="shared" si="30"/>
        <v>4.1470395947632301</v>
      </c>
      <c r="W191">
        <f t="shared" si="30"/>
        <v>2.5919327220624488</v>
      </c>
      <c r="X191">
        <f t="shared" si="30"/>
        <v>4.6315204019350427</v>
      </c>
      <c r="Y191">
        <f t="shared" si="30"/>
        <v>3.2698742248307187</v>
      </c>
      <c r="Z191">
        <f t="shared" si="30"/>
        <v>0</v>
      </c>
      <c r="AA191">
        <f t="shared" si="30"/>
        <v>4.2641205401403246</v>
      </c>
      <c r="AB191">
        <f t="shared" si="30"/>
        <v>4.4402912012175006</v>
      </c>
      <c r="AC191">
        <f t="shared" si="30"/>
        <v>3.290100881356806</v>
      </c>
      <c r="AD191">
        <f t="shared" si="30"/>
        <v>3.4136591288927129</v>
      </c>
      <c r="AE191">
        <f t="shared" si="30"/>
        <v>3.8645518806787114</v>
      </c>
      <c r="AF191">
        <f t="shared" si="30"/>
        <v>0</v>
      </c>
    </row>
    <row r="192" spans="1:32">
      <c r="A192" t="s">
        <v>343</v>
      </c>
      <c r="B192" s="25" t="s">
        <v>285</v>
      </c>
      <c r="C192">
        <f t="shared" si="31"/>
        <v>4.968087584625569</v>
      </c>
      <c r="D192">
        <f t="shared" si="30"/>
        <v>3.8863733859552005</v>
      </c>
      <c r="E192">
        <f t="shared" si="30"/>
        <v>3.3878742602389114</v>
      </c>
      <c r="F192">
        <f t="shared" si="30"/>
        <v>0</v>
      </c>
      <c r="G192">
        <f t="shared" si="30"/>
        <v>3.9719308620282328</v>
      </c>
      <c r="H192">
        <f t="shared" si="30"/>
        <v>3.5508970176557129</v>
      </c>
      <c r="I192">
        <f t="shared" si="30"/>
        <v>3.0664375881324148</v>
      </c>
      <c r="J192">
        <f t="shared" si="30"/>
        <v>0</v>
      </c>
      <c r="K192">
        <f t="shared" si="30"/>
        <v>3.8950610320432197</v>
      </c>
      <c r="L192">
        <f t="shared" si="30"/>
        <v>0</v>
      </c>
      <c r="M192">
        <f t="shared" si="30"/>
        <v>4.3651133079302902</v>
      </c>
      <c r="N192">
        <f t="shared" si="30"/>
        <v>0</v>
      </c>
      <c r="O192">
        <f t="shared" si="30"/>
        <v>4.3598712538086781</v>
      </c>
      <c r="P192">
        <f t="shared" si="30"/>
        <v>4.188907898067777</v>
      </c>
      <c r="Q192">
        <f t="shared" si="30"/>
        <v>4.2480640938519372</v>
      </c>
      <c r="R192">
        <f t="shared" si="30"/>
        <v>4.5926978897575621</v>
      </c>
      <c r="S192">
        <f t="shared" si="30"/>
        <v>3.7201409865771797</v>
      </c>
      <c r="T192">
        <f t="shared" si="30"/>
        <v>3.476220402989155</v>
      </c>
      <c r="U192">
        <f t="shared" si="30"/>
        <v>3.8023162504858843</v>
      </c>
      <c r="V192">
        <f t="shared" si="30"/>
        <v>0</v>
      </c>
      <c r="W192">
        <f t="shared" si="30"/>
        <v>2.980998726540256</v>
      </c>
      <c r="X192">
        <f t="shared" si="30"/>
        <v>3.4032967503265632</v>
      </c>
      <c r="Y192">
        <f t="shared" si="30"/>
        <v>3.4907790296816033</v>
      </c>
      <c r="Z192">
        <f t="shared" si="30"/>
        <v>0</v>
      </c>
      <c r="AA192">
        <f t="shared" si="30"/>
        <v>4.6682655805144542</v>
      </c>
      <c r="AB192">
        <f t="shared" si="30"/>
        <v>2.7161152520299545</v>
      </c>
      <c r="AC192">
        <f t="shared" si="30"/>
        <v>4.1485404337104868</v>
      </c>
      <c r="AD192">
        <f t="shared" si="30"/>
        <v>3.9765624176663374</v>
      </c>
      <c r="AE192">
        <f t="shared" si="30"/>
        <v>3.6804608782054196</v>
      </c>
      <c r="AF192">
        <f t="shared" si="30"/>
        <v>0</v>
      </c>
    </row>
    <row r="193" spans="1:32">
      <c r="A193" t="s">
        <v>343</v>
      </c>
      <c r="B193" s="25" t="s">
        <v>308</v>
      </c>
      <c r="C193">
        <f t="shared" si="31"/>
        <v>0</v>
      </c>
      <c r="D193">
        <f t="shared" si="30"/>
        <v>0</v>
      </c>
      <c r="E193">
        <f t="shared" si="30"/>
        <v>0</v>
      </c>
      <c r="F193">
        <f t="shared" si="30"/>
        <v>0</v>
      </c>
      <c r="G193">
        <f t="shared" si="30"/>
        <v>0</v>
      </c>
      <c r="H193">
        <f t="shared" si="30"/>
        <v>4.2205841139138531</v>
      </c>
      <c r="I193">
        <f t="shared" si="30"/>
        <v>4.3419111643443697</v>
      </c>
      <c r="J193">
        <f t="shared" si="30"/>
        <v>3.8950610320432197</v>
      </c>
      <c r="K193">
        <f t="shared" si="30"/>
        <v>0</v>
      </c>
      <c r="L193">
        <f t="shared" si="30"/>
        <v>0</v>
      </c>
      <c r="M193">
        <f t="shared" si="30"/>
        <v>3.2988689857375104</v>
      </c>
      <c r="N193">
        <f t="shared" si="30"/>
        <v>0</v>
      </c>
      <c r="O193">
        <f t="shared" si="30"/>
        <v>0</v>
      </c>
      <c r="P193">
        <f t="shared" si="30"/>
        <v>0</v>
      </c>
      <c r="Q193">
        <f t="shared" si="30"/>
        <v>0</v>
      </c>
      <c r="R193">
        <f t="shared" si="30"/>
        <v>0</v>
      </c>
      <c r="S193">
        <f t="shared" si="30"/>
        <v>2.6731065074020495</v>
      </c>
      <c r="T193">
        <f t="shared" si="30"/>
        <v>0</v>
      </c>
      <c r="U193">
        <f t="shared" si="30"/>
        <v>2.077312327616474</v>
      </c>
      <c r="V193">
        <f t="shared" si="30"/>
        <v>0</v>
      </c>
      <c r="W193">
        <f t="shared" si="30"/>
        <v>0</v>
      </c>
      <c r="X193">
        <f t="shared" si="30"/>
        <v>3.7406438809376681</v>
      </c>
      <c r="Y193">
        <f t="shared" si="30"/>
        <v>3.6370571712825179</v>
      </c>
      <c r="Z193">
        <f t="shared" si="30"/>
        <v>0</v>
      </c>
      <c r="AA193">
        <f t="shared" si="30"/>
        <v>0</v>
      </c>
      <c r="AB193">
        <f t="shared" si="30"/>
        <v>3.3270276672976302</v>
      </c>
      <c r="AC193">
        <f t="shared" si="30"/>
        <v>0</v>
      </c>
      <c r="AD193">
        <f t="shared" si="30"/>
        <v>4.197325358738202</v>
      </c>
      <c r="AE193">
        <f t="shared" si="30"/>
        <v>0</v>
      </c>
      <c r="AF193">
        <f t="shared" si="30"/>
        <v>0</v>
      </c>
    </row>
    <row r="194" spans="1:32">
      <c r="A194" t="s">
        <v>343</v>
      </c>
      <c r="B194" s="25" t="s">
        <v>286</v>
      </c>
      <c r="C194">
        <f t="shared" si="31"/>
        <v>2.171576149810504</v>
      </c>
      <c r="D194">
        <f t="shared" si="30"/>
        <v>4.7971212049381355</v>
      </c>
      <c r="E194">
        <f t="shared" si="30"/>
        <v>4.4018599302703274</v>
      </c>
      <c r="F194">
        <f t="shared" si="30"/>
        <v>0</v>
      </c>
      <c r="G194">
        <f t="shared" si="30"/>
        <v>4.2347328709896201</v>
      </c>
      <c r="H194">
        <f t="shared" si="30"/>
        <v>0</v>
      </c>
      <c r="I194">
        <f t="shared" si="30"/>
        <v>4.7786619448044156</v>
      </c>
      <c r="J194">
        <f t="shared" si="30"/>
        <v>0</v>
      </c>
      <c r="K194">
        <f t="shared" si="30"/>
        <v>0</v>
      </c>
      <c r="L194">
        <f t="shared" si="30"/>
        <v>0</v>
      </c>
      <c r="M194">
        <f t="shared" si="30"/>
        <v>0</v>
      </c>
      <c r="N194">
        <f t="shared" si="30"/>
        <v>0</v>
      </c>
      <c r="O194">
        <f t="shared" si="30"/>
        <v>4.8935065659314247</v>
      </c>
      <c r="P194">
        <f t="shared" si="30"/>
        <v>0</v>
      </c>
      <c r="Q194">
        <f t="shared" si="30"/>
        <v>4.6013551683769016</v>
      </c>
      <c r="R194">
        <f t="shared" si="30"/>
        <v>4.4227247824576397</v>
      </c>
      <c r="S194">
        <f t="shared" si="30"/>
        <v>0</v>
      </c>
      <c r="T194">
        <f t="shared" si="30"/>
        <v>4.3776462536701874</v>
      </c>
      <c r="U194">
        <f t="shared" si="30"/>
        <v>0</v>
      </c>
      <c r="V194">
        <f t="shared" si="30"/>
        <v>0</v>
      </c>
      <c r="W194">
        <f t="shared" si="30"/>
        <v>4.643346954389413</v>
      </c>
      <c r="X194">
        <f t="shared" si="30"/>
        <v>0</v>
      </c>
      <c r="Y194">
        <f t="shared" si="30"/>
        <v>0</v>
      </c>
      <c r="Z194">
        <f t="shared" si="30"/>
        <v>2.7744934722044974</v>
      </c>
      <c r="AA194">
        <f t="shared" si="30"/>
        <v>0</v>
      </c>
      <c r="AB194">
        <f t="shared" si="30"/>
        <v>0</v>
      </c>
      <c r="AC194">
        <f t="shared" si="30"/>
        <v>4.7881307708082961</v>
      </c>
      <c r="AD194">
        <f t="shared" si="30"/>
        <v>0</v>
      </c>
      <c r="AE194">
        <f t="shared" si="30"/>
        <v>4.6879656786946828</v>
      </c>
      <c r="AF194">
        <f t="shared" si="30"/>
        <v>0</v>
      </c>
    </row>
    <row r="195" spans="1:32">
      <c r="A195" t="s">
        <v>343</v>
      </c>
      <c r="B195" s="25" t="s">
        <v>287</v>
      </c>
      <c r="C195">
        <f t="shared" si="31"/>
        <v>0</v>
      </c>
      <c r="D195">
        <f t="shared" si="30"/>
        <v>0</v>
      </c>
      <c r="E195">
        <f t="shared" si="30"/>
        <v>0</v>
      </c>
      <c r="F195">
        <f t="shared" si="30"/>
        <v>0</v>
      </c>
      <c r="G195">
        <f t="shared" si="30"/>
        <v>0</v>
      </c>
      <c r="H195">
        <f t="shared" si="30"/>
        <v>0</v>
      </c>
      <c r="I195">
        <f t="shared" si="30"/>
        <v>4.9244869494098928</v>
      </c>
      <c r="J195">
        <f t="shared" si="30"/>
        <v>4.3651133079302902</v>
      </c>
      <c r="K195">
        <f t="shared" si="30"/>
        <v>3.2988689857375104</v>
      </c>
      <c r="L195">
        <f t="shared" si="30"/>
        <v>0</v>
      </c>
      <c r="M195">
        <f t="shared" ref="D195:AF204" si="32">(EXP(7.032824+1*0.622482)*((M15/1.852)^ 0.40303))/(1.15*0.0059)/1000000</f>
        <v>0</v>
      </c>
      <c r="N195">
        <f t="shared" si="32"/>
        <v>0</v>
      </c>
      <c r="O195">
        <f t="shared" si="32"/>
        <v>0</v>
      </c>
      <c r="P195">
        <f t="shared" si="32"/>
        <v>0</v>
      </c>
      <c r="Q195">
        <f t="shared" si="32"/>
        <v>0</v>
      </c>
      <c r="R195">
        <f t="shared" si="32"/>
        <v>0</v>
      </c>
      <c r="S195">
        <f t="shared" si="32"/>
        <v>3.9707794662926639</v>
      </c>
      <c r="T195">
        <f t="shared" si="32"/>
        <v>0</v>
      </c>
      <c r="U195">
        <f t="shared" si="32"/>
        <v>3.6840760847281779</v>
      </c>
      <c r="V195">
        <f t="shared" si="32"/>
        <v>0</v>
      </c>
      <c r="W195">
        <f t="shared" si="32"/>
        <v>0</v>
      </c>
      <c r="X195">
        <f t="shared" si="32"/>
        <v>3.9294336140660948</v>
      </c>
      <c r="Y195">
        <f t="shared" si="32"/>
        <v>4.5397358010082618</v>
      </c>
      <c r="Z195">
        <f t="shared" si="32"/>
        <v>0</v>
      </c>
      <c r="AA195">
        <f t="shared" si="32"/>
        <v>0</v>
      </c>
      <c r="AB195">
        <f t="shared" si="32"/>
        <v>2.9856210757523667</v>
      </c>
      <c r="AC195">
        <f t="shared" si="32"/>
        <v>0</v>
      </c>
      <c r="AD195">
        <f t="shared" si="32"/>
        <v>0</v>
      </c>
      <c r="AE195">
        <f t="shared" si="32"/>
        <v>0</v>
      </c>
      <c r="AF195">
        <f t="shared" si="32"/>
        <v>0</v>
      </c>
    </row>
    <row r="196" spans="1:32">
      <c r="A196" t="s">
        <v>343</v>
      </c>
      <c r="B196" s="25" t="s">
        <v>288</v>
      </c>
      <c r="C196">
        <f t="shared" si="31"/>
        <v>0</v>
      </c>
      <c r="D196">
        <f t="shared" si="32"/>
        <v>4.5800370251018636</v>
      </c>
      <c r="E196">
        <f t="shared" si="32"/>
        <v>2.4187675597374261</v>
      </c>
      <c r="F196">
        <f t="shared" si="32"/>
        <v>0</v>
      </c>
      <c r="G196">
        <f t="shared" si="32"/>
        <v>2.5738053535680385</v>
      </c>
      <c r="H196">
        <f t="shared" si="32"/>
        <v>4.7850173022914531</v>
      </c>
      <c r="I196">
        <f t="shared" si="32"/>
        <v>2.9717059705131703</v>
      </c>
      <c r="J196">
        <f t="shared" si="32"/>
        <v>4.968087584625569</v>
      </c>
      <c r="K196">
        <f t="shared" si="32"/>
        <v>0</v>
      </c>
      <c r="L196">
        <f t="shared" si="32"/>
        <v>3.9294336140660948</v>
      </c>
      <c r="M196">
        <f t="shared" si="32"/>
        <v>0</v>
      </c>
      <c r="N196">
        <f t="shared" si="32"/>
        <v>5.4003637898416823</v>
      </c>
      <c r="O196">
        <f t="shared" si="32"/>
        <v>4.7224985650151332</v>
      </c>
      <c r="P196">
        <f t="shared" si="32"/>
        <v>5.0223398051221286</v>
      </c>
      <c r="Q196">
        <f t="shared" si="32"/>
        <v>4.3466152222432575</v>
      </c>
      <c r="R196">
        <f t="shared" si="32"/>
        <v>3.9294336140660948</v>
      </c>
      <c r="S196">
        <f t="shared" si="32"/>
        <v>0</v>
      </c>
      <c r="T196">
        <f t="shared" si="32"/>
        <v>4.0638661801635632</v>
      </c>
      <c r="U196">
        <f t="shared" si="32"/>
        <v>0</v>
      </c>
      <c r="V196">
        <f t="shared" si="32"/>
        <v>4.9899305771676676</v>
      </c>
      <c r="W196">
        <f t="shared" si="32"/>
        <v>4.3482172598852724</v>
      </c>
      <c r="X196">
        <f t="shared" si="32"/>
        <v>5.8659108690715298</v>
      </c>
      <c r="Y196">
        <f t="shared" si="32"/>
        <v>5.1964501072465401</v>
      </c>
      <c r="Z196">
        <f t="shared" si="32"/>
        <v>3.1119510673133499</v>
      </c>
      <c r="AA196">
        <f t="shared" si="32"/>
        <v>5.4509659298023116</v>
      </c>
      <c r="AB196">
        <f t="shared" si="32"/>
        <v>5.7963531750142154</v>
      </c>
      <c r="AC196">
        <f t="shared" si="32"/>
        <v>4.5921739047677219</v>
      </c>
      <c r="AD196">
        <f t="shared" si="32"/>
        <v>5.0668477491030544</v>
      </c>
      <c r="AE196">
        <f t="shared" si="32"/>
        <v>3.1982930505751184</v>
      </c>
      <c r="AF196">
        <f t="shared" si="32"/>
        <v>0</v>
      </c>
    </row>
    <row r="197" spans="1:32">
      <c r="A197" t="s">
        <v>343</v>
      </c>
      <c r="B197" s="25" t="s">
        <v>289</v>
      </c>
      <c r="C197">
        <f t="shared" si="31"/>
        <v>5.4003637898416823</v>
      </c>
      <c r="D197">
        <f t="shared" si="32"/>
        <v>4.211963696925741</v>
      </c>
      <c r="E197">
        <f t="shared" si="32"/>
        <v>0</v>
      </c>
      <c r="F197">
        <f t="shared" si="32"/>
        <v>2.8582150829619453</v>
      </c>
      <c r="G197">
        <f t="shared" si="32"/>
        <v>0</v>
      </c>
      <c r="H197">
        <f t="shared" si="32"/>
        <v>4.4135193266568207</v>
      </c>
      <c r="I197">
        <f t="shared" si="32"/>
        <v>4.8230371489128938</v>
      </c>
      <c r="J197">
        <f t="shared" si="32"/>
        <v>0</v>
      </c>
      <c r="K197">
        <f t="shared" si="32"/>
        <v>0</v>
      </c>
      <c r="L197">
        <f t="shared" si="32"/>
        <v>0</v>
      </c>
      <c r="M197">
        <f t="shared" si="32"/>
        <v>0</v>
      </c>
      <c r="N197">
        <f t="shared" si="32"/>
        <v>0</v>
      </c>
      <c r="O197">
        <f t="shared" si="32"/>
        <v>3.6976669702653302</v>
      </c>
      <c r="P197">
        <f t="shared" si="32"/>
        <v>3.8451871859674429</v>
      </c>
      <c r="Q197">
        <f t="shared" si="32"/>
        <v>0</v>
      </c>
      <c r="R197">
        <f t="shared" si="32"/>
        <v>3.9406541740840852</v>
      </c>
      <c r="S197">
        <f t="shared" si="32"/>
        <v>0</v>
      </c>
      <c r="T197">
        <f t="shared" si="32"/>
        <v>0</v>
      </c>
      <c r="U197">
        <f t="shared" si="32"/>
        <v>0</v>
      </c>
      <c r="V197">
        <f t="shared" si="32"/>
        <v>3.0217632657602866</v>
      </c>
      <c r="W197">
        <f t="shared" si="32"/>
        <v>0</v>
      </c>
      <c r="X197">
        <f t="shared" si="32"/>
        <v>0</v>
      </c>
      <c r="Y197">
        <f t="shared" si="32"/>
        <v>4.6021494098770024</v>
      </c>
      <c r="Z197">
        <f t="shared" si="32"/>
        <v>0</v>
      </c>
      <c r="AA197">
        <f t="shared" si="32"/>
        <v>3.5413708918604923</v>
      </c>
      <c r="AB197">
        <f t="shared" si="32"/>
        <v>0</v>
      </c>
      <c r="AC197">
        <f t="shared" si="32"/>
        <v>3.9790427194239282</v>
      </c>
      <c r="AD197">
        <f t="shared" si="32"/>
        <v>4.0976542236730076</v>
      </c>
      <c r="AE197">
        <f t="shared" si="32"/>
        <v>0</v>
      </c>
      <c r="AF197">
        <f t="shared" si="32"/>
        <v>3.7115179118638566</v>
      </c>
    </row>
    <row r="198" spans="1:32">
      <c r="A198" t="s">
        <v>343</v>
      </c>
      <c r="B198" s="25" t="s">
        <v>290</v>
      </c>
      <c r="C198">
        <f t="shared" si="31"/>
        <v>4.7224985650151332</v>
      </c>
      <c r="D198">
        <f t="shared" si="32"/>
        <v>2.5204361547384071</v>
      </c>
      <c r="E198">
        <f t="shared" si="32"/>
        <v>4.0457593668858243</v>
      </c>
      <c r="F198">
        <f t="shared" si="32"/>
        <v>3.5052007986997222</v>
      </c>
      <c r="G198">
        <f t="shared" si="32"/>
        <v>3.3294962056989355</v>
      </c>
      <c r="H198">
        <f t="shared" si="32"/>
        <v>3.0391417263321485</v>
      </c>
      <c r="I198">
        <f t="shared" si="32"/>
        <v>3.6081913248326209</v>
      </c>
      <c r="J198">
        <f t="shared" si="32"/>
        <v>4.3598712538086781</v>
      </c>
      <c r="K198">
        <f t="shared" si="32"/>
        <v>0</v>
      </c>
      <c r="L198">
        <f t="shared" si="32"/>
        <v>4.8935065659314247</v>
      </c>
      <c r="M198">
        <f t="shared" si="32"/>
        <v>0</v>
      </c>
      <c r="N198">
        <f t="shared" si="32"/>
        <v>3.6976669702653329</v>
      </c>
      <c r="O198">
        <f t="shared" si="32"/>
        <v>0</v>
      </c>
      <c r="P198">
        <f t="shared" si="32"/>
        <v>2.5180542429391375</v>
      </c>
      <c r="Q198">
        <f t="shared" si="32"/>
        <v>0</v>
      </c>
      <c r="R198">
        <f t="shared" si="32"/>
        <v>2.7911689033881459</v>
      </c>
      <c r="S198">
        <f t="shared" si="32"/>
        <v>4.3166830620636558</v>
      </c>
      <c r="T198">
        <f t="shared" si="32"/>
        <v>3.8295389524475785</v>
      </c>
      <c r="U198">
        <f t="shared" si="32"/>
        <v>0</v>
      </c>
      <c r="V198">
        <f t="shared" si="32"/>
        <v>2.5413157883895918</v>
      </c>
      <c r="W198">
        <f t="shared" si="32"/>
        <v>4.1269410388847954</v>
      </c>
      <c r="X198">
        <f t="shared" si="32"/>
        <v>0</v>
      </c>
      <c r="Y198">
        <f t="shared" si="32"/>
        <v>3.6241286070396987</v>
      </c>
      <c r="Z198">
        <f t="shared" si="32"/>
        <v>0</v>
      </c>
      <c r="AA198">
        <f t="shared" si="32"/>
        <v>3.3579607211695519</v>
      </c>
      <c r="AB198">
        <f t="shared" si="32"/>
        <v>5.1686882557859075</v>
      </c>
      <c r="AC198">
        <f t="shared" si="32"/>
        <v>1.9326487696993784</v>
      </c>
      <c r="AD198">
        <f t="shared" si="32"/>
        <v>2.8999961130194882</v>
      </c>
      <c r="AE198">
        <f t="shared" si="32"/>
        <v>0</v>
      </c>
      <c r="AF198">
        <f t="shared" si="32"/>
        <v>0</v>
      </c>
    </row>
    <row r="199" spans="1:32">
      <c r="A199" t="s">
        <v>343</v>
      </c>
      <c r="B199" s="25" t="s">
        <v>291</v>
      </c>
      <c r="C199">
        <f t="shared" si="31"/>
        <v>5.0223398051221286</v>
      </c>
      <c r="D199">
        <f t="shared" si="32"/>
        <v>2.7177393760224731</v>
      </c>
      <c r="E199">
        <f t="shared" si="32"/>
        <v>4.1513566215328819</v>
      </c>
      <c r="F199">
        <f t="shared" si="32"/>
        <v>3.3461072271836767</v>
      </c>
      <c r="G199">
        <f t="shared" si="32"/>
        <v>3.6818258406948852</v>
      </c>
      <c r="H199">
        <f t="shared" si="32"/>
        <v>2.7590499099755381</v>
      </c>
      <c r="I199">
        <f t="shared" si="32"/>
        <v>3.5735528929396168</v>
      </c>
      <c r="J199">
        <f t="shared" si="32"/>
        <v>4.188907898067777</v>
      </c>
      <c r="K199">
        <f t="shared" si="32"/>
        <v>0</v>
      </c>
      <c r="L199">
        <f t="shared" si="32"/>
        <v>0</v>
      </c>
      <c r="M199">
        <f t="shared" si="32"/>
        <v>0</v>
      </c>
      <c r="N199">
        <f t="shared" si="32"/>
        <v>3.8451871859674429</v>
      </c>
      <c r="O199">
        <f t="shared" si="32"/>
        <v>2.5180542429391393</v>
      </c>
      <c r="P199">
        <f t="shared" si="32"/>
        <v>0</v>
      </c>
      <c r="Q199">
        <f t="shared" si="32"/>
        <v>0</v>
      </c>
      <c r="R199">
        <f t="shared" si="32"/>
        <v>3.5091218851087591</v>
      </c>
      <c r="S199">
        <f t="shared" si="32"/>
        <v>3.8673017495730266</v>
      </c>
      <c r="T199">
        <f t="shared" si="32"/>
        <v>3.9689070976689904</v>
      </c>
      <c r="U199">
        <f t="shared" si="32"/>
        <v>4.1451915882519028</v>
      </c>
      <c r="V199">
        <f t="shared" si="32"/>
        <v>2.9391279446319762</v>
      </c>
      <c r="W199">
        <f t="shared" si="32"/>
        <v>4.1489555694425375</v>
      </c>
      <c r="X199">
        <f t="shared" si="32"/>
        <v>0</v>
      </c>
      <c r="Y199">
        <f t="shared" si="32"/>
        <v>3.0919650029969237</v>
      </c>
      <c r="Z199">
        <f t="shared" si="32"/>
        <v>0</v>
      </c>
      <c r="AA199">
        <f t="shared" si="32"/>
        <v>2.854160753604285</v>
      </c>
      <c r="AB199">
        <f t="shared" si="32"/>
        <v>4.9188753423280369</v>
      </c>
      <c r="AC199">
        <f t="shared" si="32"/>
        <v>2.6320197056253134</v>
      </c>
      <c r="AD199">
        <f t="shared" si="32"/>
        <v>1.9313816523589422</v>
      </c>
      <c r="AE199">
        <f t="shared" si="32"/>
        <v>0</v>
      </c>
      <c r="AF199">
        <f t="shared" si="32"/>
        <v>0</v>
      </c>
    </row>
    <row r="200" spans="1:32">
      <c r="A200" t="s">
        <v>343</v>
      </c>
      <c r="B200" s="25" t="s">
        <v>292</v>
      </c>
      <c r="C200">
        <f t="shared" si="31"/>
        <v>4.3466152222432575</v>
      </c>
      <c r="D200">
        <f t="shared" si="32"/>
        <v>0</v>
      </c>
      <c r="E200">
        <f t="shared" si="32"/>
        <v>3.8064519662321517</v>
      </c>
      <c r="F200">
        <f t="shared" si="32"/>
        <v>0</v>
      </c>
      <c r="G200">
        <f t="shared" si="32"/>
        <v>0</v>
      </c>
      <c r="H200">
        <f t="shared" si="32"/>
        <v>0</v>
      </c>
      <c r="I200">
        <f t="shared" si="32"/>
        <v>4.3488047661105584</v>
      </c>
      <c r="J200">
        <f t="shared" si="32"/>
        <v>4.2480640938519372</v>
      </c>
      <c r="K200">
        <f t="shared" si="32"/>
        <v>0</v>
      </c>
      <c r="L200">
        <f t="shared" si="32"/>
        <v>4.6013551683769016</v>
      </c>
      <c r="M200">
        <f t="shared" si="32"/>
        <v>0</v>
      </c>
      <c r="N200">
        <f t="shared" si="32"/>
        <v>0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0</v>
      </c>
      <c r="S200">
        <f t="shared" si="32"/>
        <v>0</v>
      </c>
      <c r="T200">
        <f t="shared" si="32"/>
        <v>4.0184677851451989</v>
      </c>
      <c r="U200">
        <f t="shared" si="32"/>
        <v>0</v>
      </c>
      <c r="V200">
        <f t="shared" si="32"/>
        <v>0</v>
      </c>
      <c r="W200">
        <f t="shared" si="32"/>
        <v>3.8199120047198321</v>
      </c>
      <c r="X200">
        <f t="shared" si="32"/>
        <v>4.9576119366568605</v>
      </c>
      <c r="Y200">
        <f t="shared" si="32"/>
        <v>0</v>
      </c>
      <c r="Z200">
        <f t="shared" si="32"/>
        <v>0</v>
      </c>
      <c r="AA200">
        <f t="shared" si="32"/>
        <v>0</v>
      </c>
      <c r="AB200">
        <f t="shared" si="32"/>
        <v>0</v>
      </c>
      <c r="AC200">
        <f t="shared" si="32"/>
        <v>0</v>
      </c>
      <c r="AD200">
        <f t="shared" si="32"/>
        <v>0</v>
      </c>
      <c r="AE200">
        <f t="shared" si="32"/>
        <v>2.6143872234857266</v>
      </c>
      <c r="AF200">
        <f t="shared" si="32"/>
        <v>0</v>
      </c>
    </row>
    <row r="201" spans="1:32">
      <c r="A201" t="s">
        <v>343</v>
      </c>
      <c r="B201" s="25" t="s">
        <v>293</v>
      </c>
      <c r="C201">
        <f t="shared" si="31"/>
        <v>4.2624292833704551</v>
      </c>
      <c r="D201">
        <f t="shared" si="32"/>
        <v>3.1054138171893024</v>
      </c>
      <c r="E201">
        <f t="shared" si="32"/>
        <v>3.9923871537759479</v>
      </c>
      <c r="F201">
        <f t="shared" si="32"/>
        <v>4.046425302456977</v>
      </c>
      <c r="G201">
        <f t="shared" si="32"/>
        <v>3.0653422493810556</v>
      </c>
      <c r="H201">
        <f t="shared" si="32"/>
        <v>3.6138485953309014</v>
      </c>
      <c r="I201">
        <f t="shared" si="32"/>
        <v>3.8230279501329698</v>
      </c>
      <c r="J201">
        <f t="shared" si="32"/>
        <v>4.5926978897575621</v>
      </c>
      <c r="K201">
        <f t="shared" si="32"/>
        <v>0</v>
      </c>
      <c r="L201">
        <f t="shared" si="32"/>
        <v>4.4227247824576397</v>
      </c>
      <c r="M201">
        <f t="shared" si="32"/>
        <v>0</v>
      </c>
      <c r="N201">
        <f t="shared" si="32"/>
        <v>3.9406541740840852</v>
      </c>
      <c r="O201">
        <f t="shared" si="32"/>
        <v>2.7911689033881459</v>
      </c>
      <c r="P201">
        <f t="shared" si="32"/>
        <v>3.5091218851087613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3.7712562636760514</v>
      </c>
      <c r="U201">
        <f t="shared" si="32"/>
        <v>0</v>
      </c>
      <c r="V201">
        <f t="shared" si="32"/>
        <v>3.1694496781168855</v>
      </c>
      <c r="W201">
        <f t="shared" si="32"/>
        <v>4.1731771664914756</v>
      </c>
      <c r="X201">
        <f t="shared" si="32"/>
        <v>0</v>
      </c>
      <c r="Y201">
        <f t="shared" si="32"/>
        <v>4.19282849261631</v>
      </c>
      <c r="Z201">
        <f t="shared" si="32"/>
        <v>0</v>
      </c>
      <c r="AA201">
        <f t="shared" si="32"/>
        <v>4.0571939442517113</v>
      </c>
      <c r="AB201">
        <f t="shared" si="32"/>
        <v>5.4440095424041788</v>
      </c>
      <c r="AC201">
        <f t="shared" si="32"/>
        <v>2.7963051938480379</v>
      </c>
      <c r="AD201">
        <f t="shared" si="32"/>
        <v>3.7220204954475675</v>
      </c>
      <c r="AE201">
        <f t="shared" si="32"/>
        <v>4.8360762812679505</v>
      </c>
      <c r="AF201">
        <f t="shared" si="32"/>
        <v>0</v>
      </c>
    </row>
    <row r="202" spans="1:32">
      <c r="A202" t="s">
        <v>343</v>
      </c>
      <c r="B202" s="25" t="s">
        <v>309</v>
      </c>
      <c r="C202">
        <f t="shared" si="31"/>
        <v>0</v>
      </c>
      <c r="D202">
        <f t="shared" si="32"/>
        <v>4.0755765068017062</v>
      </c>
      <c r="E202">
        <f t="shared" si="32"/>
        <v>0</v>
      </c>
      <c r="F202">
        <f t="shared" si="32"/>
        <v>0</v>
      </c>
      <c r="G202">
        <f t="shared" si="32"/>
        <v>0</v>
      </c>
      <c r="H202">
        <f t="shared" si="32"/>
        <v>3.6818740871833806</v>
      </c>
      <c r="I202">
        <f t="shared" si="32"/>
        <v>3.9536035275566235</v>
      </c>
      <c r="J202">
        <f t="shared" si="32"/>
        <v>3.7201409865771797</v>
      </c>
      <c r="K202">
        <f t="shared" si="32"/>
        <v>2.6731065074020495</v>
      </c>
      <c r="L202">
        <f t="shared" si="32"/>
        <v>0</v>
      </c>
      <c r="M202">
        <f t="shared" si="32"/>
        <v>3.9707794662926639</v>
      </c>
      <c r="N202">
        <f t="shared" si="32"/>
        <v>0</v>
      </c>
      <c r="O202">
        <f t="shared" si="32"/>
        <v>4.3166830620636558</v>
      </c>
      <c r="P202">
        <f t="shared" si="32"/>
        <v>3.8673017495730266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32"/>
        <v>1.9713892734169565</v>
      </c>
      <c r="V202">
        <f t="shared" si="32"/>
        <v>0</v>
      </c>
      <c r="W202">
        <f t="shared" si="32"/>
        <v>4.2987811612814664</v>
      </c>
      <c r="X202">
        <f t="shared" si="32"/>
        <v>4.16151212205114</v>
      </c>
      <c r="Y202">
        <f t="shared" si="32"/>
        <v>2.8848410110845384</v>
      </c>
      <c r="Z202">
        <f t="shared" si="32"/>
        <v>0</v>
      </c>
      <c r="AA202">
        <f t="shared" si="32"/>
        <v>4.0217255522283013</v>
      </c>
      <c r="AB202">
        <f t="shared" si="32"/>
        <v>3.80495018335048</v>
      </c>
      <c r="AC202">
        <f t="shared" si="32"/>
        <v>4.2390372859404293</v>
      </c>
      <c r="AD202">
        <f t="shared" si="32"/>
        <v>3.5861323886765049</v>
      </c>
      <c r="AE202">
        <f t="shared" si="32"/>
        <v>0</v>
      </c>
      <c r="AF202">
        <f t="shared" si="32"/>
        <v>0</v>
      </c>
    </row>
    <row r="203" spans="1:32">
      <c r="A203" t="s">
        <v>343</v>
      </c>
      <c r="B203" s="25" t="s">
        <v>294</v>
      </c>
      <c r="C203">
        <f t="shared" ref="C203:C215" si="33">(EXP(7.032824+1*0.622482)*((C23/1.852)^ 0.40303))/(1.15*0.0059)/1000000</f>
        <v>4.0638661801635632</v>
      </c>
      <c r="D203">
        <f t="shared" si="32"/>
        <v>3.2832349712436417</v>
      </c>
      <c r="E203">
        <f t="shared" si="32"/>
        <v>1.7811344665469571</v>
      </c>
      <c r="F203">
        <f t="shared" si="32"/>
        <v>0</v>
      </c>
      <c r="G203">
        <f t="shared" si="32"/>
        <v>2.6235449833765498</v>
      </c>
      <c r="H203">
        <f t="shared" si="32"/>
        <v>3.3341427256389933</v>
      </c>
      <c r="I203">
        <f t="shared" si="32"/>
        <v>2.5416689278515636</v>
      </c>
      <c r="J203">
        <f t="shared" si="32"/>
        <v>3.476220402989155</v>
      </c>
      <c r="K203">
        <f t="shared" si="32"/>
        <v>0</v>
      </c>
      <c r="L203">
        <f t="shared" si="32"/>
        <v>4.3776462536701874</v>
      </c>
      <c r="M203">
        <f t="shared" si="32"/>
        <v>0</v>
      </c>
      <c r="N203">
        <f t="shared" si="32"/>
        <v>0</v>
      </c>
      <c r="O203">
        <f t="shared" si="32"/>
        <v>3.8295389524475785</v>
      </c>
      <c r="P203">
        <f t="shared" si="32"/>
        <v>3.9689070976689904</v>
      </c>
      <c r="Q203">
        <f t="shared" si="32"/>
        <v>4.0184677851451989</v>
      </c>
      <c r="R203">
        <f t="shared" si="32"/>
        <v>3.7712562636760563</v>
      </c>
      <c r="S203">
        <f t="shared" si="32"/>
        <v>0</v>
      </c>
      <c r="T203">
        <f t="shared" si="32"/>
        <v>0</v>
      </c>
      <c r="U203">
        <f t="shared" si="32"/>
        <v>0</v>
      </c>
      <c r="V203">
        <f t="shared" si="32"/>
        <v>0</v>
      </c>
      <c r="W203">
        <f t="shared" si="32"/>
        <v>2.3508684421016786</v>
      </c>
      <c r="X203">
        <f t="shared" si="32"/>
        <v>4.870250502082146</v>
      </c>
      <c r="Y203">
        <f t="shared" si="32"/>
        <v>3.8806102505242976</v>
      </c>
      <c r="Z203">
        <f t="shared" si="32"/>
        <v>0</v>
      </c>
      <c r="AA203">
        <f t="shared" si="32"/>
        <v>0</v>
      </c>
      <c r="AB203">
        <f t="shared" si="32"/>
        <v>4.7324925223635779</v>
      </c>
      <c r="AC203">
        <f t="shared" si="32"/>
        <v>3.5323618485881858</v>
      </c>
      <c r="AD203">
        <f t="shared" si="32"/>
        <v>3.8994407238772335</v>
      </c>
      <c r="AE203">
        <f t="shared" si="32"/>
        <v>3.5657972647437521</v>
      </c>
      <c r="AF203">
        <f t="shared" si="32"/>
        <v>0</v>
      </c>
    </row>
    <row r="204" spans="1:32">
      <c r="A204" t="s">
        <v>343</v>
      </c>
      <c r="B204" s="25" t="s">
        <v>310</v>
      </c>
      <c r="C204">
        <f t="shared" si="33"/>
        <v>0</v>
      </c>
      <c r="D204">
        <f t="shared" si="32"/>
        <v>4.3189047617382341</v>
      </c>
      <c r="E204">
        <f t="shared" si="32"/>
        <v>0</v>
      </c>
      <c r="F204">
        <f t="shared" si="32"/>
        <v>0</v>
      </c>
      <c r="G204">
        <f t="shared" ref="D204:AF212" si="34">(EXP(7.032824+1*0.622482)*((G24/1.852)^ 0.40303))/(1.15*0.0059)/1000000</f>
        <v>0</v>
      </c>
      <c r="H204">
        <f t="shared" si="34"/>
        <v>3.9547148818953941</v>
      </c>
      <c r="I204">
        <f t="shared" si="34"/>
        <v>4.1492432153971883</v>
      </c>
      <c r="J204">
        <f t="shared" si="34"/>
        <v>3.8023162504858843</v>
      </c>
      <c r="K204">
        <f t="shared" si="34"/>
        <v>2.077312327616474</v>
      </c>
      <c r="L204">
        <f t="shared" si="34"/>
        <v>0</v>
      </c>
      <c r="M204">
        <f t="shared" si="34"/>
        <v>3.6840760847281779</v>
      </c>
      <c r="N204">
        <f t="shared" si="34"/>
        <v>0</v>
      </c>
      <c r="O204">
        <f t="shared" si="34"/>
        <v>0</v>
      </c>
      <c r="P204">
        <f t="shared" si="34"/>
        <v>4.1451915882519028</v>
      </c>
      <c r="Q204">
        <f t="shared" si="34"/>
        <v>0</v>
      </c>
      <c r="R204">
        <f t="shared" si="34"/>
        <v>0</v>
      </c>
      <c r="S204">
        <f t="shared" si="34"/>
        <v>1.9713892734169565</v>
      </c>
      <c r="T204">
        <f t="shared" si="34"/>
        <v>0</v>
      </c>
      <c r="U204">
        <f t="shared" si="34"/>
        <v>0</v>
      </c>
      <c r="V204">
        <f t="shared" si="34"/>
        <v>0</v>
      </c>
      <c r="W204">
        <f t="shared" si="34"/>
        <v>4.4283445454827186</v>
      </c>
      <c r="X204">
        <f t="shared" si="34"/>
        <v>3.97925594349655</v>
      </c>
      <c r="Y204">
        <f t="shared" si="34"/>
        <v>3.2747108913705723</v>
      </c>
      <c r="Z204">
        <f t="shared" si="34"/>
        <v>0</v>
      </c>
      <c r="AA204">
        <f t="shared" si="34"/>
        <v>4.2650423151600183</v>
      </c>
      <c r="AB204">
        <f t="shared" si="34"/>
        <v>3.5951083279849416</v>
      </c>
      <c r="AC204">
        <f t="shared" si="34"/>
        <v>0</v>
      </c>
      <c r="AD204">
        <f t="shared" si="34"/>
        <v>3.8932918317948526</v>
      </c>
      <c r="AE204">
        <f t="shared" si="34"/>
        <v>0</v>
      </c>
      <c r="AF204">
        <f t="shared" si="34"/>
        <v>0</v>
      </c>
    </row>
    <row r="205" spans="1:32">
      <c r="A205" t="s">
        <v>343</v>
      </c>
      <c r="B205" s="25" t="s">
        <v>297</v>
      </c>
      <c r="C205">
        <f t="shared" si="33"/>
        <v>4.3482172598852724</v>
      </c>
      <c r="D205">
        <f t="shared" si="34"/>
        <v>3.5991274396724005</v>
      </c>
      <c r="E205">
        <f t="shared" si="34"/>
        <v>2.021434609933225</v>
      </c>
      <c r="F205">
        <f t="shared" si="34"/>
        <v>0</v>
      </c>
      <c r="G205">
        <f t="shared" si="34"/>
        <v>3.2774986871729079</v>
      </c>
      <c r="H205">
        <f t="shared" si="34"/>
        <v>3.4779241504281568</v>
      </c>
      <c r="I205">
        <f t="shared" si="34"/>
        <v>2.5919327220624488</v>
      </c>
      <c r="J205">
        <f t="shared" si="34"/>
        <v>2.980998726540256</v>
      </c>
      <c r="K205">
        <f t="shared" si="34"/>
        <v>0</v>
      </c>
      <c r="L205">
        <f t="shared" si="34"/>
        <v>4.643346954389413</v>
      </c>
      <c r="M205">
        <f t="shared" si="34"/>
        <v>0</v>
      </c>
      <c r="N205">
        <f t="shared" si="34"/>
        <v>0</v>
      </c>
      <c r="O205">
        <f t="shared" si="34"/>
        <v>4.1269410388847954</v>
      </c>
      <c r="P205">
        <f t="shared" si="34"/>
        <v>4.1489555694425375</v>
      </c>
      <c r="Q205">
        <f t="shared" si="34"/>
        <v>3.8199120047198321</v>
      </c>
      <c r="R205">
        <f t="shared" si="34"/>
        <v>4.1731771664914756</v>
      </c>
      <c r="S205">
        <f t="shared" si="34"/>
        <v>4.2987811612814664</v>
      </c>
      <c r="T205">
        <f t="shared" si="34"/>
        <v>2.3508684421016786</v>
      </c>
      <c r="U205">
        <f t="shared" si="34"/>
        <v>4.4283445454827186</v>
      </c>
      <c r="V205">
        <f t="shared" si="34"/>
        <v>0</v>
      </c>
      <c r="W205">
        <f t="shared" si="34"/>
        <v>0</v>
      </c>
      <c r="X205">
        <f t="shared" si="34"/>
        <v>4.5569113438712847</v>
      </c>
      <c r="Y205">
        <f t="shared" si="34"/>
        <v>3.8378375235806255</v>
      </c>
      <c r="Z205">
        <f t="shared" si="34"/>
        <v>0</v>
      </c>
      <c r="AA205">
        <f t="shared" si="34"/>
        <v>0</v>
      </c>
      <c r="AB205">
        <f t="shared" si="34"/>
        <v>4.4263508178246216</v>
      </c>
      <c r="AC205">
        <f t="shared" si="34"/>
        <v>3.8621848373907577</v>
      </c>
      <c r="AD205">
        <f t="shared" si="34"/>
        <v>4.0239448396912882</v>
      </c>
      <c r="AE205">
        <f t="shared" si="34"/>
        <v>3.2069359155166</v>
      </c>
      <c r="AF205">
        <f t="shared" si="34"/>
        <v>0</v>
      </c>
    </row>
    <row r="206" spans="1:32">
      <c r="A206" t="s">
        <v>343</v>
      </c>
      <c r="B206" s="25" t="s">
        <v>298</v>
      </c>
      <c r="C206">
        <f t="shared" si="33"/>
        <v>5.8659108690715227</v>
      </c>
      <c r="D206">
        <f t="shared" si="34"/>
        <v>0</v>
      </c>
      <c r="E206">
        <f t="shared" si="34"/>
        <v>4.7918844558703153</v>
      </c>
      <c r="F206">
        <f t="shared" si="34"/>
        <v>0</v>
      </c>
      <c r="G206">
        <f t="shared" si="34"/>
        <v>0</v>
      </c>
      <c r="H206">
        <f t="shared" si="34"/>
        <v>4.7987891566206757</v>
      </c>
      <c r="I206">
        <f t="shared" si="34"/>
        <v>4.6315204019350427</v>
      </c>
      <c r="J206">
        <f t="shared" si="34"/>
        <v>3.4032967503265632</v>
      </c>
      <c r="K206">
        <f t="shared" si="34"/>
        <v>3.7406438809376681</v>
      </c>
      <c r="L206">
        <f t="shared" si="34"/>
        <v>0</v>
      </c>
      <c r="M206">
        <f t="shared" si="34"/>
        <v>3.9294336140660948</v>
      </c>
      <c r="N206">
        <f t="shared" si="34"/>
        <v>0</v>
      </c>
      <c r="O206">
        <f t="shared" si="34"/>
        <v>0</v>
      </c>
      <c r="P206">
        <f t="shared" si="34"/>
        <v>0</v>
      </c>
      <c r="Q206">
        <f t="shared" si="34"/>
        <v>4.9576119366568605</v>
      </c>
      <c r="R206">
        <f t="shared" si="34"/>
        <v>0</v>
      </c>
      <c r="S206">
        <f t="shared" si="34"/>
        <v>4.16151212205114</v>
      </c>
      <c r="T206">
        <f t="shared" si="34"/>
        <v>4.870250502082146</v>
      </c>
      <c r="U206">
        <f t="shared" si="34"/>
        <v>3.97925594349655</v>
      </c>
      <c r="V206">
        <f t="shared" si="34"/>
        <v>0</v>
      </c>
      <c r="W206">
        <f t="shared" si="34"/>
        <v>4.5569113438712847</v>
      </c>
      <c r="X206">
        <f t="shared" si="34"/>
        <v>0</v>
      </c>
      <c r="Y206">
        <f t="shared" si="34"/>
        <v>4.5111560463781517</v>
      </c>
      <c r="Z206">
        <f t="shared" si="34"/>
        <v>0</v>
      </c>
      <c r="AA206">
        <f t="shared" si="34"/>
        <v>0</v>
      </c>
      <c r="AB206">
        <f t="shared" si="34"/>
        <v>2.1743486841734092</v>
      </c>
      <c r="AC206">
        <f t="shared" si="34"/>
        <v>0</v>
      </c>
      <c r="AD206">
        <f t="shared" si="34"/>
        <v>0</v>
      </c>
      <c r="AE206">
        <f t="shared" si="34"/>
        <v>4.6174317913843757</v>
      </c>
      <c r="AF206">
        <f t="shared" si="34"/>
        <v>0</v>
      </c>
    </row>
    <row r="207" spans="1:32">
      <c r="A207" t="s">
        <v>343</v>
      </c>
      <c r="B207" s="25" t="s">
        <v>357</v>
      </c>
      <c r="C207">
        <f t="shared" si="33"/>
        <v>4.9899305771676676</v>
      </c>
      <c r="D207">
        <f t="shared" si="34"/>
        <v>3.3382803357575219</v>
      </c>
      <c r="E207">
        <f t="shared" si="34"/>
        <v>0</v>
      </c>
      <c r="F207">
        <f t="shared" si="34"/>
        <v>2.9464186077941883</v>
      </c>
      <c r="G207">
        <f t="shared" si="34"/>
        <v>3.8946857256754388</v>
      </c>
      <c r="H207">
        <f t="shared" si="34"/>
        <v>3.6440501006256478</v>
      </c>
      <c r="I207">
        <f t="shared" si="34"/>
        <v>4.1470395947632301</v>
      </c>
      <c r="J207">
        <f t="shared" si="34"/>
        <v>0</v>
      </c>
      <c r="K207">
        <f t="shared" si="34"/>
        <v>0</v>
      </c>
      <c r="L207">
        <f t="shared" si="34"/>
        <v>0</v>
      </c>
      <c r="M207">
        <f t="shared" si="34"/>
        <v>0</v>
      </c>
      <c r="N207">
        <f t="shared" si="34"/>
        <v>3.0217632657602889</v>
      </c>
      <c r="O207">
        <f t="shared" si="34"/>
        <v>2.5413157883895918</v>
      </c>
      <c r="P207">
        <f t="shared" si="34"/>
        <v>2.9391279446319762</v>
      </c>
      <c r="Q207">
        <f t="shared" si="34"/>
        <v>0</v>
      </c>
      <c r="R207">
        <f t="shared" si="34"/>
        <v>3.1694496781168855</v>
      </c>
      <c r="S207">
        <f t="shared" si="34"/>
        <v>0</v>
      </c>
      <c r="T207">
        <f t="shared" si="34"/>
        <v>0</v>
      </c>
      <c r="U207">
        <f t="shared" si="34"/>
        <v>0</v>
      </c>
      <c r="V207">
        <f t="shared" si="34"/>
        <v>0</v>
      </c>
      <c r="W207">
        <f t="shared" si="34"/>
        <v>0</v>
      </c>
      <c r="X207">
        <f t="shared" si="34"/>
        <v>0</v>
      </c>
      <c r="Y207">
        <f t="shared" si="34"/>
        <v>3.9891424113009086</v>
      </c>
      <c r="Z207">
        <f t="shared" si="34"/>
        <v>0</v>
      </c>
      <c r="AA207">
        <f t="shared" si="34"/>
        <v>3.1307930173276364</v>
      </c>
      <c r="AB207">
        <f t="shared" si="34"/>
        <v>0</v>
      </c>
      <c r="AC207">
        <f t="shared" si="34"/>
        <v>2.9979210878079106</v>
      </c>
      <c r="AD207">
        <f t="shared" si="34"/>
        <v>3.3197958845069886</v>
      </c>
      <c r="AE207">
        <f t="shared" si="34"/>
        <v>0</v>
      </c>
      <c r="AF207">
        <f t="shared" si="34"/>
        <v>0</v>
      </c>
    </row>
    <row r="208" spans="1:32">
      <c r="A208" t="s">
        <v>343</v>
      </c>
      <c r="B208" s="25" t="s">
        <v>299</v>
      </c>
      <c r="C208">
        <f t="shared" si="33"/>
        <v>5.1964501072465401</v>
      </c>
      <c r="D208">
        <f t="shared" si="34"/>
        <v>3.2625540005978659</v>
      </c>
      <c r="E208">
        <f t="shared" si="34"/>
        <v>3.9882160839593364</v>
      </c>
      <c r="F208">
        <f t="shared" si="34"/>
        <v>4.1273714382958255</v>
      </c>
      <c r="G208">
        <f t="shared" si="34"/>
        <v>3.931857598594759</v>
      </c>
      <c r="H208">
        <f t="shared" si="34"/>
        <v>2.6890350782105736</v>
      </c>
      <c r="I208">
        <f t="shared" si="34"/>
        <v>3.2698742248307187</v>
      </c>
      <c r="J208">
        <f t="shared" si="34"/>
        <v>3.4907790296816033</v>
      </c>
      <c r="K208">
        <f t="shared" si="34"/>
        <v>3.6370571712825179</v>
      </c>
      <c r="L208">
        <f t="shared" si="34"/>
        <v>0</v>
      </c>
      <c r="M208">
        <f t="shared" si="34"/>
        <v>4.5397358010082618</v>
      </c>
      <c r="N208">
        <f t="shared" si="34"/>
        <v>4.6021494098770024</v>
      </c>
      <c r="O208">
        <f t="shared" si="34"/>
        <v>3.6241286070396987</v>
      </c>
      <c r="P208">
        <f t="shared" si="34"/>
        <v>3.0919650029969237</v>
      </c>
      <c r="Q208">
        <f t="shared" si="34"/>
        <v>0</v>
      </c>
      <c r="R208">
        <f t="shared" si="34"/>
        <v>4.19282849261631</v>
      </c>
      <c r="S208">
        <f t="shared" si="34"/>
        <v>2.8848410110845384</v>
      </c>
      <c r="T208">
        <f t="shared" si="34"/>
        <v>3.8806102505242976</v>
      </c>
      <c r="U208">
        <f t="shared" si="34"/>
        <v>3.2747108913705754</v>
      </c>
      <c r="V208">
        <f t="shared" si="34"/>
        <v>3.9891424113009086</v>
      </c>
      <c r="W208">
        <f t="shared" si="34"/>
        <v>3.8378375235806255</v>
      </c>
      <c r="X208">
        <f t="shared" si="34"/>
        <v>4.5111560463781517</v>
      </c>
      <c r="Y208">
        <f t="shared" si="34"/>
        <v>0</v>
      </c>
      <c r="Z208">
        <f t="shared" si="34"/>
        <v>0</v>
      </c>
      <c r="AA208">
        <f t="shared" si="34"/>
        <v>3.6079909477238319</v>
      </c>
      <c r="AB208">
        <f t="shared" si="34"/>
        <v>4.2241084644934617</v>
      </c>
      <c r="AC208">
        <f t="shared" si="34"/>
        <v>3.4927282600950629</v>
      </c>
      <c r="AD208">
        <f t="shared" si="34"/>
        <v>2.6611384342289681</v>
      </c>
      <c r="AE208">
        <f t="shared" si="34"/>
        <v>4.6302727295250099</v>
      </c>
      <c r="AF208">
        <f t="shared" si="34"/>
        <v>0</v>
      </c>
    </row>
    <row r="209" spans="1:32">
      <c r="A209" t="s">
        <v>343</v>
      </c>
      <c r="B209" s="25" t="s">
        <v>300</v>
      </c>
      <c r="C209">
        <f t="shared" si="33"/>
        <v>3.1119510673133499</v>
      </c>
      <c r="D209">
        <f t="shared" si="34"/>
        <v>0</v>
      </c>
      <c r="E209">
        <f t="shared" si="34"/>
        <v>0</v>
      </c>
      <c r="F209">
        <f t="shared" si="34"/>
        <v>0</v>
      </c>
      <c r="G209">
        <f t="shared" si="34"/>
        <v>0</v>
      </c>
      <c r="H209">
        <f t="shared" si="34"/>
        <v>0</v>
      </c>
      <c r="I209">
        <f t="shared" si="34"/>
        <v>0</v>
      </c>
      <c r="J209">
        <f t="shared" si="34"/>
        <v>0</v>
      </c>
      <c r="K209">
        <f t="shared" si="34"/>
        <v>0</v>
      </c>
      <c r="L209">
        <f t="shared" si="34"/>
        <v>2.7744934722044974</v>
      </c>
      <c r="M209">
        <f t="shared" si="34"/>
        <v>0</v>
      </c>
      <c r="N209">
        <f t="shared" si="34"/>
        <v>0</v>
      </c>
      <c r="O209">
        <f t="shared" si="34"/>
        <v>0</v>
      </c>
      <c r="P209">
        <f t="shared" si="34"/>
        <v>0</v>
      </c>
      <c r="Q209">
        <f t="shared" si="34"/>
        <v>0</v>
      </c>
      <c r="R209">
        <f t="shared" si="34"/>
        <v>0</v>
      </c>
      <c r="S209">
        <f t="shared" si="34"/>
        <v>0</v>
      </c>
      <c r="T209">
        <f t="shared" si="34"/>
        <v>0</v>
      </c>
      <c r="U209">
        <f t="shared" si="34"/>
        <v>0</v>
      </c>
      <c r="V209">
        <f t="shared" si="34"/>
        <v>0</v>
      </c>
      <c r="W209">
        <f t="shared" si="34"/>
        <v>0</v>
      </c>
      <c r="X209">
        <f t="shared" si="34"/>
        <v>0</v>
      </c>
      <c r="Y209">
        <f t="shared" si="34"/>
        <v>0</v>
      </c>
      <c r="Z209">
        <f t="shared" si="34"/>
        <v>0</v>
      </c>
      <c r="AA209">
        <f t="shared" si="34"/>
        <v>0</v>
      </c>
      <c r="AB209">
        <f t="shared" si="34"/>
        <v>0</v>
      </c>
      <c r="AC209">
        <f t="shared" si="34"/>
        <v>0</v>
      </c>
      <c r="AD209">
        <f t="shared" si="34"/>
        <v>0</v>
      </c>
      <c r="AE209">
        <f t="shared" si="34"/>
        <v>4.8350209651108171</v>
      </c>
      <c r="AF209">
        <f t="shared" si="34"/>
        <v>0</v>
      </c>
    </row>
    <row r="210" spans="1:32">
      <c r="A210" t="s">
        <v>343</v>
      </c>
      <c r="B210" s="25" t="s">
        <v>301</v>
      </c>
      <c r="C210">
        <f t="shared" si="33"/>
        <v>5.4509659298023116</v>
      </c>
      <c r="D210">
        <f t="shared" si="34"/>
        <v>3.6815619649781119</v>
      </c>
      <c r="E210">
        <f t="shared" si="34"/>
        <v>0</v>
      </c>
      <c r="F210">
        <f t="shared" si="34"/>
        <v>2.5530318877017093</v>
      </c>
      <c r="G210">
        <f t="shared" si="34"/>
        <v>4.3572194285516241</v>
      </c>
      <c r="H210">
        <f t="shared" si="34"/>
        <v>3.6669556593076651</v>
      </c>
      <c r="I210">
        <f t="shared" si="34"/>
        <v>4.2641205401403246</v>
      </c>
      <c r="J210">
        <f t="shared" si="34"/>
        <v>4.6682655805144542</v>
      </c>
      <c r="K210">
        <f t="shared" si="34"/>
        <v>0</v>
      </c>
      <c r="L210">
        <f t="shared" si="34"/>
        <v>0</v>
      </c>
      <c r="M210">
        <f t="shared" si="34"/>
        <v>0</v>
      </c>
      <c r="N210">
        <f t="shared" si="34"/>
        <v>3.5413708918604923</v>
      </c>
      <c r="O210">
        <f t="shared" si="34"/>
        <v>3.3579607211695537</v>
      </c>
      <c r="P210">
        <f t="shared" si="34"/>
        <v>2.854160753604285</v>
      </c>
      <c r="Q210">
        <f t="shared" si="34"/>
        <v>0</v>
      </c>
      <c r="R210">
        <f t="shared" si="34"/>
        <v>4.0571939442517113</v>
      </c>
      <c r="S210">
        <f t="shared" si="34"/>
        <v>4.0217255522283013</v>
      </c>
      <c r="T210">
        <f t="shared" si="34"/>
        <v>0</v>
      </c>
      <c r="U210">
        <f t="shared" si="34"/>
        <v>4.2650423151600183</v>
      </c>
      <c r="V210">
        <f t="shared" si="34"/>
        <v>3.1307930173276364</v>
      </c>
      <c r="W210">
        <f t="shared" si="34"/>
        <v>0</v>
      </c>
      <c r="X210">
        <f t="shared" si="34"/>
        <v>0</v>
      </c>
      <c r="Y210">
        <f t="shared" si="34"/>
        <v>3.6079909477238319</v>
      </c>
      <c r="Z210">
        <f t="shared" si="34"/>
        <v>0</v>
      </c>
      <c r="AA210">
        <f t="shared" si="34"/>
        <v>0</v>
      </c>
      <c r="AB210">
        <f t="shared" si="34"/>
        <v>0</v>
      </c>
      <c r="AC210">
        <f t="shared" si="34"/>
        <v>3.5688721405407446</v>
      </c>
      <c r="AD210">
        <f t="shared" si="34"/>
        <v>3.028193885524042</v>
      </c>
      <c r="AE210">
        <f t="shared" si="34"/>
        <v>0</v>
      </c>
      <c r="AF210">
        <f t="shared" si="34"/>
        <v>3.7643823157534322</v>
      </c>
    </row>
    <row r="211" spans="1:32">
      <c r="A211" t="s">
        <v>343</v>
      </c>
      <c r="B211" s="25" t="s">
        <v>303</v>
      </c>
      <c r="C211">
        <f t="shared" si="33"/>
        <v>5.7963531750142154</v>
      </c>
      <c r="D211">
        <f t="shared" si="34"/>
        <v>4.8649987318364349</v>
      </c>
      <c r="E211">
        <f t="shared" si="34"/>
        <v>4.6705392652052184</v>
      </c>
      <c r="F211">
        <f t="shared" si="34"/>
        <v>0</v>
      </c>
      <c r="G211">
        <f t="shared" si="34"/>
        <v>5.0432224762597953</v>
      </c>
      <c r="H211">
        <f t="shared" si="34"/>
        <v>4.5695630095343773</v>
      </c>
      <c r="I211">
        <f t="shared" si="34"/>
        <v>4.4402912012175006</v>
      </c>
      <c r="J211">
        <f t="shared" si="34"/>
        <v>2.7161152520299545</v>
      </c>
      <c r="K211">
        <f t="shared" si="34"/>
        <v>3.3270276672976302</v>
      </c>
      <c r="L211">
        <f t="shared" si="34"/>
        <v>0</v>
      </c>
      <c r="M211">
        <f t="shared" si="34"/>
        <v>2.9856210757523667</v>
      </c>
      <c r="N211">
        <f t="shared" si="34"/>
        <v>0</v>
      </c>
      <c r="O211">
        <f t="shared" si="34"/>
        <v>5.1686882557859075</v>
      </c>
      <c r="P211">
        <f t="shared" si="34"/>
        <v>4.9188753423280369</v>
      </c>
      <c r="Q211">
        <f t="shared" si="34"/>
        <v>0</v>
      </c>
      <c r="R211">
        <f t="shared" si="34"/>
        <v>5.4440095424041788</v>
      </c>
      <c r="S211">
        <f t="shared" si="34"/>
        <v>3.80495018335048</v>
      </c>
      <c r="T211">
        <f t="shared" si="34"/>
        <v>4.7324925223635779</v>
      </c>
      <c r="U211">
        <f t="shared" si="34"/>
        <v>3.5951083279849416</v>
      </c>
      <c r="V211">
        <f t="shared" si="34"/>
        <v>0</v>
      </c>
      <c r="W211">
        <f t="shared" si="34"/>
        <v>4.4263508178246216</v>
      </c>
      <c r="X211">
        <f t="shared" si="34"/>
        <v>2.1743486841734092</v>
      </c>
      <c r="Y211">
        <f t="shared" si="34"/>
        <v>4.2241084644934617</v>
      </c>
      <c r="Z211">
        <f t="shared" si="34"/>
        <v>0</v>
      </c>
      <c r="AA211">
        <f t="shared" si="34"/>
        <v>0</v>
      </c>
      <c r="AB211">
        <f t="shared" si="34"/>
        <v>0</v>
      </c>
      <c r="AC211">
        <f t="shared" si="34"/>
        <v>5.0440589287769448</v>
      </c>
      <c r="AD211">
        <f t="shared" si="34"/>
        <v>4.7193397738561913</v>
      </c>
      <c r="AE211">
        <f t="shared" si="34"/>
        <v>4.6085304997037033</v>
      </c>
      <c r="AF211">
        <f t="shared" si="34"/>
        <v>0</v>
      </c>
    </row>
    <row r="212" spans="1:32">
      <c r="A212" t="s">
        <v>343</v>
      </c>
      <c r="B212" s="25" t="s">
        <v>304</v>
      </c>
      <c r="C212">
        <f t="shared" si="33"/>
        <v>4.5921739047677219</v>
      </c>
      <c r="D212">
        <f t="shared" si="34"/>
        <v>1.9295211588279855</v>
      </c>
      <c r="E212">
        <f t="shared" si="34"/>
        <v>3.7727776486693081</v>
      </c>
      <c r="F212">
        <f t="shared" si="34"/>
        <v>3.78000537595643</v>
      </c>
      <c r="G212">
        <f t="shared" si="34"/>
        <v>2.9998726323571336</v>
      </c>
      <c r="H212">
        <f t="shared" si="34"/>
        <v>2.7278694938242336</v>
      </c>
      <c r="I212">
        <f t="shared" si="34"/>
        <v>3.290100881356806</v>
      </c>
      <c r="J212">
        <f t="shared" si="34"/>
        <v>4.1485404337104868</v>
      </c>
      <c r="K212">
        <f t="shared" si="34"/>
        <v>0</v>
      </c>
      <c r="L212">
        <f t="shared" si="34"/>
        <v>4.7881307708082961</v>
      </c>
      <c r="M212">
        <f t="shared" si="34"/>
        <v>0</v>
      </c>
      <c r="N212">
        <f t="shared" si="34"/>
        <v>3.9790427194239282</v>
      </c>
      <c r="O212">
        <f t="shared" si="34"/>
        <v>1.9326487696993784</v>
      </c>
      <c r="P212">
        <f t="shared" si="34"/>
        <v>2.6320197056253134</v>
      </c>
      <c r="Q212">
        <f t="shared" si="34"/>
        <v>0</v>
      </c>
      <c r="R212">
        <f t="shared" si="34"/>
        <v>2.7963051938480379</v>
      </c>
      <c r="S212">
        <f t="shared" si="34"/>
        <v>4.2390372859404293</v>
      </c>
      <c r="T212">
        <f t="shared" si="34"/>
        <v>3.5323618485881858</v>
      </c>
      <c r="U212">
        <f t="shared" si="34"/>
        <v>0</v>
      </c>
      <c r="V212">
        <f t="shared" si="34"/>
        <v>2.9979210878079106</v>
      </c>
      <c r="W212">
        <f t="shared" si="34"/>
        <v>3.8621848373907577</v>
      </c>
      <c r="X212">
        <f t="shared" si="34"/>
        <v>0</v>
      </c>
      <c r="Y212">
        <f t="shared" si="34"/>
        <v>3.492728260095066</v>
      </c>
      <c r="Z212">
        <f t="shared" si="34"/>
        <v>0</v>
      </c>
      <c r="AA212">
        <f t="shared" si="34"/>
        <v>3.5688721405407446</v>
      </c>
      <c r="AB212">
        <f t="shared" si="34"/>
        <v>5.0440589287769448</v>
      </c>
      <c r="AC212">
        <f t="shared" si="34"/>
        <v>0</v>
      </c>
      <c r="AD212">
        <f t="shared" ref="D212:AF215" si="35">(EXP(7.032824+1*0.622482)*((AD32/1.852)^ 0.40303))/(1.15*0.0059)/1000000</f>
        <v>2.8596920508328991</v>
      </c>
      <c r="AE212">
        <f t="shared" si="35"/>
        <v>0</v>
      </c>
      <c r="AF212">
        <f t="shared" si="35"/>
        <v>0</v>
      </c>
    </row>
    <row r="213" spans="1:32">
      <c r="A213" t="s">
        <v>343</v>
      </c>
      <c r="B213" s="25" t="s">
        <v>305</v>
      </c>
      <c r="C213">
        <f t="shared" si="33"/>
        <v>5.0668477491030544</v>
      </c>
      <c r="D213">
        <f t="shared" si="35"/>
        <v>2.7611924461097797</v>
      </c>
      <c r="E213">
        <f t="shared" si="35"/>
        <v>4.0676472234053582</v>
      </c>
      <c r="F213">
        <f t="shared" si="35"/>
        <v>3.5876613346619588</v>
      </c>
      <c r="G213">
        <f t="shared" si="35"/>
        <v>3.7138958366303889</v>
      </c>
      <c r="H213">
        <f t="shared" si="35"/>
        <v>2.4939992211495148</v>
      </c>
      <c r="I213">
        <f t="shared" si="35"/>
        <v>3.4136591288927129</v>
      </c>
      <c r="J213">
        <f t="shared" si="35"/>
        <v>3.9765624176663374</v>
      </c>
      <c r="K213">
        <f t="shared" si="35"/>
        <v>4.197325358738202</v>
      </c>
      <c r="L213">
        <f t="shared" si="35"/>
        <v>0</v>
      </c>
      <c r="M213">
        <f t="shared" si="35"/>
        <v>0</v>
      </c>
      <c r="N213">
        <f t="shared" si="35"/>
        <v>4.0976542236730076</v>
      </c>
      <c r="O213">
        <f t="shared" si="35"/>
        <v>2.8999961130194882</v>
      </c>
      <c r="P213">
        <f t="shared" si="35"/>
        <v>1.9313816523589422</v>
      </c>
      <c r="Q213">
        <f t="shared" si="35"/>
        <v>0</v>
      </c>
      <c r="R213">
        <f t="shared" si="35"/>
        <v>3.7220204954475675</v>
      </c>
      <c r="S213">
        <f t="shared" si="35"/>
        <v>3.5861323886765049</v>
      </c>
      <c r="T213">
        <f t="shared" si="35"/>
        <v>3.8994407238772335</v>
      </c>
      <c r="U213">
        <f t="shared" si="35"/>
        <v>3.8932918317948526</v>
      </c>
      <c r="V213">
        <f t="shared" si="35"/>
        <v>3.3197958845069886</v>
      </c>
      <c r="W213">
        <f t="shared" si="35"/>
        <v>4.0239448396912882</v>
      </c>
      <c r="X213">
        <f t="shared" si="35"/>
        <v>0</v>
      </c>
      <c r="Y213">
        <f t="shared" si="35"/>
        <v>2.6611384342289659</v>
      </c>
      <c r="Z213">
        <f t="shared" si="35"/>
        <v>0</v>
      </c>
      <c r="AA213">
        <f t="shared" si="35"/>
        <v>3.028193885524042</v>
      </c>
      <c r="AB213">
        <f t="shared" si="35"/>
        <v>4.7193397738561913</v>
      </c>
      <c r="AC213">
        <f t="shared" si="35"/>
        <v>2.8596920508328991</v>
      </c>
      <c r="AD213">
        <f t="shared" si="35"/>
        <v>0</v>
      </c>
      <c r="AE213">
        <f t="shared" si="35"/>
        <v>0</v>
      </c>
      <c r="AF213">
        <f t="shared" si="35"/>
        <v>0</v>
      </c>
    </row>
    <row r="214" spans="1:32">
      <c r="A214" t="s">
        <v>343</v>
      </c>
      <c r="B214" t="s">
        <v>356</v>
      </c>
      <c r="C214">
        <f t="shared" si="33"/>
        <v>0</v>
      </c>
      <c r="D214">
        <f t="shared" si="35"/>
        <v>0</v>
      </c>
      <c r="E214">
        <f t="shared" si="35"/>
        <v>0</v>
      </c>
      <c r="F214">
        <f t="shared" si="35"/>
        <v>2.7911985973486102</v>
      </c>
      <c r="G214">
        <f t="shared" si="35"/>
        <v>0</v>
      </c>
      <c r="H214">
        <f t="shared" si="35"/>
        <v>0</v>
      </c>
      <c r="I214">
        <f t="shared" si="35"/>
        <v>0</v>
      </c>
      <c r="J214">
        <f t="shared" si="35"/>
        <v>0</v>
      </c>
      <c r="K214">
        <f t="shared" si="35"/>
        <v>0</v>
      </c>
      <c r="L214">
        <f t="shared" si="35"/>
        <v>0</v>
      </c>
      <c r="M214">
        <f t="shared" si="35"/>
        <v>0</v>
      </c>
      <c r="N214">
        <f t="shared" si="35"/>
        <v>3.7115179118638566</v>
      </c>
      <c r="O214">
        <f t="shared" si="35"/>
        <v>0</v>
      </c>
      <c r="P214">
        <f t="shared" si="35"/>
        <v>0</v>
      </c>
      <c r="Q214">
        <f t="shared" si="35"/>
        <v>0</v>
      </c>
      <c r="R214">
        <f t="shared" si="35"/>
        <v>0</v>
      </c>
      <c r="S214">
        <f t="shared" si="35"/>
        <v>0</v>
      </c>
      <c r="T214">
        <f t="shared" si="35"/>
        <v>0</v>
      </c>
      <c r="U214">
        <f t="shared" si="35"/>
        <v>0</v>
      </c>
      <c r="V214">
        <f t="shared" si="35"/>
        <v>0</v>
      </c>
      <c r="W214">
        <f t="shared" si="35"/>
        <v>0</v>
      </c>
      <c r="X214">
        <f t="shared" si="35"/>
        <v>0</v>
      </c>
      <c r="Y214">
        <f t="shared" si="35"/>
        <v>0</v>
      </c>
      <c r="Z214">
        <f t="shared" si="35"/>
        <v>0</v>
      </c>
      <c r="AA214">
        <f t="shared" si="35"/>
        <v>3.7643823157534322</v>
      </c>
      <c r="AB214">
        <f t="shared" si="35"/>
        <v>0</v>
      </c>
      <c r="AC214">
        <f t="shared" si="35"/>
        <v>0</v>
      </c>
      <c r="AD214">
        <f t="shared" si="35"/>
        <v>0</v>
      </c>
      <c r="AE214">
        <f t="shared" si="35"/>
        <v>0</v>
      </c>
      <c r="AF214">
        <f t="shared" si="35"/>
        <v>0</v>
      </c>
    </row>
    <row r="215" spans="1:32">
      <c r="A215" t="s">
        <v>343</v>
      </c>
      <c r="B215" s="25" t="s">
        <v>307</v>
      </c>
      <c r="C215">
        <f t="shared" si="33"/>
        <v>3.1982930505751184</v>
      </c>
      <c r="D215">
        <f t="shared" si="35"/>
        <v>4.4988450389380024</v>
      </c>
      <c r="E215">
        <f t="shared" si="35"/>
        <v>3.2941078837150224</v>
      </c>
      <c r="F215">
        <f t="shared" si="35"/>
        <v>0</v>
      </c>
      <c r="G215">
        <f t="shared" si="35"/>
        <v>4.1348373751233529</v>
      </c>
      <c r="H215">
        <f t="shared" si="35"/>
        <v>4.4232004112875645</v>
      </c>
      <c r="I215">
        <f t="shared" si="35"/>
        <v>3.8645518806787114</v>
      </c>
      <c r="J215">
        <f t="shared" si="35"/>
        <v>3.6804608782054196</v>
      </c>
      <c r="K215">
        <f t="shared" si="35"/>
        <v>0</v>
      </c>
      <c r="L215">
        <f t="shared" si="35"/>
        <v>4.6879656786946828</v>
      </c>
      <c r="M215">
        <f t="shared" si="35"/>
        <v>0</v>
      </c>
      <c r="N215">
        <f t="shared" si="35"/>
        <v>0</v>
      </c>
      <c r="O215">
        <f t="shared" si="35"/>
        <v>0</v>
      </c>
      <c r="P215">
        <f t="shared" si="35"/>
        <v>0</v>
      </c>
      <c r="Q215">
        <f t="shared" si="35"/>
        <v>2.6143872234857266</v>
      </c>
      <c r="R215">
        <f t="shared" si="35"/>
        <v>4.8360762812679505</v>
      </c>
      <c r="S215">
        <f t="shared" si="35"/>
        <v>0</v>
      </c>
      <c r="T215">
        <f t="shared" si="35"/>
        <v>3.5657972647437521</v>
      </c>
      <c r="U215">
        <f t="shared" si="35"/>
        <v>0</v>
      </c>
      <c r="V215">
        <f t="shared" si="35"/>
        <v>0</v>
      </c>
      <c r="W215">
        <f t="shared" si="35"/>
        <v>3.2069359155166</v>
      </c>
      <c r="X215">
        <f t="shared" si="35"/>
        <v>4.6174317913843872</v>
      </c>
      <c r="Y215">
        <f t="shared" si="35"/>
        <v>4.6302727295250099</v>
      </c>
      <c r="Z215">
        <f t="shared" si="35"/>
        <v>4.8350209651108171</v>
      </c>
      <c r="AA215">
        <f t="shared" si="35"/>
        <v>0</v>
      </c>
      <c r="AB215">
        <f t="shared" si="35"/>
        <v>4.6085304997037033</v>
      </c>
      <c r="AC215">
        <f t="shared" si="35"/>
        <v>0</v>
      </c>
      <c r="AD215">
        <f t="shared" si="35"/>
        <v>0</v>
      </c>
      <c r="AE215">
        <f t="shared" si="35"/>
        <v>0</v>
      </c>
      <c r="AF215">
        <f t="shared" si="35"/>
        <v>0</v>
      </c>
    </row>
    <row r="216" spans="1:32">
      <c r="A216" t="s">
        <v>344</v>
      </c>
      <c r="B216" s="25" t="s">
        <v>278</v>
      </c>
      <c r="C216">
        <f>(EXP(7.032824+1*0.622482)*((C6/1.852)^ 0.40303))/(1.15*0.0059)/1000000</f>
        <v>4.5800370251018636</v>
      </c>
      <c r="D216">
        <f t="shared" ref="D216:AF225" si="36">(EXP(7.032824+1*0.622482)*((D6/1.852)^ 0.40303))/(1.15*0.0059)/1000000</f>
        <v>0</v>
      </c>
      <c r="E216">
        <f t="shared" si="36"/>
        <v>3.537008794167269</v>
      </c>
      <c r="F216">
        <f t="shared" si="36"/>
        <v>3.9647527497252706</v>
      </c>
      <c r="G216">
        <f t="shared" si="36"/>
        <v>2.8643058113276112</v>
      </c>
      <c r="H216">
        <f t="shared" si="36"/>
        <v>2.2648501122028102</v>
      </c>
      <c r="I216">
        <f t="shared" si="36"/>
        <v>2.9159272575473065</v>
      </c>
      <c r="J216">
        <f t="shared" si="36"/>
        <v>3.8863733859552005</v>
      </c>
      <c r="K216">
        <f t="shared" si="36"/>
        <v>0</v>
      </c>
      <c r="L216">
        <f t="shared" si="36"/>
        <v>4.7971212049381355</v>
      </c>
      <c r="M216">
        <f t="shared" si="36"/>
        <v>0</v>
      </c>
      <c r="N216">
        <f t="shared" si="36"/>
        <v>4.211963696925741</v>
      </c>
      <c r="O216">
        <f t="shared" si="36"/>
        <v>2.5204361547384031</v>
      </c>
      <c r="P216">
        <f t="shared" si="36"/>
        <v>2.7177393760224731</v>
      </c>
      <c r="Q216">
        <f t="shared" si="36"/>
        <v>0</v>
      </c>
      <c r="R216">
        <f t="shared" si="36"/>
        <v>3.1054138171893024</v>
      </c>
      <c r="S216">
        <f t="shared" si="36"/>
        <v>4.0755765068017062</v>
      </c>
      <c r="T216">
        <f t="shared" si="36"/>
        <v>3.2832349712436417</v>
      </c>
      <c r="U216">
        <f t="shared" si="36"/>
        <v>4.3189047617382341</v>
      </c>
      <c r="V216">
        <f t="shared" si="36"/>
        <v>3.3382803357575219</v>
      </c>
      <c r="W216">
        <f t="shared" si="36"/>
        <v>3.5991274396724005</v>
      </c>
      <c r="X216">
        <f t="shared" si="36"/>
        <v>0</v>
      </c>
      <c r="Y216">
        <f t="shared" si="36"/>
        <v>3.2625540005978637</v>
      </c>
      <c r="Z216">
        <f t="shared" si="36"/>
        <v>0</v>
      </c>
      <c r="AA216">
        <f t="shared" si="36"/>
        <v>3.6815619649781119</v>
      </c>
      <c r="AB216">
        <f t="shared" si="36"/>
        <v>4.8649987318364349</v>
      </c>
      <c r="AC216">
        <f t="shared" si="36"/>
        <v>1.9295211588279901</v>
      </c>
      <c r="AD216">
        <f t="shared" si="36"/>
        <v>2.7611924461097797</v>
      </c>
      <c r="AE216">
        <f t="shared" si="36"/>
        <v>4.4988450389380024</v>
      </c>
      <c r="AF216">
        <f t="shared" si="36"/>
        <v>0</v>
      </c>
    </row>
    <row r="217" spans="1:32">
      <c r="A217" t="s">
        <v>344</v>
      </c>
      <c r="B217" s="25" t="s">
        <v>280</v>
      </c>
      <c r="C217">
        <f t="shared" ref="C217:R232" si="37">(EXP(7.032824+1*0.622482)*((C7/1.852)^ 0.40303))/(1.15*0.0059)/1000000</f>
        <v>4.0818489649668761</v>
      </c>
      <c r="D217">
        <f t="shared" si="37"/>
        <v>3.537008794167269</v>
      </c>
      <c r="E217">
        <f t="shared" si="37"/>
        <v>0</v>
      </c>
      <c r="F217">
        <f t="shared" si="37"/>
        <v>0</v>
      </c>
      <c r="G217">
        <f t="shared" si="37"/>
        <v>2.9750460061803592</v>
      </c>
      <c r="H217">
        <f t="shared" si="37"/>
        <v>3.5326333658307805</v>
      </c>
      <c r="I217">
        <f t="shared" si="37"/>
        <v>2.7338065646956582</v>
      </c>
      <c r="J217">
        <f t="shared" si="37"/>
        <v>3.3878742602389145</v>
      </c>
      <c r="K217">
        <f t="shared" si="37"/>
        <v>0</v>
      </c>
      <c r="L217">
        <f t="shared" si="37"/>
        <v>4.4018599302703274</v>
      </c>
      <c r="M217">
        <f t="shared" si="37"/>
        <v>0</v>
      </c>
      <c r="N217">
        <f t="shared" si="37"/>
        <v>0</v>
      </c>
      <c r="O217">
        <f t="shared" si="37"/>
        <v>4.0457593668858243</v>
      </c>
      <c r="P217">
        <f t="shared" si="37"/>
        <v>4.1513566215328819</v>
      </c>
      <c r="Q217">
        <f t="shared" si="37"/>
        <v>3.8064519662321503</v>
      </c>
      <c r="R217">
        <f t="shared" si="37"/>
        <v>3.9923871537759479</v>
      </c>
      <c r="S217">
        <f t="shared" si="36"/>
        <v>0</v>
      </c>
      <c r="T217">
        <f t="shared" si="36"/>
        <v>1.7811344665469571</v>
      </c>
      <c r="U217">
        <f t="shared" si="36"/>
        <v>0</v>
      </c>
      <c r="V217">
        <f t="shared" si="36"/>
        <v>0</v>
      </c>
      <c r="W217">
        <f t="shared" si="36"/>
        <v>2.021434609933225</v>
      </c>
      <c r="X217">
        <f t="shared" si="36"/>
        <v>4.7918844558703153</v>
      </c>
      <c r="Y217">
        <f t="shared" si="36"/>
        <v>3.9882160839593364</v>
      </c>
      <c r="Z217">
        <f t="shared" si="36"/>
        <v>0</v>
      </c>
      <c r="AA217">
        <f t="shared" si="36"/>
        <v>0</v>
      </c>
      <c r="AB217">
        <f t="shared" si="36"/>
        <v>4.6705392652052184</v>
      </c>
      <c r="AC217">
        <f t="shared" si="36"/>
        <v>3.7727776486693081</v>
      </c>
      <c r="AD217">
        <f t="shared" si="36"/>
        <v>4.0676472234053582</v>
      </c>
      <c r="AE217">
        <f t="shared" si="36"/>
        <v>3.2941078837150224</v>
      </c>
      <c r="AF217">
        <f t="shared" si="36"/>
        <v>0</v>
      </c>
    </row>
    <row r="218" spans="1:32">
      <c r="A218" t="s">
        <v>344</v>
      </c>
      <c r="B218" s="25" t="s">
        <v>281</v>
      </c>
      <c r="C218">
        <f t="shared" si="37"/>
        <v>0</v>
      </c>
      <c r="D218">
        <f t="shared" si="36"/>
        <v>3.9647527497252546</v>
      </c>
      <c r="E218">
        <f t="shared" si="36"/>
        <v>0</v>
      </c>
      <c r="F218">
        <f t="shared" si="36"/>
        <v>0</v>
      </c>
      <c r="G218">
        <f t="shared" si="36"/>
        <v>4.5200651364198832</v>
      </c>
      <c r="H218">
        <f t="shared" si="36"/>
        <v>4.0638619053684062</v>
      </c>
      <c r="I218">
        <f t="shared" si="36"/>
        <v>4.5743686695324124</v>
      </c>
      <c r="J218">
        <f t="shared" si="36"/>
        <v>0</v>
      </c>
      <c r="K218">
        <f t="shared" si="36"/>
        <v>0</v>
      </c>
      <c r="L218">
        <f t="shared" si="36"/>
        <v>0</v>
      </c>
      <c r="M218">
        <f t="shared" si="36"/>
        <v>0</v>
      </c>
      <c r="N218">
        <f t="shared" si="36"/>
        <v>2.8582150829619453</v>
      </c>
      <c r="O218">
        <f t="shared" si="36"/>
        <v>3.5052007986997222</v>
      </c>
      <c r="P218">
        <f t="shared" si="36"/>
        <v>3.3461072271836767</v>
      </c>
      <c r="Q218">
        <f t="shared" si="36"/>
        <v>0</v>
      </c>
      <c r="R218">
        <f t="shared" si="36"/>
        <v>4.046425302456977</v>
      </c>
      <c r="S218">
        <f t="shared" si="36"/>
        <v>0</v>
      </c>
      <c r="T218">
        <f t="shared" si="36"/>
        <v>0</v>
      </c>
      <c r="U218">
        <f t="shared" si="36"/>
        <v>0</v>
      </c>
      <c r="V218">
        <f t="shared" si="36"/>
        <v>2.9464186077941883</v>
      </c>
      <c r="W218">
        <f t="shared" si="36"/>
        <v>0</v>
      </c>
      <c r="X218">
        <f t="shared" si="36"/>
        <v>0</v>
      </c>
      <c r="Y218">
        <f t="shared" si="36"/>
        <v>4.1273714382958255</v>
      </c>
      <c r="Z218">
        <f t="shared" si="36"/>
        <v>0</v>
      </c>
      <c r="AA218">
        <f t="shared" si="36"/>
        <v>2.5530318877017093</v>
      </c>
      <c r="AB218">
        <f t="shared" si="36"/>
        <v>0</v>
      </c>
      <c r="AC218">
        <f t="shared" si="36"/>
        <v>3.78000537595643</v>
      </c>
      <c r="AD218">
        <f t="shared" si="36"/>
        <v>3.5876613346619588</v>
      </c>
      <c r="AE218">
        <f t="shared" si="36"/>
        <v>0</v>
      </c>
      <c r="AF218">
        <f t="shared" si="36"/>
        <v>2.7911985973486102</v>
      </c>
    </row>
    <row r="219" spans="1:32">
      <c r="A219" t="s">
        <v>344</v>
      </c>
      <c r="B219" s="25" t="s">
        <v>282</v>
      </c>
      <c r="C219">
        <f t="shared" si="37"/>
        <v>3.9520533051731284</v>
      </c>
      <c r="D219">
        <f t="shared" si="36"/>
        <v>2.8643058113276112</v>
      </c>
      <c r="E219">
        <f t="shared" si="36"/>
        <v>2.9750460061803592</v>
      </c>
      <c r="F219">
        <f t="shared" si="36"/>
        <v>4.5200651364198832</v>
      </c>
      <c r="G219">
        <f t="shared" si="36"/>
        <v>0</v>
      </c>
      <c r="H219">
        <f t="shared" si="36"/>
        <v>3.240600798468988</v>
      </c>
      <c r="I219">
        <f t="shared" si="36"/>
        <v>2.9827335562442183</v>
      </c>
      <c r="J219">
        <f t="shared" si="36"/>
        <v>3.9719308620282328</v>
      </c>
      <c r="K219">
        <f t="shared" si="36"/>
        <v>0</v>
      </c>
      <c r="L219">
        <f t="shared" si="36"/>
        <v>4.2347328709896201</v>
      </c>
      <c r="M219">
        <f t="shared" si="36"/>
        <v>0</v>
      </c>
      <c r="N219">
        <f t="shared" si="36"/>
        <v>0</v>
      </c>
      <c r="O219">
        <f t="shared" si="36"/>
        <v>3.3294962056989355</v>
      </c>
      <c r="P219">
        <f t="shared" si="36"/>
        <v>3.6818258406948852</v>
      </c>
      <c r="Q219">
        <f t="shared" si="36"/>
        <v>0</v>
      </c>
      <c r="R219">
        <f t="shared" si="36"/>
        <v>3.0653422493810565</v>
      </c>
      <c r="S219">
        <f t="shared" si="36"/>
        <v>0</v>
      </c>
      <c r="T219">
        <f t="shared" si="36"/>
        <v>2.6235449833765498</v>
      </c>
      <c r="U219">
        <f t="shared" si="36"/>
        <v>0</v>
      </c>
      <c r="V219">
        <f t="shared" si="36"/>
        <v>3.8946857256754375</v>
      </c>
      <c r="W219">
        <f t="shared" si="36"/>
        <v>3.2774986871729102</v>
      </c>
      <c r="X219">
        <f t="shared" si="36"/>
        <v>0</v>
      </c>
      <c r="Y219">
        <f t="shared" si="36"/>
        <v>3.931857598594759</v>
      </c>
      <c r="Z219">
        <f t="shared" si="36"/>
        <v>0</v>
      </c>
      <c r="AA219">
        <f t="shared" si="36"/>
        <v>4.3572194285516241</v>
      </c>
      <c r="AB219">
        <f t="shared" si="36"/>
        <v>5.0432224762597953</v>
      </c>
      <c r="AC219">
        <f t="shared" si="36"/>
        <v>2.9998726323571336</v>
      </c>
      <c r="AD219">
        <f t="shared" si="36"/>
        <v>3.7138958366303889</v>
      </c>
      <c r="AE219">
        <f t="shared" si="36"/>
        <v>4.1348373751233529</v>
      </c>
      <c r="AF219">
        <f t="shared" si="36"/>
        <v>0</v>
      </c>
    </row>
    <row r="220" spans="1:32">
      <c r="A220" t="s">
        <v>344</v>
      </c>
      <c r="B220" s="25" t="s">
        <v>283</v>
      </c>
      <c r="C220">
        <f t="shared" si="37"/>
        <v>4.7850173022914531</v>
      </c>
      <c r="D220">
        <f t="shared" si="36"/>
        <v>2.2648501122028102</v>
      </c>
      <c r="E220">
        <f t="shared" si="36"/>
        <v>3.5326333658307805</v>
      </c>
      <c r="F220">
        <f t="shared" si="36"/>
        <v>4.0638619053684062</v>
      </c>
      <c r="G220">
        <f t="shared" si="36"/>
        <v>3.240600798468988</v>
      </c>
      <c r="H220">
        <f t="shared" si="36"/>
        <v>0</v>
      </c>
      <c r="I220">
        <f t="shared" si="36"/>
        <v>2.6679434386458492</v>
      </c>
      <c r="J220">
        <f t="shared" si="36"/>
        <v>3.5508970176557129</v>
      </c>
      <c r="K220">
        <f t="shared" si="36"/>
        <v>4.2205841139138531</v>
      </c>
      <c r="L220">
        <f t="shared" si="36"/>
        <v>0</v>
      </c>
      <c r="M220">
        <f t="shared" si="36"/>
        <v>0</v>
      </c>
      <c r="N220">
        <f t="shared" si="36"/>
        <v>4.4135193266568207</v>
      </c>
      <c r="O220">
        <f t="shared" si="36"/>
        <v>3.0391417263321485</v>
      </c>
      <c r="P220">
        <f t="shared" si="36"/>
        <v>2.7590499099755381</v>
      </c>
      <c r="Q220">
        <f t="shared" si="36"/>
        <v>0</v>
      </c>
      <c r="R220">
        <f t="shared" si="36"/>
        <v>3.6138485953309014</v>
      </c>
      <c r="S220">
        <f t="shared" si="36"/>
        <v>3.6818740871833806</v>
      </c>
      <c r="T220">
        <f t="shared" si="36"/>
        <v>3.3341427256389933</v>
      </c>
      <c r="U220">
        <f t="shared" si="36"/>
        <v>3.9547148818953763</v>
      </c>
      <c r="V220">
        <f t="shared" si="36"/>
        <v>3.6440501006256478</v>
      </c>
      <c r="W220">
        <f t="shared" si="36"/>
        <v>3.4779241504281568</v>
      </c>
      <c r="X220">
        <f t="shared" si="36"/>
        <v>4.7987891566206757</v>
      </c>
      <c r="Y220">
        <f t="shared" si="36"/>
        <v>2.6890350782105736</v>
      </c>
      <c r="Z220">
        <f t="shared" si="36"/>
        <v>0</v>
      </c>
      <c r="AA220">
        <f t="shared" si="36"/>
        <v>3.6669556593076651</v>
      </c>
      <c r="AB220">
        <f t="shared" si="36"/>
        <v>4.5695630095343773</v>
      </c>
      <c r="AC220">
        <f t="shared" si="36"/>
        <v>2.7278694938242372</v>
      </c>
      <c r="AD220">
        <f t="shared" si="36"/>
        <v>2.4939992211495148</v>
      </c>
      <c r="AE220">
        <f t="shared" si="36"/>
        <v>4.4232004112875645</v>
      </c>
      <c r="AF220">
        <f t="shared" si="36"/>
        <v>0</v>
      </c>
    </row>
    <row r="221" spans="1:32">
      <c r="A221" t="s">
        <v>344</v>
      </c>
      <c r="B221" s="25" t="s">
        <v>284</v>
      </c>
      <c r="C221">
        <f t="shared" si="37"/>
        <v>4.5140187437109329</v>
      </c>
      <c r="D221">
        <f t="shared" si="36"/>
        <v>2.9159272575473065</v>
      </c>
      <c r="E221">
        <f t="shared" si="36"/>
        <v>2.7338065646956582</v>
      </c>
      <c r="F221">
        <f t="shared" si="36"/>
        <v>4.5743686695324124</v>
      </c>
      <c r="G221">
        <f t="shared" si="36"/>
        <v>2.9827335562442183</v>
      </c>
      <c r="H221">
        <f t="shared" si="36"/>
        <v>2.6679434386458492</v>
      </c>
      <c r="I221">
        <f t="shared" si="36"/>
        <v>0</v>
      </c>
      <c r="J221">
        <f t="shared" si="36"/>
        <v>3.0664375881324166</v>
      </c>
      <c r="K221">
        <f t="shared" si="36"/>
        <v>4.3419111643443697</v>
      </c>
      <c r="L221">
        <f t="shared" si="36"/>
        <v>4.7786619448044156</v>
      </c>
      <c r="M221">
        <f t="shared" si="36"/>
        <v>4.9244869494098928</v>
      </c>
      <c r="N221">
        <f t="shared" si="36"/>
        <v>4.8230371489128938</v>
      </c>
      <c r="O221">
        <f t="shared" si="36"/>
        <v>3.6081913248326209</v>
      </c>
      <c r="P221">
        <f t="shared" si="36"/>
        <v>3.5735528929396168</v>
      </c>
      <c r="Q221">
        <f t="shared" si="36"/>
        <v>4.3488047661105584</v>
      </c>
      <c r="R221">
        <f t="shared" si="36"/>
        <v>3.8230279501329698</v>
      </c>
      <c r="S221">
        <f t="shared" si="36"/>
        <v>3.9536035275566235</v>
      </c>
      <c r="T221">
        <f t="shared" si="36"/>
        <v>2.5416689278515636</v>
      </c>
      <c r="U221">
        <f t="shared" si="36"/>
        <v>4.1492432153971883</v>
      </c>
      <c r="V221">
        <f t="shared" si="36"/>
        <v>4.1470395947632301</v>
      </c>
      <c r="W221">
        <f t="shared" si="36"/>
        <v>2.5919327220624488</v>
      </c>
      <c r="X221">
        <f t="shared" si="36"/>
        <v>4.6315204019350427</v>
      </c>
      <c r="Y221">
        <f t="shared" si="36"/>
        <v>3.2698742248307187</v>
      </c>
      <c r="Z221">
        <f t="shared" si="36"/>
        <v>0</v>
      </c>
      <c r="AA221">
        <f t="shared" si="36"/>
        <v>4.2641205401403246</v>
      </c>
      <c r="AB221">
        <f t="shared" si="36"/>
        <v>4.4402912012175006</v>
      </c>
      <c r="AC221">
        <f t="shared" si="36"/>
        <v>3.290100881356806</v>
      </c>
      <c r="AD221">
        <f t="shared" si="36"/>
        <v>3.4136591288927129</v>
      </c>
      <c r="AE221">
        <f t="shared" si="36"/>
        <v>3.8645518806787114</v>
      </c>
      <c r="AF221">
        <f t="shared" si="36"/>
        <v>0</v>
      </c>
    </row>
    <row r="222" spans="1:32">
      <c r="A222" t="s">
        <v>344</v>
      </c>
      <c r="B222" s="25" t="s">
        <v>285</v>
      </c>
      <c r="C222">
        <f t="shared" si="37"/>
        <v>4.968087584625569</v>
      </c>
      <c r="D222">
        <f t="shared" si="36"/>
        <v>3.8863733859552005</v>
      </c>
      <c r="E222">
        <f t="shared" si="36"/>
        <v>3.3878742602389114</v>
      </c>
      <c r="F222">
        <f t="shared" si="36"/>
        <v>0</v>
      </c>
      <c r="G222">
        <f t="shared" si="36"/>
        <v>3.9719308620282328</v>
      </c>
      <c r="H222">
        <f t="shared" si="36"/>
        <v>3.5508970176557129</v>
      </c>
      <c r="I222">
        <f t="shared" si="36"/>
        <v>3.0664375881324148</v>
      </c>
      <c r="J222">
        <f t="shared" si="36"/>
        <v>0</v>
      </c>
      <c r="K222">
        <f t="shared" si="36"/>
        <v>3.8950610320432197</v>
      </c>
      <c r="L222">
        <f t="shared" si="36"/>
        <v>0</v>
      </c>
      <c r="M222">
        <f t="shared" si="36"/>
        <v>4.3651133079302902</v>
      </c>
      <c r="N222">
        <f t="shared" si="36"/>
        <v>0</v>
      </c>
      <c r="O222">
        <f t="shared" si="36"/>
        <v>4.3598712538086781</v>
      </c>
      <c r="P222">
        <f t="shared" si="36"/>
        <v>4.188907898067777</v>
      </c>
      <c r="Q222">
        <f t="shared" si="36"/>
        <v>4.2480640938519372</v>
      </c>
      <c r="R222">
        <f t="shared" si="36"/>
        <v>4.5926978897575621</v>
      </c>
      <c r="S222">
        <f t="shared" si="36"/>
        <v>3.7201409865771797</v>
      </c>
      <c r="T222">
        <f t="shared" si="36"/>
        <v>3.476220402989155</v>
      </c>
      <c r="U222">
        <f t="shared" si="36"/>
        <v>3.8023162504858843</v>
      </c>
      <c r="V222">
        <f t="shared" si="36"/>
        <v>0</v>
      </c>
      <c r="W222">
        <f t="shared" si="36"/>
        <v>2.980998726540256</v>
      </c>
      <c r="X222">
        <f t="shared" si="36"/>
        <v>3.4032967503265632</v>
      </c>
      <c r="Y222">
        <f t="shared" si="36"/>
        <v>3.4907790296816033</v>
      </c>
      <c r="Z222">
        <f t="shared" si="36"/>
        <v>0</v>
      </c>
      <c r="AA222">
        <f t="shared" si="36"/>
        <v>4.6682655805144542</v>
      </c>
      <c r="AB222">
        <f t="shared" si="36"/>
        <v>2.7161152520299545</v>
      </c>
      <c r="AC222">
        <f t="shared" si="36"/>
        <v>4.1485404337104868</v>
      </c>
      <c r="AD222">
        <f t="shared" si="36"/>
        <v>3.9765624176663374</v>
      </c>
      <c r="AE222">
        <f t="shared" si="36"/>
        <v>3.6804608782054196</v>
      </c>
      <c r="AF222">
        <f t="shared" si="36"/>
        <v>0</v>
      </c>
    </row>
    <row r="223" spans="1:32">
      <c r="A223" t="s">
        <v>344</v>
      </c>
      <c r="B223" s="25" t="s">
        <v>308</v>
      </c>
      <c r="C223">
        <f t="shared" si="37"/>
        <v>0</v>
      </c>
      <c r="D223">
        <f t="shared" si="36"/>
        <v>0</v>
      </c>
      <c r="E223">
        <f t="shared" si="36"/>
        <v>0</v>
      </c>
      <c r="F223">
        <f t="shared" si="36"/>
        <v>0</v>
      </c>
      <c r="G223">
        <f t="shared" si="36"/>
        <v>0</v>
      </c>
      <c r="H223">
        <f t="shared" si="36"/>
        <v>4.2205841139138531</v>
      </c>
      <c r="I223">
        <f t="shared" si="36"/>
        <v>4.3419111643443697</v>
      </c>
      <c r="J223">
        <f t="shared" si="36"/>
        <v>3.8950610320432197</v>
      </c>
      <c r="K223">
        <f t="shared" si="36"/>
        <v>0</v>
      </c>
      <c r="L223">
        <f t="shared" si="36"/>
        <v>0</v>
      </c>
      <c r="M223">
        <f t="shared" si="36"/>
        <v>3.2988689857375104</v>
      </c>
      <c r="N223">
        <f t="shared" si="36"/>
        <v>0</v>
      </c>
      <c r="O223">
        <f t="shared" si="36"/>
        <v>0</v>
      </c>
      <c r="P223">
        <f t="shared" si="36"/>
        <v>0</v>
      </c>
      <c r="Q223">
        <f t="shared" si="36"/>
        <v>0</v>
      </c>
      <c r="R223">
        <f t="shared" si="36"/>
        <v>0</v>
      </c>
      <c r="S223">
        <f t="shared" si="36"/>
        <v>2.6731065074020495</v>
      </c>
      <c r="T223">
        <f t="shared" si="36"/>
        <v>0</v>
      </c>
      <c r="U223">
        <f t="shared" si="36"/>
        <v>2.077312327616474</v>
      </c>
      <c r="V223">
        <f t="shared" si="36"/>
        <v>0</v>
      </c>
      <c r="W223">
        <f t="shared" si="36"/>
        <v>0</v>
      </c>
      <c r="X223">
        <f t="shared" si="36"/>
        <v>3.7406438809376681</v>
      </c>
      <c r="Y223">
        <f t="shared" si="36"/>
        <v>3.6370571712825179</v>
      </c>
      <c r="Z223">
        <f t="shared" si="36"/>
        <v>0</v>
      </c>
      <c r="AA223">
        <f t="shared" si="36"/>
        <v>0</v>
      </c>
      <c r="AB223">
        <f t="shared" si="36"/>
        <v>3.3270276672976302</v>
      </c>
      <c r="AC223">
        <f t="shared" si="36"/>
        <v>0</v>
      </c>
      <c r="AD223">
        <f t="shared" si="36"/>
        <v>4.197325358738202</v>
      </c>
      <c r="AE223">
        <f t="shared" si="36"/>
        <v>0</v>
      </c>
      <c r="AF223">
        <f t="shared" si="36"/>
        <v>0</v>
      </c>
    </row>
    <row r="224" spans="1:32">
      <c r="A224" t="s">
        <v>344</v>
      </c>
      <c r="B224" s="25" t="s">
        <v>286</v>
      </c>
      <c r="C224">
        <f t="shared" si="37"/>
        <v>2.171576149810504</v>
      </c>
      <c r="D224">
        <f t="shared" si="36"/>
        <v>4.7971212049381355</v>
      </c>
      <c r="E224">
        <f t="shared" si="36"/>
        <v>4.4018599302703274</v>
      </c>
      <c r="F224">
        <f t="shared" si="36"/>
        <v>0</v>
      </c>
      <c r="G224">
        <f t="shared" si="36"/>
        <v>4.2347328709896201</v>
      </c>
      <c r="H224">
        <f t="shared" si="36"/>
        <v>0</v>
      </c>
      <c r="I224">
        <f t="shared" si="36"/>
        <v>4.7786619448044156</v>
      </c>
      <c r="J224">
        <f t="shared" si="36"/>
        <v>0</v>
      </c>
      <c r="K224">
        <f t="shared" si="36"/>
        <v>0</v>
      </c>
      <c r="L224">
        <f t="shared" si="36"/>
        <v>0</v>
      </c>
      <c r="M224">
        <f t="shared" si="36"/>
        <v>0</v>
      </c>
      <c r="N224">
        <f t="shared" si="36"/>
        <v>0</v>
      </c>
      <c r="O224">
        <f t="shared" si="36"/>
        <v>4.8935065659314247</v>
      </c>
      <c r="P224">
        <f t="shared" si="36"/>
        <v>0</v>
      </c>
      <c r="Q224">
        <f t="shared" si="36"/>
        <v>4.6013551683769016</v>
      </c>
      <c r="R224">
        <f t="shared" si="36"/>
        <v>4.4227247824576397</v>
      </c>
      <c r="S224">
        <f t="shared" si="36"/>
        <v>0</v>
      </c>
      <c r="T224">
        <f t="shared" si="36"/>
        <v>4.3776462536701874</v>
      </c>
      <c r="U224">
        <f t="shared" si="36"/>
        <v>0</v>
      </c>
      <c r="V224">
        <f t="shared" si="36"/>
        <v>0</v>
      </c>
      <c r="W224">
        <f t="shared" si="36"/>
        <v>4.643346954389413</v>
      </c>
      <c r="X224">
        <f t="shared" si="36"/>
        <v>0</v>
      </c>
      <c r="Y224">
        <f t="shared" si="36"/>
        <v>0</v>
      </c>
      <c r="Z224">
        <f t="shared" si="36"/>
        <v>2.7744934722044974</v>
      </c>
      <c r="AA224">
        <f t="shared" si="36"/>
        <v>0</v>
      </c>
      <c r="AB224">
        <f t="shared" si="36"/>
        <v>0</v>
      </c>
      <c r="AC224">
        <f t="shared" si="36"/>
        <v>4.7881307708082961</v>
      </c>
      <c r="AD224">
        <f t="shared" si="36"/>
        <v>0</v>
      </c>
      <c r="AE224">
        <f t="shared" si="36"/>
        <v>4.6879656786946828</v>
      </c>
      <c r="AF224">
        <f t="shared" si="36"/>
        <v>0</v>
      </c>
    </row>
    <row r="225" spans="1:32">
      <c r="A225" t="s">
        <v>344</v>
      </c>
      <c r="B225" s="25" t="s">
        <v>287</v>
      </c>
      <c r="C225">
        <f t="shared" si="37"/>
        <v>0</v>
      </c>
      <c r="D225">
        <f t="shared" si="36"/>
        <v>0</v>
      </c>
      <c r="E225">
        <f t="shared" si="36"/>
        <v>0</v>
      </c>
      <c r="F225">
        <f t="shared" si="36"/>
        <v>0</v>
      </c>
      <c r="G225">
        <f t="shared" si="36"/>
        <v>0</v>
      </c>
      <c r="H225">
        <f t="shared" si="36"/>
        <v>0</v>
      </c>
      <c r="I225">
        <f t="shared" si="36"/>
        <v>4.9244869494098928</v>
      </c>
      <c r="J225">
        <f t="shared" si="36"/>
        <v>4.3651133079302902</v>
      </c>
      <c r="K225">
        <f t="shared" si="36"/>
        <v>3.2988689857375104</v>
      </c>
      <c r="L225">
        <f t="shared" si="36"/>
        <v>0</v>
      </c>
      <c r="M225">
        <f t="shared" ref="D225:AF234" si="38">(EXP(7.032824+1*0.622482)*((M15/1.852)^ 0.40303))/(1.15*0.0059)/1000000</f>
        <v>0</v>
      </c>
      <c r="N225">
        <f t="shared" si="38"/>
        <v>0</v>
      </c>
      <c r="O225">
        <f t="shared" si="38"/>
        <v>0</v>
      </c>
      <c r="P225">
        <f t="shared" si="38"/>
        <v>0</v>
      </c>
      <c r="Q225">
        <f t="shared" si="38"/>
        <v>0</v>
      </c>
      <c r="R225">
        <f t="shared" si="38"/>
        <v>0</v>
      </c>
      <c r="S225">
        <f t="shared" si="38"/>
        <v>3.9707794662926639</v>
      </c>
      <c r="T225">
        <f t="shared" si="38"/>
        <v>0</v>
      </c>
      <c r="U225">
        <f t="shared" si="38"/>
        <v>3.6840760847281779</v>
      </c>
      <c r="V225">
        <f t="shared" si="38"/>
        <v>0</v>
      </c>
      <c r="W225">
        <f t="shared" si="38"/>
        <v>0</v>
      </c>
      <c r="X225">
        <f t="shared" si="38"/>
        <v>3.9294336140660948</v>
      </c>
      <c r="Y225">
        <f t="shared" si="38"/>
        <v>4.5397358010082618</v>
      </c>
      <c r="Z225">
        <f t="shared" si="38"/>
        <v>0</v>
      </c>
      <c r="AA225">
        <f t="shared" si="38"/>
        <v>0</v>
      </c>
      <c r="AB225">
        <f t="shared" si="38"/>
        <v>2.9856210757523667</v>
      </c>
      <c r="AC225">
        <f t="shared" si="38"/>
        <v>0</v>
      </c>
      <c r="AD225">
        <f t="shared" si="38"/>
        <v>0</v>
      </c>
      <c r="AE225">
        <f t="shared" si="38"/>
        <v>0</v>
      </c>
      <c r="AF225">
        <f t="shared" si="38"/>
        <v>0</v>
      </c>
    </row>
    <row r="226" spans="1:32">
      <c r="A226" t="s">
        <v>344</v>
      </c>
      <c r="B226" s="25" t="s">
        <v>288</v>
      </c>
      <c r="C226">
        <f t="shared" si="37"/>
        <v>0</v>
      </c>
      <c r="D226">
        <f t="shared" si="38"/>
        <v>4.5800370251018636</v>
      </c>
      <c r="E226">
        <f t="shared" si="38"/>
        <v>2.4187675597374261</v>
      </c>
      <c r="F226">
        <f t="shared" si="38"/>
        <v>0</v>
      </c>
      <c r="G226">
        <f t="shared" si="38"/>
        <v>2.5738053535680385</v>
      </c>
      <c r="H226">
        <f t="shared" si="38"/>
        <v>4.7850173022914531</v>
      </c>
      <c r="I226">
        <f t="shared" si="38"/>
        <v>2.9717059705131703</v>
      </c>
      <c r="J226">
        <f t="shared" si="38"/>
        <v>4.968087584625569</v>
      </c>
      <c r="K226">
        <f t="shared" si="38"/>
        <v>0</v>
      </c>
      <c r="L226">
        <f t="shared" si="38"/>
        <v>3.9294336140660948</v>
      </c>
      <c r="M226">
        <f t="shared" si="38"/>
        <v>0</v>
      </c>
      <c r="N226">
        <f t="shared" si="38"/>
        <v>5.4003637898416823</v>
      </c>
      <c r="O226">
        <f t="shared" si="38"/>
        <v>4.7224985650151332</v>
      </c>
      <c r="P226">
        <f t="shared" si="38"/>
        <v>5.0223398051221286</v>
      </c>
      <c r="Q226">
        <f t="shared" si="38"/>
        <v>4.3466152222432575</v>
      </c>
      <c r="R226">
        <f t="shared" si="38"/>
        <v>3.9294336140660948</v>
      </c>
      <c r="S226">
        <f t="shared" si="38"/>
        <v>0</v>
      </c>
      <c r="T226">
        <f t="shared" si="38"/>
        <v>4.0638661801635632</v>
      </c>
      <c r="U226">
        <f t="shared" si="38"/>
        <v>0</v>
      </c>
      <c r="V226">
        <f t="shared" si="38"/>
        <v>4.9899305771676676</v>
      </c>
      <c r="W226">
        <f t="shared" si="38"/>
        <v>4.3482172598852724</v>
      </c>
      <c r="X226">
        <f t="shared" si="38"/>
        <v>5.8659108690715298</v>
      </c>
      <c r="Y226">
        <f t="shared" si="38"/>
        <v>5.1964501072465401</v>
      </c>
      <c r="Z226">
        <f t="shared" si="38"/>
        <v>3.1119510673133499</v>
      </c>
      <c r="AA226">
        <f t="shared" si="38"/>
        <v>5.4509659298023116</v>
      </c>
      <c r="AB226">
        <f t="shared" si="38"/>
        <v>5.7963531750142154</v>
      </c>
      <c r="AC226">
        <f t="shared" si="38"/>
        <v>4.5921739047677219</v>
      </c>
      <c r="AD226">
        <f t="shared" si="38"/>
        <v>5.0668477491030544</v>
      </c>
      <c r="AE226">
        <f t="shared" si="38"/>
        <v>3.1982930505751184</v>
      </c>
      <c r="AF226">
        <f t="shared" si="38"/>
        <v>0</v>
      </c>
    </row>
    <row r="227" spans="1:32">
      <c r="A227" t="s">
        <v>344</v>
      </c>
      <c r="B227" s="25" t="s">
        <v>289</v>
      </c>
      <c r="C227">
        <f t="shared" si="37"/>
        <v>5.4003637898416823</v>
      </c>
      <c r="D227">
        <f t="shared" si="38"/>
        <v>4.211963696925741</v>
      </c>
      <c r="E227">
        <f t="shared" si="38"/>
        <v>0</v>
      </c>
      <c r="F227">
        <f t="shared" si="38"/>
        <v>2.8582150829619453</v>
      </c>
      <c r="G227">
        <f t="shared" si="38"/>
        <v>0</v>
      </c>
      <c r="H227">
        <f t="shared" si="38"/>
        <v>4.4135193266568207</v>
      </c>
      <c r="I227">
        <f t="shared" si="38"/>
        <v>4.8230371489128938</v>
      </c>
      <c r="J227">
        <f t="shared" si="38"/>
        <v>0</v>
      </c>
      <c r="K227">
        <f t="shared" si="38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3.6976669702653302</v>
      </c>
      <c r="P227">
        <f t="shared" si="38"/>
        <v>3.8451871859674429</v>
      </c>
      <c r="Q227">
        <f t="shared" si="38"/>
        <v>0</v>
      </c>
      <c r="R227">
        <f t="shared" si="38"/>
        <v>3.9406541740840852</v>
      </c>
      <c r="S227">
        <f t="shared" si="38"/>
        <v>0</v>
      </c>
      <c r="T227">
        <f t="shared" si="38"/>
        <v>0</v>
      </c>
      <c r="U227">
        <f t="shared" si="38"/>
        <v>0</v>
      </c>
      <c r="V227">
        <f t="shared" si="38"/>
        <v>3.0217632657602866</v>
      </c>
      <c r="W227">
        <f t="shared" si="38"/>
        <v>0</v>
      </c>
      <c r="X227">
        <f t="shared" si="38"/>
        <v>0</v>
      </c>
      <c r="Y227">
        <f t="shared" si="38"/>
        <v>4.6021494098770024</v>
      </c>
      <c r="Z227">
        <f t="shared" si="38"/>
        <v>0</v>
      </c>
      <c r="AA227">
        <f t="shared" si="38"/>
        <v>3.5413708918604923</v>
      </c>
      <c r="AB227">
        <f t="shared" si="38"/>
        <v>0</v>
      </c>
      <c r="AC227">
        <f t="shared" si="38"/>
        <v>3.9790427194239282</v>
      </c>
      <c r="AD227">
        <f t="shared" si="38"/>
        <v>4.0976542236730076</v>
      </c>
      <c r="AE227">
        <f t="shared" si="38"/>
        <v>0</v>
      </c>
      <c r="AF227">
        <f t="shared" si="38"/>
        <v>3.7115179118638566</v>
      </c>
    </row>
    <row r="228" spans="1:32">
      <c r="A228" t="s">
        <v>344</v>
      </c>
      <c r="B228" s="25" t="s">
        <v>290</v>
      </c>
      <c r="C228">
        <f t="shared" si="37"/>
        <v>4.7224985650151332</v>
      </c>
      <c r="D228">
        <f t="shared" si="38"/>
        <v>2.5204361547384071</v>
      </c>
      <c r="E228">
        <f t="shared" si="38"/>
        <v>4.0457593668858243</v>
      </c>
      <c r="F228">
        <f t="shared" si="38"/>
        <v>3.5052007986997222</v>
      </c>
      <c r="G228">
        <f t="shared" si="38"/>
        <v>3.3294962056989355</v>
      </c>
      <c r="H228">
        <f t="shared" si="38"/>
        <v>3.0391417263321485</v>
      </c>
      <c r="I228">
        <f t="shared" si="38"/>
        <v>3.6081913248326209</v>
      </c>
      <c r="J228">
        <f t="shared" si="38"/>
        <v>4.3598712538086781</v>
      </c>
      <c r="K228">
        <f t="shared" si="38"/>
        <v>0</v>
      </c>
      <c r="L228">
        <f t="shared" si="38"/>
        <v>4.8935065659314247</v>
      </c>
      <c r="M228">
        <f t="shared" si="38"/>
        <v>0</v>
      </c>
      <c r="N228">
        <f t="shared" si="38"/>
        <v>3.6976669702653329</v>
      </c>
      <c r="O228">
        <f t="shared" si="38"/>
        <v>0</v>
      </c>
      <c r="P228">
        <f t="shared" si="38"/>
        <v>2.5180542429391375</v>
      </c>
      <c r="Q228">
        <f t="shared" si="38"/>
        <v>0</v>
      </c>
      <c r="R228">
        <f t="shared" si="38"/>
        <v>2.7911689033881459</v>
      </c>
      <c r="S228">
        <f t="shared" si="38"/>
        <v>4.3166830620636558</v>
      </c>
      <c r="T228">
        <f t="shared" si="38"/>
        <v>3.8295389524475785</v>
      </c>
      <c r="U228">
        <f t="shared" si="38"/>
        <v>0</v>
      </c>
      <c r="V228">
        <f t="shared" si="38"/>
        <v>2.5413157883895918</v>
      </c>
      <c r="W228">
        <f t="shared" si="38"/>
        <v>4.1269410388847954</v>
      </c>
      <c r="X228">
        <f t="shared" si="38"/>
        <v>0</v>
      </c>
      <c r="Y228">
        <f t="shared" si="38"/>
        <v>3.6241286070396987</v>
      </c>
      <c r="Z228">
        <f t="shared" si="38"/>
        <v>0</v>
      </c>
      <c r="AA228">
        <f t="shared" si="38"/>
        <v>3.3579607211695519</v>
      </c>
      <c r="AB228">
        <f t="shared" si="38"/>
        <v>5.1686882557859075</v>
      </c>
      <c r="AC228">
        <f t="shared" si="38"/>
        <v>1.9326487696993784</v>
      </c>
      <c r="AD228">
        <f t="shared" si="38"/>
        <v>2.8999961130194882</v>
      </c>
      <c r="AE228">
        <f t="shared" si="38"/>
        <v>0</v>
      </c>
      <c r="AF228">
        <f t="shared" si="38"/>
        <v>0</v>
      </c>
    </row>
    <row r="229" spans="1:32">
      <c r="A229" t="s">
        <v>344</v>
      </c>
      <c r="B229" s="25" t="s">
        <v>291</v>
      </c>
      <c r="C229">
        <f t="shared" si="37"/>
        <v>5.0223398051221286</v>
      </c>
      <c r="D229">
        <f t="shared" si="38"/>
        <v>2.7177393760224731</v>
      </c>
      <c r="E229">
        <f t="shared" si="38"/>
        <v>4.1513566215328819</v>
      </c>
      <c r="F229">
        <f t="shared" si="38"/>
        <v>3.3461072271836767</v>
      </c>
      <c r="G229">
        <f t="shared" si="38"/>
        <v>3.6818258406948852</v>
      </c>
      <c r="H229">
        <f t="shared" si="38"/>
        <v>2.7590499099755381</v>
      </c>
      <c r="I229">
        <f t="shared" si="38"/>
        <v>3.5735528929396168</v>
      </c>
      <c r="J229">
        <f t="shared" si="38"/>
        <v>4.188907898067777</v>
      </c>
      <c r="K229">
        <f t="shared" si="38"/>
        <v>0</v>
      </c>
      <c r="L229">
        <f t="shared" si="38"/>
        <v>0</v>
      </c>
      <c r="M229">
        <f t="shared" si="38"/>
        <v>0</v>
      </c>
      <c r="N229">
        <f t="shared" si="38"/>
        <v>3.8451871859674429</v>
      </c>
      <c r="O229">
        <f t="shared" si="38"/>
        <v>2.5180542429391393</v>
      </c>
      <c r="P229">
        <f t="shared" si="38"/>
        <v>0</v>
      </c>
      <c r="Q229">
        <f t="shared" si="38"/>
        <v>0</v>
      </c>
      <c r="R229">
        <f t="shared" si="38"/>
        <v>3.5091218851087591</v>
      </c>
      <c r="S229">
        <f t="shared" si="38"/>
        <v>3.8673017495730266</v>
      </c>
      <c r="T229">
        <f t="shared" si="38"/>
        <v>3.9689070976689904</v>
      </c>
      <c r="U229">
        <f t="shared" si="38"/>
        <v>4.1451915882519028</v>
      </c>
      <c r="V229">
        <f t="shared" si="38"/>
        <v>2.9391279446319762</v>
      </c>
      <c r="W229">
        <f t="shared" si="38"/>
        <v>4.1489555694425375</v>
      </c>
      <c r="X229">
        <f t="shared" si="38"/>
        <v>0</v>
      </c>
      <c r="Y229">
        <f t="shared" si="38"/>
        <v>3.0919650029969237</v>
      </c>
      <c r="Z229">
        <f t="shared" si="38"/>
        <v>0</v>
      </c>
      <c r="AA229">
        <f t="shared" si="38"/>
        <v>2.854160753604285</v>
      </c>
      <c r="AB229">
        <f t="shared" si="38"/>
        <v>4.9188753423280369</v>
      </c>
      <c r="AC229">
        <f t="shared" si="38"/>
        <v>2.6320197056253134</v>
      </c>
      <c r="AD229">
        <f t="shared" si="38"/>
        <v>1.9313816523589422</v>
      </c>
      <c r="AE229">
        <f t="shared" si="38"/>
        <v>0</v>
      </c>
      <c r="AF229">
        <f t="shared" si="38"/>
        <v>0</v>
      </c>
    </row>
    <row r="230" spans="1:32">
      <c r="A230" t="s">
        <v>344</v>
      </c>
      <c r="B230" s="25" t="s">
        <v>292</v>
      </c>
      <c r="C230">
        <f t="shared" si="37"/>
        <v>4.3466152222432575</v>
      </c>
      <c r="D230">
        <f t="shared" si="38"/>
        <v>0</v>
      </c>
      <c r="E230">
        <f t="shared" si="38"/>
        <v>3.8064519662321517</v>
      </c>
      <c r="F230">
        <f t="shared" si="38"/>
        <v>0</v>
      </c>
      <c r="G230">
        <f t="shared" si="38"/>
        <v>0</v>
      </c>
      <c r="H230">
        <f t="shared" si="38"/>
        <v>0</v>
      </c>
      <c r="I230">
        <f t="shared" si="38"/>
        <v>4.3488047661105584</v>
      </c>
      <c r="J230">
        <f t="shared" si="38"/>
        <v>4.2480640938519372</v>
      </c>
      <c r="K230">
        <f t="shared" si="38"/>
        <v>0</v>
      </c>
      <c r="L230">
        <f t="shared" si="38"/>
        <v>4.6013551683769016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  <c r="Q230">
        <f t="shared" si="38"/>
        <v>0</v>
      </c>
      <c r="R230">
        <f t="shared" si="38"/>
        <v>0</v>
      </c>
      <c r="S230">
        <f t="shared" si="38"/>
        <v>0</v>
      </c>
      <c r="T230">
        <f t="shared" si="38"/>
        <v>4.0184677851451989</v>
      </c>
      <c r="U230">
        <f t="shared" si="38"/>
        <v>0</v>
      </c>
      <c r="V230">
        <f t="shared" si="38"/>
        <v>0</v>
      </c>
      <c r="W230">
        <f t="shared" si="38"/>
        <v>3.8199120047198321</v>
      </c>
      <c r="X230">
        <f t="shared" si="38"/>
        <v>4.9576119366568605</v>
      </c>
      <c r="Y230">
        <f t="shared" si="38"/>
        <v>0</v>
      </c>
      <c r="Z230">
        <f t="shared" si="38"/>
        <v>0</v>
      </c>
      <c r="AA230">
        <f t="shared" si="38"/>
        <v>0</v>
      </c>
      <c r="AB230">
        <f t="shared" si="38"/>
        <v>0</v>
      </c>
      <c r="AC230">
        <f t="shared" si="38"/>
        <v>0</v>
      </c>
      <c r="AD230">
        <f t="shared" si="38"/>
        <v>0</v>
      </c>
      <c r="AE230">
        <f t="shared" si="38"/>
        <v>2.6143872234857266</v>
      </c>
      <c r="AF230">
        <f t="shared" si="38"/>
        <v>0</v>
      </c>
    </row>
    <row r="231" spans="1:32">
      <c r="A231" t="s">
        <v>344</v>
      </c>
      <c r="B231" s="25" t="s">
        <v>293</v>
      </c>
      <c r="C231">
        <f t="shared" si="37"/>
        <v>4.2624292833704551</v>
      </c>
      <c r="D231">
        <f t="shared" si="38"/>
        <v>3.1054138171893024</v>
      </c>
      <c r="E231">
        <f t="shared" si="38"/>
        <v>3.9923871537759479</v>
      </c>
      <c r="F231">
        <f t="shared" si="38"/>
        <v>4.046425302456977</v>
      </c>
      <c r="G231">
        <f t="shared" si="38"/>
        <v>3.0653422493810556</v>
      </c>
      <c r="H231">
        <f t="shared" si="38"/>
        <v>3.6138485953309014</v>
      </c>
      <c r="I231">
        <f t="shared" si="38"/>
        <v>3.8230279501329698</v>
      </c>
      <c r="J231">
        <f t="shared" si="38"/>
        <v>4.5926978897575621</v>
      </c>
      <c r="K231">
        <f t="shared" si="38"/>
        <v>0</v>
      </c>
      <c r="L231">
        <f t="shared" si="38"/>
        <v>4.4227247824576397</v>
      </c>
      <c r="M231">
        <f t="shared" si="38"/>
        <v>0</v>
      </c>
      <c r="N231">
        <f t="shared" si="38"/>
        <v>3.9406541740840852</v>
      </c>
      <c r="O231">
        <f t="shared" si="38"/>
        <v>2.7911689033881459</v>
      </c>
      <c r="P231">
        <f t="shared" si="38"/>
        <v>3.5091218851087613</v>
      </c>
      <c r="Q231">
        <f t="shared" si="38"/>
        <v>0</v>
      </c>
      <c r="R231">
        <f t="shared" si="38"/>
        <v>0</v>
      </c>
      <c r="S231">
        <f t="shared" si="38"/>
        <v>0</v>
      </c>
      <c r="T231">
        <f t="shared" si="38"/>
        <v>3.7712562636760514</v>
      </c>
      <c r="U231">
        <f t="shared" si="38"/>
        <v>0</v>
      </c>
      <c r="V231">
        <f t="shared" si="38"/>
        <v>3.1694496781168855</v>
      </c>
      <c r="W231">
        <f t="shared" si="38"/>
        <v>4.1731771664914756</v>
      </c>
      <c r="X231">
        <f t="shared" si="38"/>
        <v>0</v>
      </c>
      <c r="Y231">
        <f t="shared" si="38"/>
        <v>4.19282849261631</v>
      </c>
      <c r="Z231">
        <f t="shared" si="38"/>
        <v>0</v>
      </c>
      <c r="AA231">
        <f t="shared" si="38"/>
        <v>4.0571939442517113</v>
      </c>
      <c r="AB231">
        <f t="shared" si="38"/>
        <v>5.4440095424041788</v>
      </c>
      <c r="AC231">
        <f t="shared" si="38"/>
        <v>2.7963051938480379</v>
      </c>
      <c r="AD231">
        <f t="shared" si="38"/>
        <v>3.7220204954475675</v>
      </c>
      <c r="AE231">
        <f t="shared" si="38"/>
        <v>4.8360762812679505</v>
      </c>
      <c r="AF231">
        <f t="shared" si="38"/>
        <v>0</v>
      </c>
    </row>
    <row r="232" spans="1:32">
      <c r="A232" t="s">
        <v>344</v>
      </c>
      <c r="B232" s="25" t="s">
        <v>309</v>
      </c>
      <c r="C232">
        <f t="shared" si="37"/>
        <v>0</v>
      </c>
      <c r="D232">
        <f t="shared" si="38"/>
        <v>4.0755765068017062</v>
      </c>
      <c r="E232">
        <f t="shared" si="38"/>
        <v>0</v>
      </c>
      <c r="F232">
        <f t="shared" si="38"/>
        <v>0</v>
      </c>
      <c r="G232">
        <f t="shared" si="38"/>
        <v>0</v>
      </c>
      <c r="H232">
        <f t="shared" si="38"/>
        <v>3.6818740871833806</v>
      </c>
      <c r="I232">
        <f t="shared" si="38"/>
        <v>3.9536035275566235</v>
      </c>
      <c r="J232">
        <f t="shared" si="38"/>
        <v>3.7201409865771797</v>
      </c>
      <c r="K232">
        <f t="shared" si="38"/>
        <v>2.6731065074020495</v>
      </c>
      <c r="L232">
        <f t="shared" si="38"/>
        <v>0</v>
      </c>
      <c r="M232">
        <f t="shared" si="38"/>
        <v>3.9707794662926639</v>
      </c>
      <c r="N232">
        <f t="shared" si="38"/>
        <v>0</v>
      </c>
      <c r="O232">
        <f t="shared" si="38"/>
        <v>4.3166830620636558</v>
      </c>
      <c r="P232">
        <f t="shared" si="38"/>
        <v>3.8673017495730266</v>
      </c>
      <c r="Q232">
        <f t="shared" si="38"/>
        <v>0</v>
      </c>
      <c r="R232">
        <f t="shared" si="38"/>
        <v>0</v>
      </c>
      <c r="S232">
        <f t="shared" si="38"/>
        <v>0</v>
      </c>
      <c r="T232">
        <f t="shared" si="38"/>
        <v>0</v>
      </c>
      <c r="U232">
        <f t="shared" si="38"/>
        <v>1.9713892734169565</v>
      </c>
      <c r="V232">
        <f t="shared" si="38"/>
        <v>0</v>
      </c>
      <c r="W232">
        <f t="shared" si="38"/>
        <v>4.2987811612814664</v>
      </c>
      <c r="X232">
        <f t="shared" si="38"/>
        <v>4.16151212205114</v>
      </c>
      <c r="Y232">
        <f t="shared" si="38"/>
        <v>2.8848410110845384</v>
      </c>
      <c r="Z232">
        <f t="shared" si="38"/>
        <v>0</v>
      </c>
      <c r="AA232">
        <f t="shared" si="38"/>
        <v>4.0217255522283013</v>
      </c>
      <c r="AB232">
        <f t="shared" si="38"/>
        <v>3.80495018335048</v>
      </c>
      <c r="AC232">
        <f t="shared" si="38"/>
        <v>4.2390372859404293</v>
      </c>
      <c r="AD232">
        <f t="shared" si="38"/>
        <v>3.5861323886765049</v>
      </c>
      <c r="AE232">
        <f t="shared" si="38"/>
        <v>0</v>
      </c>
      <c r="AF232">
        <f t="shared" si="38"/>
        <v>0</v>
      </c>
    </row>
    <row r="233" spans="1:32">
      <c r="A233" t="s">
        <v>344</v>
      </c>
      <c r="B233" s="25" t="s">
        <v>294</v>
      </c>
      <c r="C233">
        <f t="shared" ref="C233:C245" si="39">(EXP(7.032824+1*0.622482)*((C23/1.852)^ 0.40303))/(1.15*0.0059)/1000000</f>
        <v>4.0638661801635632</v>
      </c>
      <c r="D233">
        <f t="shared" si="38"/>
        <v>3.2832349712436417</v>
      </c>
      <c r="E233">
        <f t="shared" si="38"/>
        <v>1.7811344665469571</v>
      </c>
      <c r="F233">
        <f t="shared" si="38"/>
        <v>0</v>
      </c>
      <c r="G233">
        <f t="shared" si="38"/>
        <v>2.6235449833765498</v>
      </c>
      <c r="H233">
        <f t="shared" si="38"/>
        <v>3.3341427256389933</v>
      </c>
      <c r="I233">
        <f t="shared" si="38"/>
        <v>2.5416689278515636</v>
      </c>
      <c r="J233">
        <f t="shared" si="38"/>
        <v>3.476220402989155</v>
      </c>
      <c r="K233">
        <f t="shared" si="38"/>
        <v>0</v>
      </c>
      <c r="L233">
        <f t="shared" si="38"/>
        <v>4.3776462536701874</v>
      </c>
      <c r="M233">
        <f t="shared" si="38"/>
        <v>0</v>
      </c>
      <c r="N233">
        <f t="shared" si="38"/>
        <v>0</v>
      </c>
      <c r="O233">
        <f t="shared" si="38"/>
        <v>3.8295389524475785</v>
      </c>
      <c r="P233">
        <f t="shared" si="38"/>
        <v>3.9689070976689904</v>
      </c>
      <c r="Q233">
        <f t="shared" si="38"/>
        <v>4.0184677851451989</v>
      </c>
      <c r="R233">
        <f t="shared" si="38"/>
        <v>3.7712562636760563</v>
      </c>
      <c r="S233">
        <f t="shared" si="38"/>
        <v>0</v>
      </c>
      <c r="T233">
        <f t="shared" si="38"/>
        <v>0</v>
      </c>
      <c r="U233">
        <f t="shared" si="38"/>
        <v>0</v>
      </c>
      <c r="V233">
        <f t="shared" si="38"/>
        <v>0</v>
      </c>
      <c r="W233">
        <f t="shared" si="38"/>
        <v>2.3508684421016786</v>
      </c>
      <c r="X233">
        <f t="shared" si="38"/>
        <v>4.870250502082146</v>
      </c>
      <c r="Y233">
        <f t="shared" si="38"/>
        <v>3.8806102505242976</v>
      </c>
      <c r="Z233">
        <f t="shared" si="38"/>
        <v>0</v>
      </c>
      <c r="AA233">
        <f t="shared" si="38"/>
        <v>0</v>
      </c>
      <c r="AB233">
        <f t="shared" si="38"/>
        <v>4.7324925223635779</v>
      </c>
      <c r="AC233">
        <f t="shared" si="38"/>
        <v>3.5323618485881858</v>
      </c>
      <c r="AD233">
        <f t="shared" si="38"/>
        <v>3.8994407238772335</v>
      </c>
      <c r="AE233">
        <f t="shared" si="38"/>
        <v>3.5657972647437521</v>
      </c>
      <c r="AF233">
        <f t="shared" si="38"/>
        <v>0</v>
      </c>
    </row>
    <row r="234" spans="1:32">
      <c r="A234" t="s">
        <v>344</v>
      </c>
      <c r="B234" s="25" t="s">
        <v>310</v>
      </c>
      <c r="C234">
        <f t="shared" si="39"/>
        <v>0</v>
      </c>
      <c r="D234">
        <f t="shared" si="38"/>
        <v>4.3189047617382341</v>
      </c>
      <c r="E234">
        <f t="shared" si="38"/>
        <v>0</v>
      </c>
      <c r="F234">
        <f t="shared" si="38"/>
        <v>0</v>
      </c>
      <c r="G234">
        <f t="shared" ref="D234:AF242" si="40">(EXP(7.032824+1*0.622482)*((G24/1.852)^ 0.40303))/(1.15*0.0059)/1000000</f>
        <v>0</v>
      </c>
      <c r="H234">
        <f t="shared" si="40"/>
        <v>3.9547148818953941</v>
      </c>
      <c r="I234">
        <f t="shared" si="40"/>
        <v>4.1492432153971883</v>
      </c>
      <c r="J234">
        <f t="shared" si="40"/>
        <v>3.8023162504858843</v>
      </c>
      <c r="K234">
        <f t="shared" si="40"/>
        <v>2.077312327616474</v>
      </c>
      <c r="L234">
        <f t="shared" si="40"/>
        <v>0</v>
      </c>
      <c r="M234">
        <f t="shared" si="40"/>
        <v>3.6840760847281779</v>
      </c>
      <c r="N234">
        <f t="shared" si="40"/>
        <v>0</v>
      </c>
      <c r="O234">
        <f t="shared" si="40"/>
        <v>0</v>
      </c>
      <c r="P234">
        <f t="shared" si="40"/>
        <v>4.1451915882519028</v>
      </c>
      <c r="Q234">
        <f t="shared" si="40"/>
        <v>0</v>
      </c>
      <c r="R234">
        <f t="shared" si="40"/>
        <v>0</v>
      </c>
      <c r="S234">
        <f t="shared" si="40"/>
        <v>1.9713892734169565</v>
      </c>
      <c r="T234">
        <f t="shared" si="40"/>
        <v>0</v>
      </c>
      <c r="U234">
        <f t="shared" si="40"/>
        <v>0</v>
      </c>
      <c r="V234">
        <f t="shared" si="40"/>
        <v>0</v>
      </c>
      <c r="W234">
        <f t="shared" si="40"/>
        <v>4.4283445454827186</v>
      </c>
      <c r="X234">
        <f t="shared" si="40"/>
        <v>3.97925594349655</v>
      </c>
      <c r="Y234">
        <f t="shared" si="40"/>
        <v>3.2747108913705723</v>
      </c>
      <c r="Z234">
        <f t="shared" si="40"/>
        <v>0</v>
      </c>
      <c r="AA234">
        <f t="shared" si="40"/>
        <v>4.2650423151600183</v>
      </c>
      <c r="AB234">
        <f t="shared" si="40"/>
        <v>3.5951083279849416</v>
      </c>
      <c r="AC234">
        <f t="shared" si="40"/>
        <v>0</v>
      </c>
      <c r="AD234">
        <f t="shared" si="40"/>
        <v>3.8932918317948526</v>
      </c>
      <c r="AE234">
        <f t="shared" si="40"/>
        <v>0</v>
      </c>
      <c r="AF234">
        <f t="shared" si="40"/>
        <v>0</v>
      </c>
    </row>
    <row r="235" spans="1:32">
      <c r="A235" t="s">
        <v>344</v>
      </c>
      <c r="B235" s="25" t="s">
        <v>297</v>
      </c>
      <c r="C235">
        <f t="shared" si="39"/>
        <v>4.3482172598852724</v>
      </c>
      <c r="D235">
        <f t="shared" si="40"/>
        <v>3.5991274396724005</v>
      </c>
      <c r="E235">
        <f t="shared" si="40"/>
        <v>2.021434609933225</v>
      </c>
      <c r="F235">
        <f t="shared" si="40"/>
        <v>0</v>
      </c>
      <c r="G235">
        <f t="shared" si="40"/>
        <v>3.2774986871729079</v>
      </c>
      <c r="H235">
        <f t="shared" si="40"/>
        <v>3.4779241504281568</v>
      </c>
      <c r="I235">
        <f t="shared" si="40"/>
        <v>2.5919327220624488</v>
      </c>
      <c r="J235">
        <f t="shared" si="40"/>
        <v>2.980998726540256</v>
      </c>
      <c r="K235">
        <f t="shared" si="40"/>
        <v>0</v>
      </c>
      <c r="L235">
        <f t="shared" si="40"/>
        <v>4.643346954389413</v>
      </c>
      <c r="M235">
        <f t="shared" si="40"/>
        <v>0</v>
      </c>
      <c r="N235">
        <f t="shared" si="40"/>
        <v>0</v>
      </c>
      <c r="O235">
        <f t="shared" si="40"/>
        <v>4.1269410388847954</v>
      </c>
      <c r="P235">
        <f t="shared" si="40"/>
        <v>4.1489555694425375</v>
      </c>
      <c r="Q235">
        <f t="shared" si="40"/>
        <v>3.8199120047198321</v>
      </c>
      <c r="R235">
        <f t="shared" si="40"/>
        <v>4.1731771664914756</v>
      </c>
      <c r="S235">
        <f t="shared" si="40"/>
        <v>4.2987811612814664</v>
      </c>
      <c r="T235">
        <f t="shared" si="40"/>
        <v>2.3508684421016786</v>
      </c>
      <c r="U235">
        <f t="shared" si="40"/>
        <v>4.4283445454827186</v>
      </c>
      <c r="V235">
        <f t="shared" si="40"/>
        <v>0</v>
      </c>
      <c r="W235">
        <f t="shared" si="40"/>
        <v>0</v>
      </c>
      <c r="X235">
        <f t="shared" si="40"/>
        <v>4.5569113438712847</v>
      </c>
      <c r="Y235">
        <f t="shared" si="40"/>
        <v>3.8378375235806255</v>
      </c>
      <c r="Z235">
        <f t="shared" si="40"/>
        <v>0</v>
      </c>
      <c r="AA235">
        <f t="shared" si="40"/>
        <v>0</v>
      </c>
      <c r="AB235">
        <f t="shared" si="40"/>
        <v>4.4263508178246216</v>
      </c>
      <c r="AC235">
        <f t="shared" si="40"/>
        <v>3.8621848373907577</v>
      </c>
      <c r="AD235">
        <f t="shared" si="40"/>
        <v>4.0239448396912882</v>
      </c>
      <c r="AE235">
        <f t="shared" si="40"/>
        <v>3.2069359155166</v>
      </c>
      <c r="AF235">
        <f t="shared" si="40"/>
        <v>0</v>
      </c>
    </row>
    <row r="236" spans="1:32">
      <c r="A236" t="s">
        <v>344</v>
      </c>
      <c r="B236" s="25" t="s">
        <v>298</v>
      </c>
      <c r="C236">
        <f t="shared" si="39"/>
        <v>5.8659108690715227</v>
      </c>
      <c r="D236">
        <f t="shared" si="40"/>
        <v>0</v>
      </c>
      <c r="E236">
        <f t="shared" si="40"/>
        <v>4.7918844558703153</v>
      </c>
      <c r="F236">
        <f t="shared" si="40"/>
        <v>0</v>
      </c>
      <c r="G236">
        <f t="shared" si="40"/>
        <v>0</v>
      </c>
      <c r="H236">
        <f t="shared" si="40"/>
        <v>4.7987891566206757</v>
      </c>
      <c r="I236">
        <f t="shared" si="40"/>
        <v>4.6315204019350427</v>
      </c>
      <c r="J236">
        <f t="shared" si="40"/>
        <v>3.4032967503265632</v>
      </c>
      <c r="K236">
        <f t="shared" si="40"/>
        <v>3.7406438809376681</v>
      </c>
      <c r="L236">
        <f t="shared" si="40"/>
        <v>0</v>
      </c>
      <c r="M236">
        <f t="shared" si="40"/>
        <v>3.9294336140660948</v>
      </c>
      <c r="N236">
        <f t="shared" si="40"/>
        <v>0</v>
      </c>
      <c r="O236">
        <f t="shared" si="40"/>
        <v>0</v>
      </c>
      <c r="P236">
        <f t="shared" si="40"/>
        <v>0</v>
      </c>
      <c r="Q236">
        <f t="shared" si="40"/>
        <v>4.9576119366568605</v>
      </c>
      <c r="R236">
        <f t="shared" si="40"/>
        <v>0</v>
      </c>
      <c r="S236">
        <f t="shared" si="40"/>
        <v>4.16151212205114</v>
      </c>
      <c r="T236">
        <f t="shared" si="40"/>
        <v>4.870250502082146</v>
      </c>
      <c r="U236">
        <f t="shared" si="40"/>
        <v>3.97925594349655</v>
      </c>
      <c r="V236">
        <f t="shared" si="40"/>
        <v>0</v>
      </c>
      <c r="W236">
        <f t="shared" si="40"/>
        <v>4.5569113438712847</v>
      </c>
      <c r="X236">
        <f t="shared" si="40"/>
        <v>0</v>
      </c>
      <c r="Y236">
        <f t="shared" si="40"/>
        <v>4.5111560463781517</v>
      </c>
      <c r="Z236">
        <f t="shared" si="40"/>
        <v>0</v>
      </c>
      <c r="AA236">
        <f t="shared" si="40"/>
        <v>0</v>
      </c>
      <c r="AB236">
        <f t="shared" si="40"/>
        <v>2.1743486841734092</v>
      </c>
      <c r="AC236">
        <f t="shared" si="40"/>
        <v>0</v>
      </c>
      <c r="AD236">
        <f t="shared" si="40"/>
        <v>0</v>
      </c>
      <c r="AE236">
        <f t="shared" si="40"/>
        <v>4.6174317913843757</v>
      </c>
      <c r="AF236">
        <f t="shared" si="40"/>
        <v>0</v>
      </c>
    </row>
    <row r="237" spans="1:32">
      <c r="A237" t="s">
        <v>344</v>
      </c>
      <c r="B237" s="25" t="s">
        <v>357</v>
      </c>
      <c r="C237">
        <f t="shared" si="39"/>
        <v>4.9899305771676676</v>
      </c>
      <c r="D237">
        <f t="shared" si="40"/>
        <v>3.3382803357575219</v>
      </c>
      <c r="E237">
        <f t="shared" si="40"/>
        <v>0</v>
      </c>
      <c r="F237">
        <f t="shared" si="40"/>
        <v>2.9464186077941883</v>
      </c>
      <c r="G237">
        <f t="shared" si="40"/>
        <v>3.8946857256754388</v>
      </c>
      <c r="H237">
        <f t="shared" si="40"/>
        <v>3.6440501006256478</v>
      </c>
      <c r="I237">
        <f t="shared" si="40"/>
        <v>4.1470395947632301</v>
      </c>
      <c r="J237">
        <f t="shared" si="40"/>
        <v>0</v>
      </c>
      <c r="K237">
        <f t="shared" si="40"/>
        <v>0</v>
      </c>
      <c r="L237">
        <f t="shared" si="40"/>
        <v>0</v>
      </c>
      <c r="M237">
        <f t="shared" si="40"/>
        <v>0</v>
      </c>
      <c r="N237">
        <f t="shared" si="40"/>
        <v>3.0217632657602889</v>
      </c>
      <c r="O237">
        <f t="shared" si="40"/>
        <v>2.5413157883895918</v>
      </c>
      <c r="P237">
        <f t="shared" si="40"/>
        <v>2.9391279446319762</v>
      </c>
      <c r="Q237">
        <f t="shared" si="40"/>
        <v>0</v>
      </c>
      <c r="R237">
        <f t="shared" si="40"/>
        <v>3.1694496781168855</v>
      </c>
      <c r="S237">
        <f t="shared" si="40"/>
        <v>0</v>
      </c>
      <c r="T237">
        <f t="shared" si="40"/>
        <v>0</v>
      </c>
      <c r="U237">
        <f t="shared" si="40"/>
        <v>0</v>
      </c>
      <c r="V237">
        <f t="shared" si="40"/>
        <v>0</v>
      </c>
      <c r="W237">
        <f t="shared" si="40"/>
        <v>0</v>
      </c>
      <c r="X237">
        <f t="shared" si="40"/>
        <v>0</v>
      </c>
      <c r="Y237">
        <f t="shared" si="40"/>
        <v>3.9891424113009086</v>
      </c>
      <c r="Z237">
        <f t="shared" si="40"/>
        <v>0</v>
      </c>
      <c r="AA237">
        <f t="shared" si="40"/>
        <v>3.1307930173276364</v>
      </c>
      <c r="AB237">
        <f t="shared" si="40"/>
        <v>0</v>
      </c>
      <c r="AC237">
        <f t="shared" si="40"/>
        <v>2.9979210878079106</v>
      </c>
      <c r="AD237">
        <f t="shared" si="40"/>
        <v>3.3197958845069886</v>
      </c>
      <c r="AE237">
        <f t="shared" si="40"/>
        <v>0</v>
      </c>
      <c r="AF237">
        <f t="shared" si="40"/>
        <v>0</v>
      </c>
    </row>
    <row r="238" spans="1:32">
      <c r="A238" t="s">
        <v>344</v>
      </c>
      <c r="B238" s="25" t="s">
        <v>299</v>
      </c>
      <c r="C238">
        <f t="shared" si="39"/>
        <v>5.1964501072465401</v>
      </c>
      <c r="D238">
        <f t="shared" si="40"/>
        <v>3.2625540005978659</v>
      </c>
      <c r="E238">
        <f t="shared" si="40"/>
        <v>3.9882160839593364</v>
      </c>
      <c r="F238">
        <f t="shared" si="40"/>
        <v>4.1273714382958255</v>
      </c>
      <c r="G238">
        <f t="shared" si="40"/>
        <v>3.931857598594759</v>
      </c>
      <c r="H238">
        <f t="shared" si="40"/>
        <v>2.6890350782105736</v>
      </c>
      <c r="I238">
        <f t="shared" si="40"/>
        <v>3.2698742248307187</v>
      </c>
      <c r="J238">
        <f t="shared" si="40"/>
        <v>3.4907790296816033</v>
      </c>
      <c r="K238">
        <f t="shared" si="40"/>
        <v>3.6370571712825179</v>
      </c>
      <c r="L238">
        <f t="shared" si="40"/>
        <v>0</v>
      </c>
      <c r="M238">
        <f t="shared" si="40"/>
        <v>4.5397358010082618</v>
      </c>
      <c r="N238">
        <f t="shared" si="40"/>
        <v>4.6021494098770024</v>
      </c>
      <c r="O238">
        <f t="shared" si="40"/>
        <v>3.6241286070396987</v>
      </c>
      <c r="P238">
        <f t="shared" si="40"/>
        <v>3.0919650029969237</v>
      </c>
      <c r="Q238">
        <f t="shared" si="40"/>
        <v>0</v>
      </c>
      <c r="R238">
        <f t="shared" si="40"/>
        <v>4.19282849261631</v>
      </c>
      <c r="S238">
        <f t="shared" si="40"/>
        <v>2.8848410110845384</v>
      </c>
      <c r="T238">
        <f t="shared" si="40"/>
        <v>3.8806102505242976</v>
      </c>
      <c r="U238">
        <f t="shared" si="40"/>
        <v>3.2747108913705754</v>
      </c>
      <c r="V238">
        <f t="shared" si="40"/>
        <v>3.9891424113009086</v>
      </c>
      <c r="W238">
        <f t="shared" si="40"/>
        <v>3.8378375235806255</v>
      </c>
      <c r="X238">
        <f t="shared" si="40"/>
        <v>4.5111560463781517</v>
      </c>
      <c r="Y238">
        <f t="shared" si="40"/>
        <v>0</v>
      </c>
      <c r="Z238">
        <f t="shared" si="40"/>
        <v>0</v>
      </c>
      <c r="AA238">
        <f t="shared" si="40"/>
        <v>3.6079909477238319</v>
      </c>
      <c r="AB238">
        <f t="shared" si="40"/>
        <v>4.2241084644934617</v>
      </c>
      <c r="AC238">
        <f t="shared" si="40"/>
        <v>3.4927282600950629</v>
      </c>
      <c r="AD238">
        <f t="shared" si="40"/>
        <v>2.6611384342289681</v>
      </c>
      <c r="AE238">
        <f t="shared" si="40"/>
        <v>4.6302727295250099</v>
      </c>
      <c r="AF238">
        <f t="shared" si="40"/>
        <v>0</v>
      </c>
    </row>
    <row r="239" spans="1:32">
      <c r="A239" t="s">
        <v>344</v>
      </c>
      <c r="B239" s="25" t="s">
        <v>300</v>
      </c>
      <c r="C239">
        <f t="shared" si="39"/>
        <v>3.1119510673133499</v>
      </c>
      <c r="D239">
        <f t="shared" si="40"/>
        <v>0</v>
      </c>
      <c r="E239">
        <f t="shared" si="40"/>
        <v>0</v>
      </c>
      <c r="F239">
        <f t="shared" si="40"/>
        <v>0</v>
      </c>
      <c r="G239">
        <f t="shared" si="40"/>
        <v>0</v>
      </c>
      <c r="H239">
        <f t="shared" si="40"/>
        <v>0</v>
      </c>
      <c r="I239">
        <f t="shared" si="40"/>
        <v>0</v>
      </c>
      <c r="J239">
        <f t="shared" si="40"/>
        <v>0</v>
      </c>
      <c r="K239">
        <f t="shared" si="40"/>
        <v>0</v>
      </c>
      <c r="L239">
        <f t="shared" si="40"/>
        <v>2.7744934722044974</v>
      </c>
      <c r="M239">
        <f t="shared" si="40"/>
        <v>0</v>
      </c>
      <c r="N239">
        <f t="shared" si="40"/>
        <v>0</v>
      </c>
      <c r="O239">
        <f t="shared" si="40"/>
        <v>0</v>
      </c>
      <c r="P239">
        <f t="shared" si="40"/>
        <v>0</v>
      </c>
      <c r="Q239">
        <f t="shared" si="40"/>
        <v>0</v>
      </c>
      <c r="R239">
        <f t="shared" si="40"/>
        <v>0</v>
      </c>
      <c r="S239">
        <f t="shared" si="40"/>
        <v>0</v>
      </c>
      <c r="T239">
        <f t="shared" si="40"/>
        <v>0</v>
      </c>
      <c r="U239">
        <f t="shared" si="40"/>
        <v>0</v>
      </c>
      <c r="V239">
        <f t="shared" si="40"/>
        <v>0</v>
      </c>
      <c r="W239">
        <f t="shared" si="40"/>
        <v>0</v>
      </c>
      <c r="X239">
        <f t="shared" si="40"/>
        <v>0</v>
      </c>
      <c r="Y239">
        <f t="shared" si="40"/>
        <v>0</v>
      </c>
      <c r="Z239">
        <f t="shared" si="40"/>
        <v>0</v>
      </c>
      <c r="AA239">
        <f t="shared" si="40"/>
        <v>0</v>
      </c>
      <c r="AB239">
        <f t="shared" si="40"/>
        <v>0</v>
      </c>
      <c r="AC239">
        <f t="shared" si="40"/>
        <v>0</v>
      </c>
      <c r="AD239">
        <f t="shared" si="40"/>
        <v>0</v>
      </c>
      <c r="AE239">
        <f t="shared" si="40"/>
        <v>4.8350209651108171</v>
      </c>
      <c r="AF239">
        <f t="shared" si="40"/>
        <v>0</v>
      </c>
    </row>
    <row r="240" spans="1:32">
      <c r="A240" t="s">
        <v>344</v>
      </c>
      <c r="B240" s="25" t="s">
        <v>301</v>
      </c>
      <c r="C240">
        <f t="shared" si="39"/>
        <v>5.4509659298023116</v>
      </c>
      <c r="D240">
        <f t="shared" si="40"/>
        <v>3.6815619649781119</v>
      </c>
      <c r="E240">
        <f t="shared" si="40"/>
        <v>0</v>
      </c>
      <c r="F240">
        <f t="shared" si="40"/>
        <v>2.5530318877017093</v>
      </c>
      <c r="G240">
        <f t="shared" si="40"/>
        <v>4.3572194285516241</v>
      </c>
      <c r="H240">
        <f t="shared" si="40"/>
        <v>3.6669556593076651</v>
      </c>
      <c r="I240">
        <f t="shared" si="40"/>
        <v>4.2641205401403246</v>
      </c>
      <c r="J240">
        <f t="shared" si="40"/>
        <v>4.6682655805144542</v>
      </c>
      <c r="K240">
        <f t="shared" si="40"/>
        <v>0</v>
      </c>
      <c r="L240">
        <f t="shared" si="40"/>
        <v>0</v>
      </c>
      <c r="M240">
        <f t="shared" si="40"/>
        <v>0</v>
      </c>
      <c r="N240">
        <f t="shared" si="40"/>
        <v>3.5413708918604923</v>
      </c>
      <c r="O240">
        <f t="shared" si="40"/>
        <v>3.3579607211695537</v>
      </c>
      <c r="P240">
        <f t="shared" si="40"/>
        <v>2.854160753604285</v>
      </c>
      <c r="Q240">
        <f t="shared" si="40"/>
        <v>0</v>
      </c>
      <c r="R240">
        <f t="shared" si="40"/>
        <v>4.0571939442517113</v>
      </c>
      <c r="S240">
        <f t="shared" si="40"/>
        <v>4.0217255522283013</v>
      </c>
      <c r="T240">
        <f t="shared" si="40"/>
        <v>0</v>
      </c>
      <c r="U240">
        <f t="shared" si="40"/>
        <v>4.2650423151600183</v>
      </c>
      <c r="V240">
        <f t="shared" si="40"/>
        <v>3.1307930173276364</v>
      </c>
      <c r="W240">
        <f t="shared" si="40"/>
        <v>0</v>
      </c>
      <c r="X240">
        <f t="shared" si="40"/>
        <v>0</v>
      </c>
      <c r="Y240">
        <f t="shared" si="40"/>
        <v>3.6079909477238319</v>
      </c>
      <c r="Z240">
        <f t="shared" si="40"/>
        <v>0</v>
      </c>
      <c r="AA240">
        <f t="shared" si="40"/>
        <v>0</v>
      </c>
      <c r="AB240">
        <f t="shared" si="40"/>
        <v>0</v>
      </c>
      <c r="AC240">
        <f t="shared" si="40"/>
        <v>3.5688721405407446</v>
      </c>
      <c r="AD240">
        <f t="shared" si="40"/>
        <v>3.028193885524042</v>
      </c>
      <c r="AE240">
        <f t="shared" si="40"/>
        <v>0</v>
      </c>
      <c r="AF240">
        <f t="shared" si="40"/>
        <v>3.7643823157534322</v>
      </c>
    </row>
    <row r="241" spans="1:32">
      <c r="A241" t="s">
        <v>344</v>
      </c>
      <c r="B241" s="25" t="s">
        <v>303</v>
      </c>
      <c r="C241">
        <f t="shared" si="39"/>
        <v>5.7963531750142154</v>
      </c>
      <c r="D241">
        <f t="shared" si="40"/>
        <v>4.8649987318364349</v>
      </c>
      <c r="E241">
        <f t="shared" si="40"/>
        <v>4.6705392652052184</v>
      </c>
      <c r="F241">
        <f t="shared" si="40"/>
        <v>0</v>
      </c>
      <c r="G241">
        <f t="shared" si="40"/>
        <v>5.0432224762597953</v>
      </c>
      <c r="H241">
        <f t="shared" si="40"/>
        <v>4.5695630095343773</v>
      </c>
      <c r="I241">
        <f t="shared" si="40"/>
        <v>4.4402912012175006</v>
      </c>
      <c r="J241">
        <f t="shared" si="40"/>
        <v>2.7161152520299545</v>
      </c>
      <c r="K241">
        <f t="shared" si="40"/>
        <v>3.3270276672976302</v>
      </c>
      <c r="L241">
        <f t="shared" si="40"/>
        <v>0</v>
      </c>
      <c r="M241">
        <f t="shared" si="40"/>
        <v>2.9856210757523667</v>
      </c>
      <c r="N241">
        <f t="shared" si="40"/>
        <v>0</v>
      </c>
      <c r="O241">
        <f t="shared" si="40"/>
        <v>5.1686882557859075</v>
      </c>
      <c r="P241">
        <f t="shared" si="40"/>
        <v>4.9188753423280369</v>
      </c>
      <c r="Q241">
        <f t="shared" si="40"/>
        <v>0</v>
      </c>
      <c r="R241">
        <f t="shared" si="40"/>
        <v>5.4440095424041788</v>
      </c>
      <c r="S241">
        <f t="shared" si="40"/>
        <v>3.80495018335048</v>
      </c>
      <c r="T241">
        <f t="shared" si="40"/>
        <v>4.7324925223635779</v>
      </c>
      <c r="U241">
        <f t="shared" si="40"/>
        <v>3.5951083279849416</v>
      </c>
      <c r="V241">
        <f t="shared" si="40"/>
        <v>0</v>
      </c>
      <c r="W241">
        <f t="shared" si="40"/>
        <v>4.4263508178246216</v>
      </c>
      <c r="X241">
        <f t="shared" si="40"/>
        <v>2.1743486841734092</v>
      </c>
      <c r="Y241">
        <f t="shared" si="40"/>
        <v>4.2241084644934617</v>
      </c>
      <c r="Z241">
        <f t="shared" si="40"/>
        <v>0</v>
      </c>
      <c r="AA241">
        <f t="shared" si="40"/>
        <v>0</v>
      </c>
      <c r="AB241">
        <f t="shared" si="40"/>
        <v>0</v>
      </c>
      <c r="AC241">
        <f t="shared" si="40"/>
        <v>5.0440589287769448</v>
      </c>
      <c r="AD241">
        <f t="shared" si="40"/>
        <v>4.7193397738561913</v>
      </c>
      <c r="AE241">
        <f t="shared" si="40"/>
        <v>4.6085304997037033</v>
      </c>
      <c r="AF241">
        <f t="shared" si="40"/>
        <v>0</v>
      </c>
    </row>
    <row r="242" spans="1:32">
      <c r="A242" t="s">
        <v>344</v>
      </c>
      <c r="B242" s="25" t="s">
        <v>304</v>
      </c>
      <c r="C242">
        <f t="shared" si="39"/>
        <v>4.5921739047677219</v>
      </c>
      <c r="D242">
        <f t="shared" si="40"/>
        <v>1.9295211588279855</v>
      </c>
      <c r="E242">
        <f t="shared" si="40"/>
        <v>3.7727776486693081</v>
      </c>
      <c r="F242">
        <f t="shared" si="40"/>
        <v>3.78000537595643</v>
      </c>
      <c r="G242">
        <f t="shared" si="40"/>
        <v>2.9998726323571336</v>
      </c>
      <c r="H242">
        <f t="shared" si="40"/>
        <v>2.7278694938242336</v>
      </c>
      <c r="I242">
        <f t="shared" si="40"/>
        <v>3.290100881356806</v>
      </c>
      <c r="J242">
        <f t="shared" si="40"/>
        <v>4.1485404337104868</v>
      </c>
      <c r="K242">
        <f t="shared" si="40"/>
        <v>0</v>
      </c>
      <c r="L242">
        <f t="shared" si="40"/>
        <v>4.7881307708082961</v>
      </c>
      <c r="M242">
        <f t="shared" si="40"/>
        <v>0</v>
      </c>
      <c r="N242">
        <f t="shared" si="40"/>
        <v>3.9790427194239282</v>
      </c>
      <c r="O242">
        <f t="shared" si="40"/>
        <v>1.9326487696993784</v>
      </c>
      <c r="P242">
        <f t="shared" si="40"/>
        <v>2.6320197056253134</v>
      </c>
      <c r="Q242">
        <f t="shared" si="40"/>
        <v>0</v>
      </c>
      <c r="R242">
        <f t="shared" si="40"/>
        <v>2.7963051938480379</v>
      </c>
      <c r="S242">
        <f t="shared" si="40"/>
        <v>4.2390372859404293</v>
      </c>
      <c r="T242">
        <f t="shared" si="40"/>
        <v>3.5323618485881858</v>
      </c>
      <c r="U242">
        <f t="shared" si="40"/>
        <v>0</v>
      </c>
      <c r="V242">
        <f t="shared" si="40"/>
        <v>2.9979210878079106</v>
      </c>
      <c r="W242">
        <f t="shared" si="40"/>
        <v>3.8621848373907577</v>
      </c>
      <c r="X242">
        <f t="shared" si="40"/>
        <v>0</v>
      </c>
      <c r="Y242">
        <f t="shared" si="40"/>
        <v>3.492728260095066</v>
      </c>
      <c r="Z242">
        <f t="shared" si="40"/>
        <v>0</v>
      </c>
      <c r="AA242">
        <f t="shared" si="40"/>
        <v>3.5688721405407446</v>
      </c>
      <c r="AB242">
        <f t="shared" si="40"/>
        <v>5.0440589287769448</v>
      </c>
      <c r="AC242">
        <f t="shared" si="40"/>
        <v>0</v>
      </c>
      <c r="AD242">
        <f t="shared" ref="D242:AF245" si="41">(EXP(7.032824+1*0.622482)*((AD32/1.852)^ 0.40303))/(1.15*0.0059)/1000000</f>
        <v>2.8596920508328991</v>
      </c>
      <c r="AE242">
        <f t="shared" si="41"/>
        <v>0</v>
      </c>
      <c r="AF242">
        <f t="shared" si="41"/>
        <v>0</v>
      </c>
    </row>
    <row r="243" spans="1:32">
      <c r="A243" t="s">
        <v>344</v>
      </c>
      <c r="B243" s="25" t="s">
        <v>305</v>
      </c>
      <c r="C243">
        <f t="shared" si="39"/>
        <v>5.0668477491030544</v>
      </c>
      <c r="D243">
        <f t="shared" si="41"/>
        <v>2.7611924461097797</v>
      </c>
      <c r="E243">
        <f t="shared" si="41"/>
        <v>4.0676472234053582</v>
      </c>
      <c r="F243">
        <f t="shared" si="41"/>
        <v>3.5876613346619588</v>
      </c>
      <c r="G243">
        <f t="shared" si="41"/>
        <v>3.7138958366303889</v>
      </c>
      <c r="H243">
        <f t="shared" si="41"/>
        <v>2.4939992211495148</v>
      </c>
      <c r="I243">
        <f t="shared" si="41"/>
        <v>3.4136591288927129</v>
      </c>
      <c r="J243">
        <f t="shared" si="41"/>
        <v>3.9765624176663374</v>
      </c>
      <c r="K243">
        <f t="shared" si="41"/>
        <v>4.197325358738202</v>
      </c>
      <c r="L243">
        <f t="shared" si="41"/>
        <v>0</v>
      </c>
      <c r="M243">
        <f t="shared" si="41"/>
        <v>0</v>
      </c>
      <c r="N243">
        <f t="shared" si="41"/>
        <v>4.0976542236730076</v>
      </c>
      <c r="O243">
        <f t="shared" si="41"/>
        <v>2.8999961130194882</v>
      </c>
      <c r="P243">
        <f t="shared" si="41"/>
        <v>1.9313816523589422</v>
      </c>
      <c r="Q243">
        <f t="shared" si="41"/>
        <v>0</v>
      </c>
      <c r="R243">
        <f t="shared" si="41"/>
        <v>3.7220204954475675</v>
      </c>
      <c r="S243">
        <f t="shared" si="41"/>
        <v>3.5861323886765049</v>
      </c>
      <c r="T243">
        <f t="shared" si="41"/>
        <v>3.8994407238772335</v>
      </c>
      <c r="U243">
        <f t="shared" si="41"/>
        <v>3.8932918317948526</v>
      </c>
      <c r="V243">
        <f t="shared" si="41"/>
        <v>3.3197958845069886</v>
      </c>
      <c r="W243">
        <f t="shared" si="41"/>
        <v>4.0239448396912882</v>
      </c>
      <c r="X243">
        <f t="shared" si="41"/>
        <v>0</v>
      </c>
      <c r="Y243">
        <f t="shared" si="41"/>
        <v>2.6611384342289659</v>
      </c>
      <c r="Z243">
        <f t="shared" si="41"/>
        <v>0</v>
      </c>
      <c r="AA243">
        <f t="shared" si="41"/>
        <v>3.028193885524042</v>
      </c>
      <c r="AB243">
        <f t="shared" si="41"/>
        <v>4.7193397738561913</v>
      </c>
      <c r="AC243">
        <f t="shared" si="41"/>
        <v>2.8596920508328991</v>
      </c>
      <c r="AD243">
        <f t="shared" si="41"/>
        <v>0</v>
      </c>
      <c r="AE243">
        <f t="shared" si="41"/>
        <v>0</v>
      </c>
      <c r="AF243">
        <f t="shared" si="41"/>
        <v>0</v>
      </c>
    </row>
    <row r="244" spans="1:32">
      <c r="A244" t="s">
        <v>344</v>
      </c>
      <c r="B244" t="s">
        <v>356</v>
      </c>
      <c r="C244">
        <f t="shared" si="39"/>
        <v>0</v>
      </c>
      <c r="D244">
        <f t="shared" si="41"/>
        <v>0</v>
      </c>
      <c r="E244">
        <f t="shared" si="41"/>
        <v>0</v>
      </c>
      <c r="F244">
        <f t="shared" si="41"/>
        <v>2.7911985973486102</v>
      </c>
      <c r="G244">
        <f t="shared" si="41"/>
        <v>0</v>
      </c>
      <c r="H244">
        <f t="shared" si="41"/>
        <v>0</v>
      </c>
      <c r="I244">
        <f t="shared" si="41"/>
        <v>0</v>
      </c>
      <c r="J244">
        <f t="shared" si="41"/>
        <v>0</v>
      </c>
      <c r="K244">
        <f t="shared" si="41"/>
        <v>0</v>
      </c>
      <c r="L244">
        <f t="shared" si="41"/>
        <v>0</v>
      </c>
      <c r="M244">
        <f t="shared" si="41"/>
        <v>0</v>
      </c>
      <c r="N244">
        <f t="shared" si="41"/>
        <v>3.7115179118638566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  <c r="S244">
        <f t="shared" si="41"/>
        <v>0</v>
      </c>
      <c r="T244">
        <f t="shared" si="41"/>
        <v>0</v>
      </c>
      <c r="U244">
        <f t="shared" si="41"/>
        <v>0</v>
      </c>
      <c r="V244">
        <f t="shared" si="41"/>
        <v>0</v>
      </c>
      <c r="W244">
        <f t="shared" si="41"/>
        <v>0</v>
      </c>
      <c r="X244">
        <f t="shared" si="41"/>
        <v>0</v>
      </c>
      <c r="Y244">
        <f t="shared" si="41"/>
        <v>0</v>
      </c>
      <c r="Z244">
        <f t="shared" si="41"/>
        <v>0</v>
      </c>
      <c r="AA244">
        <f t="shared" si="41"/>
        <v>3.7643823157534322</v>
      </c>
      <c r="AB244">
        <f t="shared" si="41"/>
        <v>0</v>
      </c>
      <c r="AC244">
        <f t="shared" si="41"/>
        <v>0</v>
      </c>
      <c r="AD244">
        <f t="shared" si="41"/>
        <v>0</v>
      </c>
      <c r="AE244">
        <f t="shared" si="41"/>
        <v>0</v>
      </c>
      <c r="AF244">
        <f t="shared" si="41"/>
        <v>0</v>
      </c>
    </row>
    <row r="245" spans="1:32">
      <c r="A245" t="s">
        <v>344</v>
      </c>
      <c r="B245" s="25" t="s">
        <v>307</v>
      </c>
      <c r="C245">
        <f t="shared" si="39"/>
        <v>3.1982930505751184</v>
      </c>
      <c r="D245">
        <f t="shared" si="41"/>
        <v>4.4988450389380024</v>
      </c>
      <c r="E245">
        <f t="shared" si="41"/>
        <v>3.2941078837150224</v>
      </c>
      <c r="F245">
        <f t="shared" si="41"/>
        <v>0</v>
      </c>
      <c r="G245">
        <f t="shared" si="41"/>
        <v>4.1348373751233529</v>
      </c>
      <c r="H245">
        <f t="shared" si="41"/>
        <v>4.4232004112875645</v>
      </c>
      <c r="I245">
        <f t="shared" si="41"/>
        <v>3.8645518806787114</v>
      </c>
      <c r="J245">
        <f t="shared" si="41"/>
        <v>3.6804608782054196</v>
      </c>
      <c r="K245">
        <f t="shared" si="41"/>
        <v>0</v>
      </c>
      <c r="L245">
        <f t="shared" si="41"/>
        <v>4.6879656786946828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2.6143872234857266</v>
      </c>
      <c r="R245">
        <f t="shared" si="41"/>
        <v>4.8360762812679505</v>
      </c>
      <c r="S245">
        <f t="shared" si="41"/>
        <v>0</v>
      </c>
      <c r="T245">
        <f t="shared" si="41"/>
        <v>3.5657972647437521</v>
      </c>
      <c r="U245">
        <f t="shared" si="41"/>
        <v>0</v>
      </c>
      <c r="V245">
        <f t="shared" si="41"/>
        <v>0</v>
      </c>
      <c r="W245">
        <f t="shared" si="41"/>
        <v>3.2069359155166</v>
      </c>
      <c r="X245">
        <f t="shared" si="41"/>
        <v>4.6174317913843872</v>
      </c>
      <c r="Y245">
        <f t="shared" si="41"/>
        <v>4.6302727295250099</v>
      </c>
      <c r="Z245">
        <f t="shared" si="41"/>
        <v>4.8350209651108171</v>
      </c>
      <c r="AA245">
        <f t="shared" si="41"/>
        <v>0</v>
      </c>
      <c r="AB245">
        <f t="shared" si="41"/>
        <v>4.6085304997037033</v>
      </c>
      <c r="AC245">
        <f t="shared" si="41"/>
        <v>0</v>
      </c>
      <c r="AD245">
        <f t="shared" si="41"/>
        <v>0</v>
      </c>
      <c r="AE245">
        <f t="shared" si="41"/>
        <v>0</v>
      </c>
      <c r="AF245">
        <f t="shared" si="41"/>
        <v>0</v>
      </c>
    </row>
    <row r="246" spans="1:32">
      <c r="A246" t="s">
        <v>341</v>
      </c>
      <c r="B246" s="25" t="s">
        <v>278</v>
      </c>
      <c r="C246">
        <f>(EXP(7.032824+1*0.622482)*((C6/1.852)^ 0.40303))/(1.15*0.0059)/1000000</f>
        <v>4.5800370251018636</v>
      </c>
      <c r="D246">
        <f t="shared" ref="D246:AF255" si="42">(EXP(7.032824+1*0.622482)*((D6/1.852)^ 0.40303))/(1.15*0.0059)/1000000</f>
        <v>0</v>
      </c>
      <c r="E246">
        <f t="shared" si="42"/>
        <v>3.537008794167269</v>
      </c>
      <c r="F246">
        <f t="shared" si="42"/>
        <v>3.9647527497252706</v>
      </c>
      <c r="G246">
        <f t="shared" si="42"/>
        <v>2.8643058113276112</v>
      </c>
      <c r="H246">
        <f t="shared" si="42"/>
        <v>2.2648501122028102</v>
      </c>
      <c r="I246">
        <f t="shared" si="42"/>
        <v>2.9159272575473065</v>
      </c>
      <c r="J246">
        <f t="shared" si="42"/>
        <v>3.8863733859552005</v>
      </c>
      <c r="K246">
        <f t="shared" si="42"/>
        <v>0</v>
      </c>
      <c r="L246">
        <f t="shared" si="42"/>
        <v>4.7971212049381355</v>
      </c>
      <c r="M246">
        <f t="shared" si="42"/>
        <v>0</v>
      </c>
      <c r="N246">
        <f t="shared" si="42"/>
        <v>4.211963696925741</v>
      </c>
      <c r="O246">
        <f t="shared" si="42"/>
        <v>2.5204361547384031</v>
      </c>
      <c r="P246">
        <f t="shared" si="42"/>
        <v>2.7177393760224731</v>
      </c>
      <c r="Q246">
        <f t="shared" si="42"/>
        <v>0</v>
      </c>
      <c r="R246">
        <f t="shared" si="42"/>
        <v>3.1054138171893024</v>
      </c>
      <c r="S246">
        <f t="shared" si="42"/>
        <v>4.0755765068017062</v>
      </c>
      <c r="T246">
        <f t="shared" si="42"/>
        <v>3.2832349712436417</v>
      </c>
      <c r="U246">
        <f t="shared" si="42"/>
        <v>4.3189047617382341</v>
      </c>
      <c r="V246">
        <f t="shared" si="42"/>
        <v>3.3382803357575219</v>
      </c>
      <c r="W246">
        <f t="shared" si="42"/>
        <v>3.5991274396724005</v>
      </c>
      <c r="X246">
        <f t="shared" si="42"/>
        <v>0</v>
      </c>
      <c r="Y246">
        <f t="shared" si="42"/>
        <v>3.2625540005978637</v>
      </c>
      <c r="Z246">
        <f t="shared" si="42"/>
        <v>0</v>
      </c>
      <c r="AA246">
        <f t="shared" si="42"/>
        <v>3.6815619649781119</v>
      </c>
      <c r="AB246">
        <f t="shared" si="42"/>
        <v>4.8649987318364349</v>
      </c>
      <c r="AC246">
        <f t="shared" si="42"/>
        <v>1.9295211588279901</v>
      </c>
      <c r="AD246">
        <f t="shared" si="42"/>
        <v>2.7611924461097797</v>
      </c>
      <c r="AE246">
        <f t="shared" si="42"/>
        <v>4.4988450389380024</v>
      </c>
      <c r="AF246">
        <f t="shared" si="42"/>
        <v>0</v>
      </c>
    </row>
    <row r="247" spans="1:32">
      <c r="A247" t="s">
        <v>341</v>
      </c>
      <c r="B247" s="25" t="s">
        <v>280</v>
      </c>
      <c r="C247">
        <f t="shared" ref="C247:R262" si="43">(EXP(7.032824+1*0.622482)*((C7/1.852)^ 0.40303))/(1.15*0.0059)/1000000</f>
        <v>4.0818489649668761</v>
      </c>
      <c r="D247">
        <f t="shared" si="43"/>
        <v>3.537008794167269</v>
      </c>
      <c r="E247">
        <f t="shared" si="43"/>
        <v>0</v>
      </c>
      <c r="F247">
        <f t="shared" si="43"/>
        <v>0</v>
      </c>
      <c r="G247">
        <f t="shared" si="43"/>
        <v>2.9750460061803592</v>
      </c>
      <c r="H247">
        <f t="shared" si="43"/>
        <v>3.5326333658307805</v>
      </c>
      <c r="I247">
        <f t="shared" si="43"/>
        <v>2.7338065646956582</v>
      </c>
      <c r="J247">
        <f t="shared" si="43"/>
        <v>3.3878742602389145</v>
      </c>
      <c r="K247">
        <f t="shared" si="43"/>
        <v>0</v>
      </c>
      <c r="L247">
        <f t="shared" si="43"/>
        <v>4.4018599302703274</v>
      </c>
      <c r="M247">
        <f t="shared" si="43"/>
        <v>0</v>
      </c>
      <c r="N247">
        <f t="shared" si="43"/>
        <v>0</v>
      </c>
      <c r="O247">
        <f t="shared" si="43"/>
        <v>4.0457593668858243</v>
      </c>
      <c r="P247">
        <f t="shared" si="43"/>
        <v>4.1513566215328819</v>
      </c>
      <c r="Q247">
        <f t="shared" si="43"/>
        <v>3.8064519662321503</v>
      </c>
      <c r="R247">
        <f t="shared" si="43"/>
        <v>3.9923871537759479</v>
      </c>
      <c r="S247">
        <f t="shared" si="42"/>
        <v>0</v>
      </c>
      <c r="T247">
        <f t="shared" si="42"/>
        <v>1.7811344665469571</v>
      </c>
      <c r="U247">
        <f t="shared" si="42"/>
        <v>0</v>
      </c>
      <c r="V247">
        <f t="shared" si="42"/>
        <v>0</v>
      </c>
      <c r="W247">
        <f t="shared" si="42"/>
        <v>2.021434609933225</v>
      </c>
      <c r="X247">
        <f t="shared" si="42"/>
        <v>4.7918844558703153</v>
      </c>
      <c r="Y247">
        <f t="shared" si="42"/>
        <v>3.9882160839593364</v>
      </c>
      <c r="Z247">
        <f t="shared" si="42"/>
        <v>0</v>
      </c>
      <c r="AA247">
        <f t="shared" si="42"/>
        <v>0</v>
      </c>
      <c r="AB247">
        <f t="shared" si="42"/>
        <v>4.6705392652052184</v>
      </c>
      <c r="AC247">
        <f t="shared" si="42"/>
        <v>3.7727776486693081</v>
      </c>
      <c r="AD247">
        <f t="shared" si="42"/>
        <v>4.0676472234053582</v>
      </c>
      <c r="AE247">
        <f t="shared" si="42"/>
        <v>3.2941078837150224</v>
      </c>
      <c r="AF247">
        <f t="shared" si="42"/>
        <v>0</v>
      </c>
    </row>
    <row r="248" spans="1:32">
      <c r="A248" t="s">
        <v>341</v>
      </c>
      <c r="B248" s="25" t="s">
        <v>281</v>
      </c>
      <c r="C248">
        <f t="shared" si="43"/>
        <v>0</v>
      </c>
      <c r="D248">
        <f t="shared" si="42"/>
        <v>3.9647527497252546</v>
      </c>
      <c r="E248">
        <f t="shared" si="42"/>
        <v>0</v>
      </c>
      <c r="F248">
        <f t="shared" si="42"/>
        <v>0</v>
      </c>
      <c r="G248">
        <f t="shared" si="42"/>
        <v>4.5200651364198832</v>
      </c>
      <c r="H248">
        <f t="shared" si="42"/>
        <v>4.0638619053684062</v>
      </c>
      <c r="I248">
        <f t="shared" si="42"/>
        <v>4.5743686695324124</v>
      </c>
      <c r="J248">
        <f t="shared" si="42"/>
        <v>0</v>
      </c>
      <c r="K248">
        <f t="shared" si="42"/>
        <v>0</v>
      </c>
      <c r="L248">
        <f t="shared" si="42"/>
        <v>0</v>
      </c>
      <c r="M248">
        <f t="shared" si="42"/>
        <v>0</v>
      </c>
      <c r="N248">
        <f t="shared" si="42"/>
        <v>2.8582150829619453</v>
      </c>
      <c r="O248">
        <f t="shared" si="42"/>
        <v>3.5052007986997222</v>
      </c>
      <c r="P248">
        <f t="shared" si="42"/>
        <v>3.3461072271836767</v>
      </c>
      <c r="Q248">
        <f t="shared" si="42"/>
        <v>0</v>
      </c>
      <c r="R248">
        <f t="shared" si="42"/>
        <v>4.046425302456977</v>
      </c>
      <c r="S248">
        <f t="shared" si="42"/>
        <v>0</v>
      </c>
      <c r="T248">
        <f t="shared" si="42"/>
        <v>0</v>
      </c>
      <c r="U248">
        <f t="shared" si="42"/>
        <v>0</v>
      </c>
      <c r="V248">
        <f t="shared" si="42"/>
        <v>2.9464186077941883</v>
      </c>
      <c r="W248">
        <f t="shared" si="42"/>
        <v>0</v>
      </c>
      <c r="X248">
        <f t="shared" si="42"/>
        <v>0</v>
      </c>
      <c r="Y248">
        <f t="shared" si="42"/>
        <v>4.1273714382958255</v>
      </c>
      <c r="Z248">
        <f t="shared" si="42"/>
        <v>0</v>
      </c>
      <c r="AA248">
        <f t="shared" si="42"/>
        <v>2.5530318877017093</v>
      </c>
      <c r="AB248">
        <f t="shared" si="42"/>
        <v>0</v>
      </c>
      <c r="AC248">
        <f t="shared" si="42"/>
        <v>3.78000537595643</v>
      </c>
      <c r="AD248">
        <f t="shared" si="42"/>
        <v>3.5876613346619588</v>
      </c>
      <c r="AE248">
        <f t="shared" si="42"/>
        <v>0</v>
      </c>
      <c r="AF248">
        <f t="shared" si="42"/>
        <v>2.7911985973486102</v>
      </c>
    </row>
    <row r="249" spans="1:32">
      <c r="A249" t="s">
        <v>341</v>
      </c>
      <c r="B249" s="25" t="s">
        <v>282</v>
      </c>
      <c r="C249">
        <f t="shared" si="43"/>
        <v>3.9520533051731284</v>
      </c>
      <c r="D249">
        <f t="shared" si="42"/>
        <v>2.8643058113276112</v>
      </c>
      <c r="E249">
        <f t="shared" si="42"/>
        <v>2.9750460061803592</v>
      </c>
      <c r="F249">
        <f t="shared" si="42"/>
        <v>4.5200651364198832</v>
      </c>
      <c r="G249">
        <f t="shared" si="42"/>
        <v>0</v>
      </c>
      <c r="H249">
        <f t="shared" si="42"/>
        <v>3.240600798468988</v>
      </c>
      <c r="I249">
        <f t="shared" si="42"/>
        <v>2.9827335562442183</v>
      </c>
      <c r="J249">
        <f t="shared" si="42"/>
        <v>3.9719308620282328</v>
      </c>
      <c r="K249">
        <f t="shared" si="42"/>
        <v>0</v>
      </c>
      <c r="L249">
        <f t="shared" si="42"/>
        <v>4.2347328709896201</v>
      </c>
      <c r="M249">
        <f t="shared" si="42"/>
        <v>0</v>
      </c>
      <c r="N249">
        <f t="shared" si="42"/>
        <v>0</v>
      </c>
      <c r="O249">
        <f t="shared" si="42"/>
        <v>3.3294962056989355</v>
      </c>
      <c r="P249">
        <f t="shared" si="42"/>
        <v>3.6818258406948852</v>
      </c>
      <c r="Q249">
        <f t="shared" si="42"/>
        <v>0</v>
      </c>
      <c r="R249">
        <f t="shared" si="42"/>
        <v>3.0653422493810565</v>
      </c>
      <c r="S249">
        <f t="shared" si="42"/>
        <v>0</v>
      </c>
      <c r="T249">
        <f t="shared" si="42"/>
        <v>2.6235449833765498</v>
      </c>
      <c r="U249">
        <f t="shared" si="42"/>
        <v>0</v>
      </c>
      <c r="V249">
        <f t="shared" si="42"/>
        <v>3.8946857256754375</v>
      </c>
      <c r="W249">
        <f t="shared" si="42"/>
        <v>3.2774986871729102</v>
      </c>
      <c r="X249">
        <f t="shared" si="42"/>
        <v>0</v>
      </c>
      <c r="Y249">
        <f t="shared" si="42"/>
        <v>3.931857598594759</v>
      </c>
      <c r="Z249">
        <f t="shared" si="42"/>
        <v>0</v>
      </c>
      <c r="AA249">
        <f t="shared" si="42"/>
        <v>4.3572194285516241</v>
      </c>
      <c r="AB249">
        <f t="shared" si="42"/>
        <v>5.0432224762597953</v>
      </c>
      <c r="AC249">
        <f t="shared" si="42"/>
        <v>2.9998726323571336</v>
      </c>
      <c r="AD249">
        <f t="shared" si="42"/>
        <v>3.7138958366303889</v>
      </c>
      <c r="AE249">
        <f t="shared" si="42"/>
        <v>4.1348373751233529</v>
      </c>
      <c r="AF249">
        <f t="shared" si="42"/>
        <v>0</v>
      </c>
    </row>
    <row r="250" spans="1:32">
      <c r="A250" t="s">
        <v>341</v>
      </c>
      <c r="B250" s="25" t="s">
        <v>283</v>
      </c>
      <c r="C250">
        <f t="shared" si="43"/>
        <v>4.7850173022914531</v>
      </c>
      <c r="D250">
        <f t="shared" si="42"/>
        <v>2.2648501122028102</v>
      </c>
      <c r="E250">
        <f t="shared" si="42"/>
        <v>3.5326333658307805</v>
      </c>
      <c r="F250">
        <f t="shared" si="42"/>
        <v>4.0638619053684062</v>
      </c>
      <c r="G250">
        <f t="shared" si="42"/>
        <v>3.240600798468988</v>
      </c>
      <c r="H250">
        <f t="shared" si="42"/>
        <v>0</v>
      </c>
      <c r="I250">
        <f t="shared" si="42"/>
        <v>2.6679434386458492</v>
      </c>
      <c r="J250">
        <f t="shared" si="42"/>
        <v>3.5508970176557129</v>
      </c>
      <c r="K250">
        <f t="shared" si="42"/>
        <v>4.2205841139138531</v>
      </c>
      <c r="L250">
        <f t="shared" si="42"/>
        <v>0</v>
      </c>
      <c r="M250">
        <f t="shared" si="42"/>
        <v>0</v>
      </c>
      <c r="N250">
        <f t="shared" si="42"/>
        <v>4.4135193266568207</v>
      </c>
      <c r="O250">
        <f t="shared" si="42"/>
        <v>3.0391417263321485</v>
      </c>
      <c r="P250">
        <f t="shared" si="42"/>
        <v>2.7590499099755381</v>
      </c>
      <c r="Q250">
        <f t="shared" si="42"/>
        <v>0</v>
      </c>
      <c r="R250">
        <f t="shared" si="42"/>
        <v>3.6138485953309014</v>
      </c>
      <c r="S250">
        <f t="shared" si="42"/>
        <v>3.6818740871833806</v>
      </c>
      <c r="T250">
        <f t="shared" si="42"/>
        <v>3.3341427256389933</v>
      </c>
      <c r="U250">
        <f t="shared" si="42"/>
        <v>3.9547148818953763</v>
      </c>
      <c r="V250">
        <f t="shared" si="42"/>
        <v>3.6440501006256478</v>
      </c>
      <c r="W250">
        <f t="shared" si="42"/>
        <v>3.4779241504281568</v>
      </c>
      <c r="X250">
        <f t="shared" si="42"/>
        <v>4.7987891566206757</v>
      </c>
      <c r="Y250">
        <f t="shared" si="42"/>
        <v>2.6890350782105736</v>
      </c>
      <c r="Z250">
        <f t="shared" si="42"/>
        <v>0</v>
      </c>
      <c r="AA250">
        <f t="shared" si="42"/>
        <v>3.6669556593076651</v>
      </c>
      <c r="AB250">
        <f t="shared" si="42"/>
        <v>4.5695630095343773</v>
      </c>
      <c r="AC250">
        <f t="shared" si="42"/>
        <v>2.7278694938242372</v>
      </c>
      <c r="AD250">
        <f t="shared" si="42"/>
        <v>2.4939992211495148</v>
      </c>
      <c r="AE250">
        <f t="shared" si="42"/>
        <v>4.4232004112875645</v>
      </c>
      <c r="AF250">
        <f t="shared" si="42"/>
        <v>0</v>
      </c>
    </row>
    <row r="251" spans="1:32">
      <c r="A251" t="s">
        <v>341</v>
      </c>
      <c r="B251" s="25" t="s">
        <v>284</v>
      </c>
      <c r="C251">
        <f t="shared" si="43"/>
        <v>4.5140187437109329</v>
      </c>
      <c r="D251">
        <f t="shared" si="42"/>
        <v>2.9159272575473065</v>
      </c>
      <c r="E251">
        <f t="shared" si="42"/>
        <v>2.7338065646956582</v>
      </c>
      <c r="F251">
        <f t="shared" si="42"/>
        <v>4.5743686695324124</v>
      </c>
      <c r="G251">
        <f t="shared" si="42"/>
        <v>2.9827335562442183</v>
      </c>
      <c r="H251">
        <f t="shared" si="42"/>
        <v>2.6679434386458492</v>
      </c>
      <c r="I251">
        <f t="shared" si="42"/>
        <v>0</v>
      </c>
      <c r="J251">
        <f t="shared" si="42"/>
        <v>3.0664375881324166</v>
      </c>
      <c r="K251">
        <f t="shared" si="42"/>
        <v>4.3419111643443697</v>
      </c>
      <c r="L251">
        <f t="shared" si="42"/>
        <v>4.7786619448044156</v>
      </c>
      <c r="M251">
        <f t="shared" si="42"/>
        <v>4.9244869494098928</v>
      </c>
      <c r="N251">
        <f t="shared" si="42"/>
        <v>4.8230371489128938</v>
      </c>
      <c r="O251">
        <f t="shared" si="42"/>
        <v>3.6081913248326209</v>
      </c>
      <c r="P251">
        <f t="shared" si="42"/>
        <v>3.5735528929396168</v>
      </c>
      <c r="Q251">
        <f t="shared" si="42"/>
        <v>4.3488047661105584</v>
      </c>
      <c r="R251">
        <f t="shared" si="42"/>
        <v>3.8230279501329698</v>
      </c>
      <c r="S251">
        <f t="shared" si="42"/>
        <v>3.9536035275566235</v>
      </c>
      <c r="T251">
        <f t="shared" si="42"/>
        <v>2.5416689278515636</v>
      </c>
      <c r="U251">
        <f t="shared" si="42"/>
        <v>4.1492432153971883</v>
      </c>
      <c r="V251">
        <f t="shared" si="42"/>
        <v>4.1470395947632301</v>
      </c>
      <c r="W251">
        <f t="shared" si="42"/>
        <v>2.5919327220624488</v>
      </c>
      <c r="X251">
        <f t="shared" si="42"/>
        <v>4.6315204019350427</v>
      </c>
      <c r="Y251">
        <f t="shared" si="42"/>
        <v>3.2698742248307187</v>
      </c>
      <c r="Z251">
        <f t="shared" si="42"/>
        <v>0</v>
      </c>
      <c r="AA251">
        <f t="shared" si="42"/>
        <v>4.2641205401403246</v>
      </c>
      <c r="AB251">
        <f t="shared" si="42"/>
        <v>4.4402912012175006</v>
      </c>
      <c r="AC251">
        <f t="shared" si="42"/>
        <v>3.290100881356806</v>
      </c>
      <c r="AD251">
        <f t="shared" si="42"/>
        <v>3.4136591288927129</v>
      </c>
      <c r="AE251">
        <f t="shared" si="42"/>
        <v>3.8645518806787114</v>
      </c>
      <c r="AF251">
        <f t="shared" si="42"/>
        <v>0</v>
      </c>
    </row>
    <row r="252" spans="1:32">
      <c r="A252" t="s">
        <v>341</v>
      </c>
      <c r="B252" s="25" t="s">
        <v>285</v>
      </c>
      <c r="C252">
        <f t="shared" si="43"/>
        <v>4.968087584625569</v>
      </c>
      <c r="D252">
        <f t="shared" si="42"/>
        <v>3.8863733859552005</v>
      </c>
      <c r="E252">
        <f t="shared" si="42"/>
        <v>3.3878742602389114</v>
      </c>
      <c r="F252">
        <f t="shared" si="42"/>
        <v>0</v>
      </c>
      <c r="G252">
        <f t="shared" si="42"/>
        <v>3.9719308620282328</v>
      </c>
      <c r="H252">
        <f t="shared" si="42"/>
        <v>3.5508970176557129</v>
      </c>
      <c r="I252">
        <f t="shared" si="42"/>
        <v>3.0664375881324148</v>
      </c>
      <c r="J252">
        <f t="shared" si="42"/>
        <v>0</v>
      </c>
      <c r="K252">
        <f t="shared" si="42"/>
        <v>3.8950610320432197</v>
      </c>
      <c r="L252">
        <f t="shared" si="42"/>
        <v>0</v>
      </c>
      <c r="M252">
        <f t="shared" si="42"/>
        <v>4.3651133079302902</v>
      </c>
      <c r="N252">
        <f t="shared" si="42"/>
        <v>0</v>
      </c>
      <c r="O252">
        <f t="shared" si="42"/>
        <v>4.3598712538086781</v>
      </c>
      <c r="P252">
        <f t="shared" si="42"/>
        <v>4.188907898067777</v>
      </c>
      <c r="Q252">
        <f t="shared" si="42"/>
        <v>4.2480640938519372</v>
      </c>
      <c r="R252">
        <f t="shared" si="42"/>
        <v>4.5926978897575621</v>
      </c>
      <c r="S252">
        <f t="shared" si="42"/>
        <v>3.7201409865771797</v>
      </c>
      <c r="T252">
        <f t="shared" si="42"/>
        <v>3.476220402989155</v>
      </c>
      <c r="U252">
        <f t="shared" si="42"/>
        <v>3.8023162504858843</v>
      </c>
      <c r="V252">
        <f t="shared" si="42"/>
        <v>0</v>
      </c>
      <c r="W252">
        <f t="shared" si="42"/>
        <v>2.980998726540256</v>
      </c>
      <c r="X252">
        <f t="shared" si="42"/>
        <v>3.4032967503265632</v>
      </c>
      <c r="Y252">
        <f t="shared" si="42"/>
        <v>3.4907790296816033</v>
      </c>
      <c r="Z252">
        <f t="shared" si="42"/>
        <v>0</v>
      </c>
      <c r="AA252">
        <f t="shared" si="42"/>
        <v>4.6682655805144542</v>
      </c>
      <c r="AB252">
        <f t="shared" si="42"/>
        <v>2.7161152520299545</v>
      </c>
      <c r="AC252">
        <f t="shared" si="42"/>
        <v>4.1485404337104868</v>
      </c>
      <c r="AD252">
        <f t="shared" si="42"/>
        <v>3.9765624176663374</v>
      </c>
      <c r="AE252">
        <f t="shared" si="42"/>
        <v>3.6804608782054196</v>
      </c>
      <c r="AF252">
        <f t="shared" si="42"/>
        <v>0</v>
      </c>
    </row>
    <row r="253" spans="1:32">
      <c r="A253" t="s">
        <v>341</v>
      </c>
      <c r="B253" s="25" t="s">
        <v>308</v>
      </c>
      <c r="C253">
        <f t="shared" si="43"/>
        <v>0</v>
      </c>
      <c r="D253">
        <f t="shared" si="42"/>
        <v>0</v>
      </c>
      <c r="E253">
        <f t="shared" si="42"/>
        <v>0</v>
      </c>
      <c r="F253">
        <f t="shared" si="42"/>
        <v>0</v>
      </c>
      <c r="G253">
        <f t="shared" si="42"/>
        <v>0</v>
      </c>
      <c r="H253">
        <f t="shared" si="42"/>
        <v>4.2205841139138531</v>
      </c>
      <c r="I253">
        <f t="shared" si="42"/>
        <v>4.3419111643443697</v>
      </c>
      <c r="J253">
        <f t="shared" si="42"/>
        <v>3.8950610320432197</v>
      </c>
      <c r="K253">
        <f t="shared" si="42"/>
        <v>0</v>
      </c>
      <c r="L253">
        <f t="shared" si="42"/>
        <v>0</v>
      </c>
      <c r="M253">
        <f t="shared" si="42"/>
        <v>3.2988689857375104</v>
      </c>
      <c r="N253">
        <f t="shared" si="42"/>
        <v>0</v>
      </c>
      <c r="O253">
        <f t="shared" si="42"/>
        <v>0</v>
      </c>
      <c r="P253">
        <f t="shared" si="42"/>
        <v>0</v>
      </c>
      <c r="Q253">
        <f t="shared" si="42"/>
        <v>0</v>
      </c>
      <c r="R253">
        <f t="shared" si="42"/>
        <v>0</v>
      </c>
      <c r="S253">
        <f t="shared" si="42"/>
        <v>2.6731065074020495</v>
      </c>
      <c r="T253">
        <f t="shared" si="42"/>
        <v>0</v>
      </c>
      <c r="U253">
        <f t="shared" si="42"/>
        <v>2.077312327616474</v>
      </c>
      <c r="V253">
        <f t="shared" si="42"/>
        <v>0</v>
      </c>
      <c r="W253">
        <f t="shared" si="42"/>
        <v>0</v>
      </c>
      <c r="X253">
        <f t="shared" si="42"/>
        <v>3.7406438809376681</v>
      </c>
      <c r="Y253">
        <f t="shared" si="42"/>
        <v>3.6370571712825179</v>
      </c>
      <c r="Z253">
        <f t="shared" si="42"/>
        <v>0</v>
      </c>
      <c r="AA253">
        <f t="shared" si="42"/>
        <v>0</v>
      </c>
      <c r="AB253">
        <f t="shared" si="42"/>
        <v>3.3270276672976302</v>
      </c>
      <c r="AC253">
        <f t="shared" si="42"/>
        <v>0</v>
      </c>
      <c r="AD253">
        <f t="shared" si="42"/>
        <v>4.197325358738202</v>
      </c>
      <c r="AE253">
        <f t="shared" si="42"/>
        <v>0</v>
      </c>
      <c r="AF253">
        <f t="shared" si="42"/>
        <v>0</v>
      </c>
    </row>
    <row r="254" spans="1:32">
      <c r="A254" t="s">
        <v>341</v>
      </c>
      <c r="B254" s="25" t="s">
        <v>286</v>
      </c>
      <c r="C254">
        <f t="shared" si="43"/>
        <v>2.171576149810504</v>
      </c>
      <c r="D254">
        <f t="shared" si="42"/>
        <v>4.7971212049381355</v>
      </c>
      <c r="E254">
        <f t="shared" si="42"/>
        <v>4.4018599302703274</v>
      </c>
      <c r="F254">
        <f t="shared" si="42"/>
        <v>0</v>
      </c>
      <c r="G254">
        <f t="shared" si="42"/>
        <v>4.2347328709896201</v>
      </c>
      <c r="H254">
        <f t="shared" si="42"/>
        <v>0</v>
      </c>
      <c r="I254">
        <f t="shared" si="42"/>
        <v>4.7786619448044156</v>
      </c>
      <c r="J254">
        <f t="shared" si="42"/>
        <v>0</v>
      </c>
      <c r="K254">
        <f t="shared" si="42"/>
        <v>0</v>
      </c>
      <c r="L254">
        <f t="shared" si="42"/>
        <v>0</v>
      </c>
      <c r="M254">
        <f t="shared" si="42"/>
        <v>0</v>
      </c>
      <c r="N254">
        <f t="shared" si="42"/>
        <v>0</v>
      </c>
      <c r="O254">
        <f t="shared" si="42"/>
        <v>4.8935065659314247</v>
      </c>
      <c r="P254">
        <f t="shared" si="42"/>
        <v>0</v>
      </c>
      <c r="Q254">
        <f t="shared" si="42"/>
        <v>4.6013551683769016</v>
      </c>
      <c r="R254">
        <f t="shared" si="42"/>
        <v>4.4227247824576397</v>
      </c>
      <c r="S254">
        <f t="shared" si="42"/>
        <v>0</v>
      </c>
      <c r="T254">
        <f t="shared" si="42"/>
        <v>4.3776462536701874</v>
      </c>
      <c r="U254">
        <f t="shared" si="42"/>
        <v>0</v>
      </c>
      <c r="V254">
        <f t="shared" si="42"/>
        <v>0</v>
      </c>
      <c r="W254">
        <f t="shared" si="42"/>
        <v>4.643346954389413</v>
      </c>
      <c r="X254">
        <f t="shared" si="42"/>
        <v>0</v>
      </c>
      <c r="Y254">
        <f t="shared" si="42"/>
        <v>0</v>
      </c>
      <c r="Z254">
        <f t="shared" si="42"/>
        <v>2.7744934722044974</v>
      </c>
      <c r="AA254">
        <f t="shared" si="42"/>
        <v>0</v>
      </c>
      <c r="AB254">
        <f t="shared" si="42"/>
        <v>0</v>
      </c>
      <c r="AC254">
        <f t="shared" si="42"/>
        <v>4.7881307708082961</v>
      </c>
      <c r="AD254">
        <f t="shared" si="42"/>
        <v>0</v>
      </c>
      <c r="AE254">
        <f t="shared" si="42"/>
        <v>4.6879656786946828</v>
      </c>
      <c r="AF254">
        <f t="shared" si="42"/>
        <v>0</v>
      </c>
    </row>
    <row r="255" spans="1:32">
      <c r="A255" t="s">
        <v>341</v>
      </c>
      <c r="B255" s="25" t="s">
        <v>287</v>
      </c>
      <c r="C255">
        <f t="shared" si="43"/>
        <v>0</v>
      </c>
      <c r="D255">
        <f t="shared" si="42"/>
        <v>0</v>
      </c>
      <c r="E255">
        <f t="shared" si="42"/>
        <v>0</v>
      </c>
      <c r="F255">
        <f t="shared" si="42"/>
        <v>0</v>
      </c>
      <c r="G255">
        <f t="shared" si="42"/>
        <v>0</v>
      </c>
      <c r="H255">
        <f t="shared" si="42"/>
        <v>0</v>
      </c>
      <c r="I255">
        <f t="shared" si="42"/>
        <v>4.9244869494098928</v>
      </c>
      <c r="J255">
        <f t="shared" si="42"/>
        <v>4.3651133079302902</v>
      </c>
      <c r="K255">
        <f t="shared" si="42"/>
        <v>3.2988689857375104</v>
      </c>
      <c r="L255">
        <f t="shared" si="42"/>
        <v>0</v>
      </c>
      <c r="M255">
        <f t="shared" ref="D255:AF264" si="44">(EXP(7.032824+1*0.622482)*((M15/1.852)^ 0.40303))/(1.15*0.0059)/1000000</f>
        <v>0</v>
      </c>
      <c r="N255">
        <f t="shared" si="44"/>
        <v>0</v>
      </c>
      <c r="O255">
        <f t="shared" si="44"/>
        <v>0</v>
      </c>
      <c r="P255">
        <f t="shared" si="44"/>
        <v>0</v>
      </c>
      <c r="Q255">
        <f t="shared" si="44"/>
        <v>0</v>
      </c>
      <c r="R255">
        <f t="shared" si="44"/>
        <v>0</v>
      </c>
      <c r="S255">
        <f t="shared" si="44"/>
        <v>3.9707794662926639</v>
      </c>
      <c r="T255">
        <f t="shared" si="44"/>
        <v>0</v>
      </c>
      <c r="U255">
        <f t="shared" si="44"/>
        <v>3.6840760847281779</v>
      </c>
      <c r="V255">
        <f t="shared" si="44"/>
        <v>0</v>
      </c>
      <c r="W255">
        <f t="shared" si="44"/>
        <v>0</v>
      </c>
      <c r="X255">
        <f t="shared" si="44"/>
        <v>3.9294336140660948</v>
      </c>
      <c r="Y255">
        <f t="shared" si="44"/>
        <v>4.5397358010082618</v>
      </c>
      <c r="Z255">
        <f t="shared" si="44"/>
        <v>0</v>
      </c>
      <c r="AA255">
        <f t="shared" si="44"/>
        <v>0</v>
      </c>
      <c r="AB255">
        <f t="shared" si="44"/>
        <v>2.9856210757523667</v>
      </c>
      <c r="AC255">
        <f t="shared" si="44"/>
        <v>0</v>
      </c>
      <c r="AD255">
        <f t="shared" si="44"/>
        <v>0</v>
      </c>
      <c r="AE255">
        <f t="shared" si="44"/>
        <v>0</v>
      </c>
      <c r="AF255">
        <f t="shared" si="44"/>
        <v>0</v>
      </c>
    </row>
    <row r="256" spans="1:32">
      <c r="A256" t="s">
        <v>341</v>
      </c>
      <c r="B256" s="25" t="s">
        <v>288</v>
      </c>
      <c r="C256">
        <f t="shared" si="43"/>
        <v>0</v>
      </c>
      <c r="D256">
        <f t="shared" si="44"/>
        <v>4.5800370251018636</v>
      </c>
      <c r="E256">
        <f t="shared" si="44"/>
        <v>2.4187675597374261</v>
      </c>
      <c r="F256">
        <f t="shared" si="44"/>
        <v>0</v>
      </c>
      <c r="G256">
        <f t="shared" si="44"/>
        <v>2.5738053535680385</v>
      </c>
      <c r="H256">
        <f t="shared" si="44"/>
        <v>4.7850173022914531</v>
      </c>
      <c r="I256">
        <f t="shared" si="44"/>
        <v>2.9717059705131703</v>
      </c>
      <c r="J256">
        <f t="shared" si="44"/>
        <v>4.968087584625569</v>
      </c>
      <c r="K256">
        <f t="shared" si="44"/>
        <v>0</v>
      </c>
      <c r="L256">
        <f t="shared" si="44"/>
        <v>3.9294336140660948</v>
      </c>
      <c r="M256">
        <f t="shared" si="44"/>
        <v>0</v>
      </c>
      <c r="N256">
        <f t="shared" si="44"/>
        <v>5.4003637898416823</v>
      </c>
      <c r="O256">
        <f t="shared" si="44"/>
        <v>4.7224985650151332</v>
      </c>
      <c r="P256">
        <f t="shared" si="44"/>
        <v>5.0223398051221286</v>
      </c>
      <c r="Q256">
        <f t="shared" si="44"/>
        <v>4.3466152222432575</v>
      </c>
      <c r="R256">
        <f t="shared" si="44"/>
        <v>3.9294336140660948</v>
      </c>
      <c r="S256">
        <f t="shared" si="44"/>
        <v>0</v>
      </c>
      <c r="T256">
        <f t="shared" si="44"/>
        <v>4.0638661801635632</v>
      </c>
      <c r="U256">
        <f t="shared" si="44"/>
        <v>0</v>
      </c>
      <c r="V256">
        <f t="shared" si="44"/>
        <v>4.9899305771676676</v>
      </c>
      <c r="W256">
        <f t="shared" si="44"/>
        <v>4.3482172598852724</v>
      </c>
      <c r="X256">
        <f t="shared" si="44"/>
        <v>5.8659108690715298</v>
      </c>
      <c r="Y256">
        <f t="shared" si="44"/>
        <v>5.1964501072465401</v>
      </c>
      <c r="Z256">
        <f t="shared" si="44"/>
        <v>3.1119510673133499</v>
      </c>
      <c r="AA256">
        <f t="shared" si="44"/>
        <v>5.4509659298023116</v>
      </c>
      <c r="AB256">
        <f t="shared" si="44"/>
        <v>5.7963531750142154</v>
      </c>
      <c r="AC256">
        <f t="shared" si="44"/>
        <v>4.5921739047677219</v>
      </c>
      <c r="AD256">
        <f t="shared" si="44"/>
        <v>5.0668477491030544</v>
      </c>
      <c r="AE256">
        <f t="shared" si="44"/>
        <v>3.1982930505751184</v>
      </c>
      <c r="AF256">
        <f t="shared" si="44"/>
        <v>0</v>
      </c>
    </row>
    <row r="257" spans="1:32">
      <c r="A257" t="s">
        <v>341</v>
      </c>
      <c r="B257" s="25" t="s">
        <v>289</v>
      </c>
      <c r="C257">
        <f t="shared" si="43"/>
        <v>5.4003637898416823</v>
      </c>
      <c r="D257">
        <f t="shared" si="44"/>
        <v>4.211963696925741</v>
      </c>
      <c r="E257">
        <f t="shared" si="44"/>
        <v>0</v>
      </c>
      <c r="F257">
        <f t="shared" si="44"/>
        <v>2.8582150829619453</v>
      </c>
      <c r="G257">
        <f t="shared" si="44"/>
        <v>0</v>
      </c>
      <c r="H257">
        <f t="shared" si="44"/>
        <v>4.4135193266568207</v>
      </c>
      <c r="I257">
        <f t="shared" si="44"/>
        <v>4.8230371489128938</v>
      </c>
      <c r="J257">
        <f t="shared" si="44"/>
        <v>0</v>
      </c>
      <c r="K257">
        <f t="shared" si="44"/>
        <v>0</v>
      </c>
      <c r="L257">
        <f t="shared" si="44"/>
        <v>0</v>
      </c>
      <c r="M257">
        <f t="shared" si="44"/>
        <v>0</v>
      </c>
      <c r="N257">
        <f t="shared" si="44"/>
        <v>0</v>
      </c>
      <c r="O257">
        <f t="shared" si="44"/>
        <v>3.6976669702653302</v>
      </c>
      <c r="P257">
        <f t="shared" si="44"/>
        <v>3.8451871859674429</v>
      </c>
      <c r="Q257">
        <f t="shared" si="44"/>
        <v>0</v>
      </c>
      <c r="R257">
        <f t="shared" si="44"/>
        <v>3.9406541740840852</v>
      </c>
      <c r="S257">
        <f t="shared" si="44"/>
        <v>0</v>
      </c>
      <c r="T257">
        <f t="shared" si="44"/>
        <v>0</v>
      </c>
      <c r="U257">
        <f t="shared" si="44"/>
        <v>0</v>
      </c>
      <c r="V257">
        <f t="shared" si="44"/>
        <v>3.0217632657602866</v>
      </c>
      <c r="W257">
        <f t="shared" si="44"/>
        <v>0</v>
      </c>
      <c r="X257">
        <f t="shared" si="44"/>
        <v>0</v>
      </c>
      <c r="Y257">
        <f t="shared" si="44"/>
        <v>4.6021494098770024</v>
      </c>
      <c r="Z257">
        <f t="shared" si="44"/>
        <v>0</v>
      </c>
      <c r="AA257">
        <f t="shared" si="44"/>
        <v>3.5413708918604923</v>
      </c>
      <c r="AB257">
        <f t="shared" si="44"/>
        <v>0</v>
      </c>
      <c r="AC257">
        <f t="shared" si="44"/>
        <v>3.9790427194239282</v>
      </c>
      <c r="AD257">
        <f t="shared" si="44"/>
        <v>4.0976542236730076</v>
      </c>
      <c r="AE257">
        <f t="shared" si="44"/>
        <v>0</v>
      </c>
      <c r="AF257">
        <f t="shared" si="44"/>
        <v>3.7115179118638566</v>
      </c>
    </row>
    <row r="258" spans="1:32">
      <c r="A258" t="s">
        <v>341</v>
      </c>
      <c r="B258" s="25" t="s">
        <v>290</v>
      </c>
      <c r="C258">
        <f t="shared" si="43"/>
        <v>4.7224985650151332</v>
      </c>
      <c r="D258">
        <f t="shared" si="44"/>
        <v>2.5204361547384071</v>
      </c>
      <c r="E258">
        <f t="shared" si="44"/>
        <v>4.0457593668858243</v>
      </c>
      <c r="F258">
        <f t="shared" si="44"/>
        <v>3.5052007986997222</v>
      </c>
      <c r="G258">
        <f t="shared" si="44"/>
        <v>3.3294962056989355</v>
      </c>
      <c r="H258">
        <f t="shared" si="44"/>
        <v>3.0391417263321485</v>
      </c>
      <c r="I258">
        <f t="shared" si="44"/>
        <v>3.6081913248326209</v>
      </c>
      <c r="J258">
        <f t="shared" si="44"/>
        <v>4.3598712538086781</v>
      </c>
      <c r="K258">
        <f t="shared" si="44"/>
        <v>0</v>
      </c>
      <c r="L258">
        <f t="shared" si="44"/>
        <v>4.8935065659314247</v>
      </c>
      <c r="M258">
        <f t="shared" si="44"/>
        <v>0</v>
      </c>
      <c r="N258">
        <f t="shared" si="44"/>
        <v>3.6976669702653329</v>
      </c>
      <c r="O258">
        <f t="shared" si="44"/>
        <v>0</v>
      </c>
      <c r="P258">
        <f t="shared" si="44"/>
        <v>2.5180542429391375</v>
      </c>
      <c r="Q258">
        <f t="shared" si="44"/>
        <v>0</v>
      </c>
      <c r="R258">
        <f t="shared" si="44"/>
        <v>2.7911689033881459</v>
      </c>
      <c r="S258">
        <f t="shared" si="44"/>
        <v>4.3166830620636558</v>
      </c>
      <c r="T258">
        <f t="shared" si="44"/>
        <v>3.8295389524475785</v>
      </c>
      <c r="U258">
        <f t="shared" si="44"/>
        <v>0</v>
      </c>
      <c r="V258">
        <f t="shared" si="44"/>
        <v>2.5413157883895918</v>
      </c>
      <c r="W258">
        <f t="shared" si="44"/>
        <v>4.1269410388847954</v>
      </c>
      <c r="X258">
        <f t="shared" si="44"/>
        <v>0</v>
      </c>
      <c r="Y258">
        <f t="shared" si="44"/>
        <v>3.6241286070396987</v>
      </c>
      <c r="Z258">
        <f t="shared" si="44"/>
        <v>0</v>
      </c>
      <c r="AA258">
        <f t="shared" si="44"/>
        <v>3.3579607211695519</v>
      </c>
      <c r="AB258">
        <f t="shared" si="44"/>
        <v>5.1686882557859075</v>
      </c>
      <c r="AC258">
        <f t="shared" si="44"/>
        <v>1.9326487696993784</v>
      </c>
      <c r="AD258">
        <f t="shared" si="44"/>
        <v>2.8999961130194882</v>
      </c>
      <c r="AE258">
        <f t="shared" si="44"/>
        <v>0</v>
      </c>
      <c r="AF258">
        <f t="shared" si="44"/>
        <v>0</v>
      </c>
    </row>
    <row r="259" spans="1:32">
      <c r="A259" t="s">
        <v>341</v>
      </c>
      <c r="B259" s="25" t="s">
        <v>291</v>
      </c>
      <c r="C259">
        <f t="shared" si="43"/>
        <v>5.0223398051221286</v>
      </c>
      <c r="D259">
        <f t="shared" si="44"/>
        <v>2.7177393760224731</v>
      </c>
      <c r="E259">
        <f t="shared" si="44"/>
        <v>4.1513566215328819</v>
      </c>
      <c r="F259">
        <f t="shared" si="44"/>
        <v>3.3461072271836767</v>
      </c>
      <c r="G259">
        <f t="shared" si="44"/>
        <v>3.6818258406948852</v>
      </c>
      <c r="H259">
        <f t="shared" si="44"/>
        <v>2.7590499099755381</v>
      </c>
      <c r="I259">
        <f t="shared" si="44"/>
        <v>3.5735528929396168</v>
      </c>
      <c r="J259">
        <f t="shared" si="44"/>
        <v>4.188907898067777</v>
      </c>
      <c r="K259">
        <f t="shared" si="44"/>
        <v>0</v>
      </c>
      <c r="L259">
        <f t="shared" si="44"/>
        <v>0</v>
      </c>
      <c r="M259">
        <f t="shared" si="44"/>
        <v>0</v>
      </c>
      <c r="N259">
        <f t="shared" si="44"/>
        <v>3.8451871859674429</v>
      </c>
      <c r="O259">
        <f t="shared" si="44"/>
        <v>2.5180542429391393</v>
      </c>
      <c r="P259">
        <f t="shared" si="44"/>
        <v>0</v>
      </c>
      <c r="Q259">
        <f t="shared" si="44"/>
        <v>0</v>
      </c>
      <c r="R259">
        <f t="shared" si="44"/>
        <v>3.5091218851087591</v>
      </c>
      <c r="S259">
        <f t="shared" si="44"/>
        <v>3.8673017495730266</v>
      </c>
      <c r="T259">
        <f t="shared" si="44"/>
        <v>3.9689070976689904</v>
      </c>
      <c r="U259">
        <f t="shared" si="44"/>
        <v>4.1451915882519028</v>
      </c>
      <c r="V259">
        <f t="shared" si="44"/>
        <v>2.9391279446319762</v>
      </c>
      <c r="W259">
        <f t="shared" si="44"/>
        <v>4.1489555694425375</v>
      </c>
      <c r="X259">
        <f t="shared" si="44"/>
        <v>0</v>
      </c>
      <c r="Y259">
        <f t="shared" si="44"/>
        <v>3.0919650029969237</v>
      </c>
      <c r="Z259">
        <f t="shared" si="44"/>
        <v>0</v>
      </c>
      <c r="AA259">
        <f t="shared" si="44"/>
        <v>2.854160753604285</v>
      </c>
      <c r="AB259">
        <f t="shared" si="44"/>
        <v>4.9188753423280369</v>
      </c>
      <c r="AC259">
        <f t="shared" si="44"/>
        <v>2.6320197056253134</v>
      </c>
      <c r="AD259">
        <f t="shared" si="44"/>
        <v>1.9313816523589422</v>
      </c>
      <c r="AE259">
        <f t="shared" si="44"/>
        <v>0</v>
      </c>
      <c r="AF259">
        <f t="shared" si="44"/>
        <v>0</v>
      </c>
    </row>
    <row r="260" spans="1:32">
      <c r="A260" t="s">
        <v>341</v>
      </c>
      <c r="B260" s="25" t="s">
        <v>292</v>
      </c>
      <c r="C260">
        <f t="shared" si="43"/>
        <v>4.3466152222432575</v>
      </c>
      <c r="D260">
        <f t="shared" si="44"/>
        <v>0</v>
      </c>
      <c r="E260">
        <f t="shared" si="44"/>
        <v>3.8064519662321517</v>
      </c>
      <c r="F260">
        <f t="shared" si="44"/>
        <v>0</v>
      </c>
      <c r="G260">
        <f t="shared" si="44"/>
        <v>0</v>
      </c>
      <c r="H260">
        <f t="shared" si="44"/>
        <v>0</v>
      </c>
      <c r="I260">
        <f t="shared" si="44"/>
        <v>4.3488047661105584</v>
      </c>
      <c r="J260">
        <f t="shared" si="44"/>
        <v>4.2480640938519372</v>
      </c>
      <c r="K260">
        <f t="shared" si="44"/>
        <v>0</v>
      </c>
      <c r="L260">
        <f t="shared" si="44"/>
        <v>4.6013551683769016</v>
      </c>
      <c r="M260">
        <f t="shared" si="44"/>
        <v>0</v>
      </c>
      <c r="N260">
        <f t="shared" si="44"/>
        <v>0</v>
      </c>
      <c r="O260">
        <f t="shared" si="44"/>
        <v>0</v>
      </c>
      <c r="P260">
        <f t="shared" si="44"/>
        <v>0</v>
      </c>
      <c r="Q260">
        <f t="shared" si="44"/>
        <v>0</v>
      </c>
      <c r="R260">
        <f t="shared" si="44"/>
        <v>0</v>
      </c>
      <c r="S260">
        <f t="shared" si="44"/>
        <v>0</v>
      </c>
      <c r="T260">
        <f t="shared" si="44"/>
        <v>4.0184677851451989</v>
      </c>
      <c r="U260">
        <f t="shared" si="44"/>
        <v>0</v>
      </c>
      <c r="V260">
        <f t="shared" si="44"/>
        <v>0</v>
      </c>
      <c r="W260">
        <f t="shared" si="44"/>
        <v>3.8199120047198321</v>
      </c>
      <c r="X260">
        <f t="shared" si="44"/>
        <v>4.9576119366568605</v>
      </c>
      <c r="Y260">
        <f t="shared" si="44"/>
        <v>0</v>
      </c>
      <c r="Z260">
        <f t="shared" si="44"/>
        <v>0</v>
      </c>
      <c r="AA260">
        <f t="shared" si="44"/>
        <v>0</v>
      </c>
      <c r="AB260">
        <f t="shared" si="44"/>
        <v>0</v>
      </c>
      <c r="AC260">
        <f t="shared" si="44"/>
        <v>0</v>
      </c>
      <c r="AD260">
        <f t="shared" si="44"/>
        <v>0</v>
      </c>
      <c r="AE260">
        <f t="shared" si="44"/>
        <v>2.6143872234857266</v>
      </c>
      <c r="AF260">
        <f t="shared" si="44"/>
        <v>0</v>
      </c>
    </row>
    <row r="261" spans="1:32">
      <c r="A261" t="s">
        <v>341</v>
      </c>
      <c r="B261" s="25" t="s">
        <v>293</v>
      </c>
      <c r="C261">
        <f t="shared" si="43"/>
        <v>4.2624292833704551</v>
      </c>
      <c r="D261">
        <f t="shared" si="44"/>
        <v>3.1054138171893024</v>
      </c>
      <c r="E261">
        <f t="shared" si="44"/>
        <v>3.9923871537759479</v>
      </c>
      <c r="F261">
        <f t="shared" si="44"/>
        <v>4.046425302456977</v>
      </c>
      <c r="G261">
        <f t="shared" si="44"/>
        <v>3.0653422493810556</v>
      </c>
      <c r="H261">
        <f t="shared" si="44"/>
        <v>3.6138485953309014</v>
      </c>
      <c r="I261">
        <f t="shared" si="44"/>
        <v>3.8230279501329698</v>
      </c>
      <c r="J261">
        <f t="shared" si="44"/>
        <v>4.5926978897575621</v>
      </c>
      <c r="K261">
        <f t="shared" si="44"/>
        <v>0</v>
      </c>
      <c r="L261">
        <f t="shared" si="44"/>
        <v>4.4227247824576397</v>
      </c>
      <c r="M261">
        <f t="shared" si="44"/>
        <v>0</v>
      </c>
      <c r="N261">
        <f t="shared" si="44"/>
        <v>3.9406541740840852</v>
      </c>
      <c r="O261">
        <f t="shared" si="44"/>
        <v>2.7911689033881459</v>
      </c>
      <c r="P261">
        <f t="shared" si="44"/>
        <v>3.5091218851087613</v>
      </c>
      <c r="Q261">
        <f t="shared" si="44"/>
        <v>0</v>
      </c>
      <c r="R261">
        <f t="shared" si="44"/>
        <v>0</v>
      </c>
      <c r="S261">
        <f t="shared" si="44"/>
        <v>0</v>
      </c>
      <c r="T261">
        <f t="shared" si="44"/>
        <v>3.7712562636760514</v>
      </c>
      <c r="U261">
        <f t="shared" si="44"/>
        <v>0</v>
      </c>
      <c r="V261">
        <f t="shared" si="44"/>
        <v>3.1694496781168855</v>
      </c>
      <c r="W261">
        <f t="shared" si="44"/>
        <v>4.1731771664914756</v>
      </c>
      <c r="X261">
        <f t="shared" si="44"/>
        <v>0</v>
      </c>
      <c r="Y261">
        <f t="shared" si="44"/>
        <v>4.19282849261631</v>
      </c>
      <c r="Z261">
        <f t="shared" si="44"/>
        <v>0</v>
      </c>
      <c r="AA261">
        <f t="shared" si="44"/>
        <v>4.0571939442517113</v>
      </c>
      <c r="AB261">
        <f t="shared" si="44"/>
        <v>5.4440095424041788</v>
      </c>
      <c r="AC261">
        <f t="shared" si="44"/>
        <v>2.7963051938480379</v>
      </c>
      <c r="AD261">
        <f t="shared" si="44"/>
        <v>3.7220204954475675</v>
      </c>
      <c r="AE261">
        <f t="shared" si="44"/>
        <v>4.8360762812679505</v>
      </c>
      <c r="AF261">
        <f t="shared" si="44"/>
        <v>0</v>
      </c>
    </row>
    <row r="262" spans="1:32">
      <c r="A262" t="s">
        <v>341</v>
      </c>
      <c r="B262" s="25" t="s">
        <v>309</v>
      </c>
      <c r="C262">
        <f t="shared" si="43"/>
        <v>0</v>
      </c>
      <c r="D262">
        <f t="shared" si="44"/>
        <v>4.0755765068017062</v>
      </c>
      <c r="E262">
        <f t="shared" si="44"/>
        <v>0</v>
      </c>
      <c r="F262">
        <f t="shared" si="44"/>
        <v>0</v>
      </c>
      <c r="G262">
        <f t="shared" si="44"/>
        <v>0</v>
      </c>
      <c r="H262">
        <f t="shared" si="44"/>
        <v>3.6818740871833806</v>
      </c>
      <c r="I262">
        <f t="shared" si="44"/>
        <v>3.9536035275566235</v>
      </c>
      <c r="J262">
        <f t="shared" si="44"/>
        <v>3.7201409865771797</v>
      </c>
      <c r="K262">
        <f t="shared" si="44"/>
        <v>2.6731065074020495</v>
      </c>
      <c r="L262">
        <f t="shared" si="44"/>
        <v>0</v>
      </c>
      <c r="M262">
        <f t="shared" si="44"/>
        <v>3.9707794662926639</v>
      </c>
      <c r="N262">
        <f t="shared" si="44"/>
        <v>0</v>
      </c>
      <c r="O262">
        <f t="shared" si="44"/>
        <v>4.3166830620636558</v>
      </c>
      <c r="P262">
        <f t="shared" si="44"/>
        <v>3.8673017495730266</v>
      </c>
      <c r="Q262">
        <f t="shared" si="44"/>
        <v>0</v>
      </c>
      <c r="R262">
        <f t="shared" si="44"/>
        <v>0</v>
      </c>
      <c r="S262">
        <f t="shared" si="44"/>
        <v>0</v>
      </c>
      <c r="T262">
        <f t="shared" si="44"/>
        <v>0</v>
      </c>
      <c r="U262">
        <f t="shared" si="44"/>
        <v>1.9713892734169565</v>
      </c>
      <c r="V262">
        <f t="shared" si="44"/>
        <v>0</v>
      </c>
      <c r="W262">
        <f t="shared" si="44"/>
        <v>4.2987811612814664</v>
      </c>
      <c r="X262">
        <f t="shared" si="44"/>
        <v>4.16151212205114</v>
      </c>
      <c r="Y262">
        <f t="shared" si="44"/>
        <v>2.8848410110845384</v>
      </c>
      <c r="Z262">
        <f t="shared" si="44"/>
        <v>0</v>
      </c>
      <c r="AA262">
        <f t="shared" si="44"/>
        <v>4.0217255522283013</v>
      </c>
      <c r="AB262">
        <f t="shared" si="44"/>
        <v>3.80495018335048</v>
      </c>
      <c r="AC262">
        <f t="shared" si="44"/>
        <v>4.2390372859404293</v>
      </c>
      <c r="AD262">
        <f t="shared" si="44"/>
        <v>3.5861323886765049</v>
      </c>
      <c r="AE262">
        <f t="shared" si="44"/>
        <v>0</v>
      </c>
      <c r="AF262">
        <f t="shared" si="44"/>
        <v>0</v>
      </c>
    </row>
    <row r="263" spans="1:32">
      <c r="A263" t="s">
        <v>341</v>
      </c>
      <c r="B263" s="25" t="s">
        <v>294</v>
      </c>
      <c r="C263">
        <f t="shared" ref="C263:C275" si="45">(EXP(7.032824+1*0.622482)*((C23/1.852)^ 0.40303))/(1.15*0.0059)/1000000</f>
        <v>4.0638661801635632</v>
      </c>
      <c r="D263">
        <f t="shared" si="44"/>
        <v>3.2832349712436417</v>
      </c>
      <c r="E263">
        <f t="shared" si="44"/>
        <v>1.7811344665469571</v>
      </c>
      <c r="F263">
        <f t="shared" si="44"/>
        <v>0</v>
      </c>
      <c r="G263">
        <f t="shared" si="44"/>
        <v>2.6235449833765498</v>
      </c>
      <c r="H263">
        <f t="shared" si="44"/>
        <v>3.3341427256389933</v>
      </c>
      <c r="I263">
        <f t="shared" si="44"/>
        <v>2.5416689278515636</v>
      </c>
      <c r="J263">
        <f t="shared" si="44"/>
        <v>3.476220402989155</v>
      </c>
      <c r="K263">
        <f t="shared" si="44"/>
        <v>0</v>
      </c>
      <c r="L263">
        <f t="shared" si="44"/>
        <v>4.3776462536701874</v>
      </c>
      <c r="M263">
        <f t="shared" si="44"/>
        <v>0</v>
      </c>
      <c r="N263">
        <f t="shared" si="44"/>
        <v>0</v>
      </c>
      <c r="O263">
        <f t="shared" si="44"/>
        <v>3.8295389524475785</v>
      </c>
      <c r="P263">
        <f t="shared" si="44"/>
        <v>3.9689070976689904</v>
      </c>
      <c r="Q263">
        <f t="shared" si="44"/>
        <v>4.0184677851451989</v>
      </c>
      <c r="R263">
        <f t="shared" si="44"/>
        <v>3.7712562636760563</v>
      </c>
      <c r="S263">
        <f t="shared" si="44"/>
        <v>0</v>
      </c>
      <c r="T263">
        <f t="shared" si="44"/>
        <v>0</v>
      </c>
      <c r="U263">
        <f t="shared" si="44"/>
        <v>0</v>
      </c>
      <c r="V263">
        <f t="shared" si="44"/>
        <v>0</v>
      </c>
      <c r="W263">
        <f t="shared" si="44"/>
        <v>2.3508684421016786</v>
      </c>
      <c r="X263">
        <f t="shared" si="44"/>
        <v>4.870250502082146</v>
      </c>
      <c r="Y263">
        <f t="shared" si="44"/>
        <v>3.8806102505242976</v>
      </c>
      <c r="Z263">
        <f t="shared" si="44"/>
        <v>0</v>
      </c>
      <c r="AA263">
        <f t="shared" si="44"/>
        <v>0</v>
      </c>
      <c r="AB263">
        <f t="shared" si="44"/>
        <v>4.7324925223635779</v>
      </c>
      <c r="AC263">
        <f t="shared" si="44"/>
        <v>3.5323618485881858</v>
      </c>
      <c r="AD263">
        <f t="shared" si="44"/>
        <v>3.8994407238772335</v>
      </c>
      <c r="AE263">
        <f t="shared" si="44"/>
        <v>3.5657972647437521</v>
      </c>
      <c r="AF263">
        <f t="shared" si="44"/>
        <v>0</v>
      </c>
    </row>
    <row r="264" spans="1:32">
      <c r="A264" t="s">
        <v>341</v>
      </c>
      <c r="B264" s="25" t="s">
        <v>310</v>
      </c>
      <c r="C264">
        <f t="shared" si="45"/>
        <v>0</v>
      </c>
      <c r="D264">
        <f t="shared" si="44"/>
        <v>4.3189047617382341</v>
      </c>
      <c r="E264">
        <f t="shared" si="44"/>
        <v>0</v>
      </c>
      <c r="F264">
        <f t="shared" si="44"/>
        <v>0</v>
      </c>
      <c r="G264">
        <f t="shared" ref="D264:AF272" si="46">(EXP(7.032824+1*0.622482)*((G24/1.852)^ 0.40303))/(1.15*0.0059)/1000000</f>
        <v>0</v>
      </c>
      <c r="H264">
        <f t="shared" si="46"/>
        <v>3.9547148818953941</v>
      </c>
      <c r="I264">
        <f t="shared" si="46"/>
        <v>4.1492432153971883</v>
      </c>
      <c r="J264">
        <f t="shared" si="46"/>
        <v>3.8023162504858843</v>
      </c>
      <c r="K264">
        <f t="shared" si="46"/>
        <v>2.077312327616474</v>
      </c>
      <c r="L264">
        <f t="shared" si="46"/>
        <v>0</v>
      </c>
      <c r="M264">
        <f t="shared" si="46"/>
        <v>3.6840760847281779</v>
      </c>
      <c r="N264">
        <f t="shared" si="46"/>
        <v>0</v>
      </c>
      <c r="O264">
        <f t="shared" si="46"/>
        <v>0</v>
      </c>
      <c r="P264">
        <f t="shared" si="46"/>
        <v>4.1451915882519028</v>
      </c>
      <c r="Q264">
        <f t="shared" si="46"/>
        <v>0</v>
      </c>
      <c r="R264">
        <f t="shared" si="46"/>
        <v>0</v>
      </c>
      <c r="S264">
        <f t="shared" si="46"/>
        <v>1.9713892734169565</v>
      </c>
      <c r="T264">
        <f t="shared" si="46"/>
        <v>0</v>
      </c>
      <c r="U264">
        <f t="shared" si="46"/>
        <v>0</v>
      </c>
      <c r="V264">
        <f t="shared" si="46"/>
        <v>0</v>
      </c>
      <c r="W264">
        <f t="shared" si="46"/>
        <v>4.4283445454827186</v>
      </c>
      <c r="X264">
        <f t="shared" si="46"/>
        <v>3.97925594349655</v>
      </c>
      <c r="Y264">
        <f t="shared" si="46"/>
        <v>3.2747108913705723</v>
      </c>
      <c r="Z264">
        <f t="shared" si="46"/>
        <v>0</v>
      </c>
      <c r="AA264">
        <f t="shared" si="46"/>
        <v>4.2650423151600183</v>
      </c>
      <c r="AB264">
        <f t="shared" si="46"/>
        <v>3.5951083279849416</v>
      </c>
      <c r="AC264">
        <f t="shared" si="46"/>
        <v>0</v>
      </c>
      <c r="AD264">
        <f t="shared" si="46"/>
        <v>3.8932918317948526</v>
      </c>
      <c r="AE264">
        <f t="shared" si="46"/>
        <v>0</v>
      </c>
      <c r="AF264">
        <f t="shared" si="46"/>
        <v>0</v>
      </c>
    </row>
    <row r="265" spans="1:32">
      <c r="A265" t="s">
        <v>341</v>
      </c>
      <c r="B265" s="25" t="s">
        <v>297</v>
      </c>
      <c r="C265">
        <f t="shared" si="45"/>
        <v>4.3482172598852724</v>
      </c>
      <c r="D265">
        <f t="shared" si="46"/>
        <v>3.5991274396724005</v>
      </c>
      <c r="E265">
        <f t="shared" si="46"/>
        <v>2.021434609933225</v>
      </c>
      <c r="F265">
        <f t="shared" si="46"/>
        <v>0</v>
      </c>
      <c r="G265">
        <f t="shared" si="46"/>
        <v>3.2774986871729079</v>
      </c>
      <c r="H265">
        <f t="shared" si="46"/>
        <v>3.4779241504281568</v>
      </c>
      <c r="I265">
        <f t="shared" si="46"/>
        <v>2.5919327220624488</v>
      </c>
      <c r="J265">
        <f t="shared" si="46"/>
        <v>2.980998726540256</v>
      </c>
      <c r="K265">
        <f t="shared" si="46"/>
        <v>0</v>
      </c>
      <c r="L265">
        <f t="shared" si="46"/>
        <v>4.643346954389413</v>
      </c>
      <c r="M265">
        <f t="shared" si="46"/>
        <v>0</v>
      </c>
      <c r="N265">
        <f t="shared" si="46"/>
        <v>0</v>
      </c>
      <c r="O265">
        <f t="shared" si="46"/>
        <v>4.1269410388847954</v>
      </c>
      <c r="P265">
        <f t="shared" si="46"/>
        <v>4.1489555694425375</v>
      </c>
      <c r="Q265">
        <f t="shared" si="46"/>
        <v>3.8199120047198321</v>
      </c>
      <c r="R265">
        <f t="shared" si="46"/>
        <v>4.1731771664914756</v>
      </c>
      <c r="S265">
        <f t="shared" si="46"/>
        <v>4.2987811612814664</v>
      </c>
      <c r="T265">
        <f t="shared" si="46"/>
        <v>2.3508684421016786</v>
      </c>
      <c r="U265">
        <f t="shared" si="46"/>
        <v>4.4283445454827186</v>
      </c>
      <c r="V265">
        <f t="shared" si="46"/>
        <v>0</v>
      </c>
      <c r="W265">
        <f t="shared" si="46"/>
        <v>0</v>
      </c>
      <c r="X265">
        <f t="shared" si="46"/>
        <v>4.5569113438712847</v>
      </c>
      <c r="Y265">
        <f t="shared" si="46"/>
        <v>3.8378375235806255</v>
      </c>
      <c r="Z265">
        <f t="shared" si="46"/>
        <v>0</v>
      </c>
      <c r="AA265">
        <f t="shared" si="46"/>
        <v>0</v>
      </c>
      <c r="AB265">
        <f t="shared" si="46"/>
        <v>4.4263508178246216</v>
      </c>
      <c r="AC265">
        <f t="shared" si="46"/>
        <v>3.8621848373907577</v>
      </c>
      <c r="AD265">
        <f t="shared" si="46"/>
        <v>4.0239448396912882</v>
      </c>
      <c r="AE265">
        <f t="shared" si="46"/>
        <v>3.2069359155166</v>
      </c>
      <c r="AF265">
        <f t="shared" si="46"/>
        <v>0</v>
      </c>
    </row>
    <row r="266" spans="1:32">
      <c r="A266" t="s">
        <v>341</v>
      </c>
      <c r="B266" s="25" t="s">
        <v>298</v>
      </c>
      <c r="C266">
        <f t="shared" si="45"/>
        <v>5.8659108690715227</v>
      </c>
      <c r="D266">
        <f t="shared" si="46"/>
        <v>0</v>
      </c>
      <c r="E266">
        <f t="shared" si="46"/>
        <v>4.7918844558703153</v>
      </c>
      <c r="F266">
        <f t="shared" si="46"/>
        <v>0</v>
      </c>
      <c r="G266">
        <f t="shared" si="46"/>
        <v>0</v>
      </c>
      <c r="H266">
        <f t="shared" si="46"/>
        <v>4.7987891566206757</v>
      </c>
      <c r="I266">
        <f t="shared" si="46"/>
        <v>4.6315204019350427</v>
      </c>
      <c r="J266">
        <f t="shared" si="46"/>
        <v>3.4032967503265632</v>
      </c>
      <c r="K266">
        <f t="shared" si="46"/>
        <v>3.7406438809376681</v>
      </c>
      <c r="L266">
        <f t="shared" si="46"/>
        <v>0</v>
      </c>
      <c r="M266">
        <f t="shared" si="46"/>
        <v>3.9294336140660948</v>
      </c>
      <c r="N266">
        <f t="shared" si="46"/>
        <v>0</v>
      </c>
      <c r="O266">
        <f t="shared" si="46"/>
        <v>0</v>
      </c>
      <c r="P266">
        <f t="shared" si="46"/>
        <v>0</v>
      </c>
      <c r="Q266">
        <f t="shared" si="46"/>
        <v>4.9576119366568605</v>
      </c>
      <c r="R266">
        <f t="shared" si="46"/>
        <v>0</v>
      </c>
      <c r="S266">
        <f t="shared" si="46"/>
        <v>4.16151212205114</v>
      </c>
      <c r="T266">
        <f t="shared" si="46"/>
        <v>4.870250502082146</v>
      </c>
      <c r="U266">
        <f t="shared" si="46"/>
        <v>3.97925594349655</v>
      </c>
      <c r="V266">
        <f t="shared" si="46"/>
        <v>0</v>
      </c>
      <c r="W266">
        <f t="shared" si="46"/>
        <v>4.5569113438712847</v>
      </c>
      <c r="X266">
        <f t="shared" si="46"/>
        <v>0</v>
      </c>
      <c r="Y266">
        <f t="shared" si="46"/>
        <v>4.5111560463781517</v>
      </c>
      <c r="Z266">
        <f t="shared" si="46"/>
        <v>0</v>
      </c>
      <c r="AA266">
        <f t="shared" si="46"/>
        <v>0</v>
      </c>
      <c r="AB266">
        <f t="shared" si="46"/>
        <v>2.1743486841734092</v>
      </c>
      <c r="AC266">
        <f t="shared" si="46"/>
        <v>0</v>
      </c>
      <c r="AD266">
        <f t="shared" si="46"/>
        <v>0</v>
      </c>
      <c r="AE266">
        <f t="shared" si="46"/>
        <v>4.6174317913843757</v>
      </c>
      <c r="AF266">
        <f t="shared" si="46"/>
        <v>0</v>
      </c>
    </row>
    <row r="267" spans="1:32">
      <c r="A267" t="s">
        <v>341</v>
      </c>
      <c r="B267" s="25" t="s">
        <v>357</v>
      </c>
      <c r="C267">
        <f t="shared" si="45"/>
        <v>4.9899305771676676</v>
      </c>
      <c r="D267">
        <f t="shared" si="46"/>
        <v>3.3382803357575219</v>
      </c>
      <c r="E267">
        <f t="shared" si="46"/>
        <v>0</v>
      </c>
      <c r="F267">
        <f t="shared" si="46"/>
        <v>2.9464186077941883</v>
      </c>
      <c r="G267">
        <f t="shared" si="46"/>
        <v>3.8946857256754388</v>
      </c>
      <c r="H267">
        <f t="shared" si="46"/>
        <v>3.6440501006256478</v>
      </c>
      <c r="I267">
        <f t="shared" si="46"/>
        <v>4.1470395947632301</v>
      </c>
      <c r="J267">
        <f t="shared" si="46"/>
        <v>0</v>
      </c>
      <c r="K267">
        <f t="shared" si="46"/>
        <v>0</v>
      </c>
      <c r="L267">
        <f t="shared" si="46"/>
        <v>0</v>
      </c>
      <c r="M267">
        <f t="shared" si="46"/>
        <v>0</v>
      </c>
      <c r="N267">
        <f t="shared" si="46"/>
        <v>3.0217632657602889</v>
      </c>
      <c r="O267">
        <f t="shared" si="46"/>
        <v>2.5413157883895918</v>
      </c>
      <c r="P267">
        <f t="shared" si="46"/>
        <v>2.9391279446319762</v>
      </c>
      <c r="Q267">
        <f t="shared" si="46"/>
        <v>0</v>
      </c>
      <c r="R267">
        <f t="shared" si="46"/>
        <v>3.1694496781168855</v>
      </c>
      <c r="S267">
        <f t="shared" si="46"/>
        <v>0</v>
      </c>
      <c r="T267">
        <f t="shared" si="46"/>
        <v>0</v>
      </c>
      <c r="U267">
        <f t="shared" si="46"/>
        <v>0</v>
      </c>
      <c r="V267">
        <f t="shared" si="46"/>
        <v>0</v>
      </c>
      <c r="W267">
        <f t="shared" si="46"/>
        <v>0</v>
      </c>
      <c r="X267">
        <f t="shared" si="46"/>
        <v>0</v>
      </c>
      <c r="Y267">
        <f t="shared" si="46"/>
        <v>3.9891424113009086</v>
      </c>
      <c r="Z267">
        <f t="shared" si="46"/>
        <v>0</v>
      </c>
      <c r="AA267">
        <f t="shared" si="46"/>
        <v>3.1307930173276364</v>
      </c>
      <c r="AB267">
        <f t="shared" si="46"/>
        <v>0</v>
      </c>
      <c r="AC267">
        <f t="shared" si="46"/>
        <v>2.9979210878079106</v>
      </c>
      <c r="AD267">
        <f t="shared" si="46"/>
        <v>3.3197958845069886</v>
      </c>
      <c r="AE267">
        <f t="shared" si="46"/>
        <v>0</v>
      </c>
      <c r="AF267">
        <f t="shared" si="46"/>
        <v>0</v>
      </c>
    </row>
    <row r="268" spans="1:32">
      <c r="A268" t="s">
        <v>341</v>
      </c>
      <c r="B268" s="25" t="s">
        <v>299</v>
      </c>
      <c r="C268">
        <f t="shared" si="45"/>
        <v>5.1964501072465401</v>
      </c>
      <c r="D268">
        <f t="shared" si="46"/>
        <v>3.2625540005978659</v>
      </c>
      <c r="E268">
        <f t="shared" si="46"/>
        <v>3.9882160839593364</v>
      </c>
      <c r="F268">
        <f t="shared" si="46"/>
        <v>4.1273714382958255</v>
      </c>
      <c r="G268">
        <f t="shared" si="46"/>
        <v>3.931857598594759</v>
      </c>
      <c r="H268">
        <f t="shared" si="46"/>
        <v>2.6890350782105736</v>
      </c>
      <c r="I268">
        <f t="shared" si="46"/>
        <v>3.2698742248307187</v>
      </c>
      <c r="J268">
        <f t="shared" si="46"/>
        <v>3.4907790296816033</v>
      </c>
      <c r="K268">
        <f t="shared" si="46"/>
        <v>3.6370571712825179</v>
      </c>
      <c r="L268">
        <f t="shared" si="46"/>
        <v>0</v>
      </c>
      <c r="M268">
        <f t="shared" si="46"/>
        <v>4.5397358010082618</v>
      </c>
      <c r="N268">
        <f t="shared" si="46"/>
        <v>4.6021494098770024</v>
      </c>
      <c r="O268">
        <f t="shared" si="46"/>
        <v>3.6241286070396987</v>
      </c>
      <c r="P268">
        <f t="shared" si="46"/>
        <v>3.0919650029969237</v>
      </c>
      <c r="Q268">
        <f t="shared" si="46"/>
        <v>0</v>
      </c>
      <c r="R268">
        <f t="shared" si="46"/>
        <v>4.19282849261631</v>
      </c>
      <c r="S268">
        <f t="shared" si="46"/>
        <v>2.8848410110845384</v>
      </c>
      <c r="T268">
        <f t="shared" si="46"/>
        <v>3.8806102505242976</v>
      </c>
      <c r="U268">
        <f t="shared" si="46"/>
        <v>3.2747108913705754</v>
      </c>
      <c r="V268">
        <f t="shared" si="46"/>
        <v>3.9891424113009086</v>
      </c>
      <c r="W268">
        <f t="shared" si="46"/>
        <v>3.8378375235806255</v>
      </c>
      <c r="X268">
        <f t="shared" si="46"/>
        <v>4.5111560463781517</v>
      </c>
      <c r="Y268">
        <f t="shared" si="46"/>
        <v>0</v>
      </c>
      <c r="Z268">
        <f t="shared" si="46"/>
        <v>0</v>
      </c>
      <c r="AA268">
        <f t="shared" si="46"/>
        <v>3.6079909477238319</v>
      </c>
      <c r="AB268">
        <f t="shared" si="46"/>
        <v>4.2241084644934617</v>
      </c>
      <c r="AC268">
        <f t="shared" si="46"/>
        <v>3.4927282600950629</v>
      </c>
      <c r="AD268">
        <f t="shared" si="46"/>
        <v>2.6611384342289681</v>
      </c>
      <c r="AE268">
        <f t="shared" si="46"/>
        <v>4.6302727295250099</v>
      </c>
      <c r="AF268">
        <f t="shared" si="46"/>
        <v>0</v>
      </c>
    </row>
    <row r="269" spans="1:32">
      <c r="A269" t="s">
        <v>341</v>
      </c>
      <c r="B269" s="25" t="s">
        <v>300</v>
      </c>
      <c r="C269">
        <f t="shared" si="45"/>
        <v>3.1119510673133499</v>
      </c>
      <c r="D269">
        <f t="shared" si="46"/>
        <v>0</v>
      </c>
      <c r="E269">
        <f t="shared" si="46"/>
        <v>0</v>
      </c>
      <c r="F269">
        <f t="shared" si="46"/>
        <v>0</v>
      </c>
      <c r="G269">
        <f t="shared" si="46"/>
        <v>0</v>
      </c>
      <c r="H269">
        <f t="shared" si="46"/>
        <v>0</v>
      </c>
      <c r="I269">
        <f t="shared" si="46"/>
        <v>0</v>
      </c>
      <c r="J269">
        <f t="shared" si="46"/>
        <v>0</v>
      </c>
      <c r="K269">
        <f t="shared" si="46"/>
        <v>0</v>
      </c>
      <c r="L269">
        <f t="shared" si="46"/>
        <v>2.7744934722044974</v>
      </c>
      <c r="M269">
        <f t="shared" si="46"/>
        <v>0</v>
      </c>
      <c r="N269">
        <f t="shared" si="46"/>
        <v>0</v>
      </c>
      <c r="O269">
        <f t="shared" si="46"/>
        <v>0</v>
      </c>
      <c r="P269">
        <f t="shared" si="46"/>
        <v>0</v>
      </c>
      <c r="Q269">
        <f t="shared" si="46"/>
        <v>0</v>
      </c>
      <c r="R269">
        <f t="shared" si="46"/>
        <v>0</v>
      </c>
      <c r="S269">
        <f t="shared" si="46"/>
        <v>0</v>
      </c>
      <c r="T269">
        <f t="shared" si="46"/>
        <v>0</v>
      </c>
      <c r="U269">
        <f t="shared" si="46"/>
        <v>0</v>
      </c>
      <c r="V269">
        <f t="shared" si="46"/>
        <v>0</v>
      </c>
      <c r="W269">
        <f t="shared" si="46"/>
        <v>0</v>
      </c>
      <c r="X269">
        <f t="shared" si="46"/>
        <v>0</v>
      </c>
      <c r="Y269">
        <f t="shared" si="46"/>
        <v>0</v>
      </c>
      <c r="Z269">
        <f t="shared" si="46"/>
        <v>0</v>
      </c>
      <c r="AA269">
        <f t="shared" si="46"/>
        <v>0</v>
      </c>
      <c r="AB269">
        <f t="shared" si="46"/>
        <v>0</v>
      </c>
      <c r="AC269">
        <f t="shared" si="46"/>
        <v>0</v>
      </c>
      <c r="AD269">
        <f t="shared" si="46"/>
        <v>0</v>
      </c>
      <c r="AE269">
        <f t="shared" si="46"/>
        <v>4.8350209651108171</v>
      </c>
      <c r="AF269">
        <f t="shared" si="46"/>
        <v>0</v>
      </c>
    </row>
    <row r="270" spans="1:32">
      <c r="A270" t="s">
        <v>341</v>
      </c>
      <c r="B270" s="25" t="s">
        <v>301</v>
      </c>
      <c r="C270">
        <f t="shared" si="45"/>
        <v>5.4509659298023116</v>
      </c>
      <c r="D270">
        <f t="shared" si="46"/>
        <v>3.6815619649781119</v>
      </c>
      <c r="E270">
        <f t="shared" si="46"/>
        <v>0</v>
      </c>
      <c r="F270">
        <f t="shared" si="46"/>
        <v>2.5530318877017093</v>
      </c>
      <c r="G270">
        <f t="shared" si="46"/>
        <v>4.3572194285516241</v>
      </c>
      <c r="H270">
        <f t="shared" si="46"/>
        <v>3.6669556593076651</v>
      </c>
      <c r="I270">
        <f t="shared" si="46"/>
        <v>4.2641205401403246</v>
      </c>
      <c r="J270">
        <f t="shared" si="46"/>
        <v>4.6682655805144542</v>
      </c>
      <c r="K270">
        <f t="shared" si="46"/>
        <v>0</v>
      </c>
      <c r="L270">
        <f t="shared" si="46"/>
        <v>0</v>
      </c>
      <c r="M270">
        <f t="shared" si="46"/>
        <v>0</v>
      </c>
      <c r="N270">
        <f t="shared" si="46"/>
        <v>3.5413708918604923</v>
      </c>
      <c r="O270">
        <f t="shared" si="46"/>
        <v>3.3579607211695537</v>
      </c>
      <c r="P270">
        <f t="shared" si="46"/>
        <v>2.854160753604285</v>
      </c>
      <c r="Q270">
        <f t="shared" si="46"/>
        <v>0</v>
      </c>
      <c r="R270">
        <f t="shared" si="46"/>
        <v>4.0571939442517113</v>
      </c>
      <c r="S270">
        <f t="shared" si="46"/>
        <v>4.0217255522283013</v>
      </c>
      <c r="T270">
        <f t="shared" si="46"/>
        <v>0</v>
      </c>
      <c r="U270">
        <f t="shared" si="46"/>
        <v>4.2650423151600183</v>
      </c>
      <c r="V270">
        <f t="shared" si="46"/>
        <v>3.1307930173276364</v>
      </c>
      <c r="W270">
        <f t="shared" si="46"/>
        <v>0</v>
      </c>
      <c r="X270">
        <f t="shared" si="46"/>
        <v>0</v>
      </c>
      <c r="Y270">
        <f t="shared" si="46"/>
        <v>3.6079909477238319</v>
      </c>
      <c r="Z270">
        <f t="shared" si="46"/>
        <v>0</v>
      </c>
      <c r="AA270">
        <f t="shared" si="46"/>
        <v>0</v>
      </c>
      <c r="AB270">
        <f t="shared" si="46"/>
        <v>0</v>
      </c>
      <c r="AC270">
        <f t="shared" si="46"/>
        <v>3.5688721405407446</v>
      </c>
      <c r="AD270">
        <f t="shared" si="46"/>
        <v>3.028193885524042</v>
      </c>
      <c r="AE270">
        <f t="shared" si="46"/>
        <v>0</v>
      </c>
      <c r="AF270">
        <f t="shared" si="46"/>
        <v>3.7643823157534322</v>
      </c>
    </row>
    <row r="271" spans="1:32">
      <c r="A271" t="s">
        <v>341</v>
      </c>
      <c r="B271" s="25" t="s">
        <v>303</v>
      </c>
      <c r="C271">
        <f t="shared" si="45"/>
        <v>5.7963531750142154</v>
      </c>
      <c r="D271">
        <f t="shared" si="46"/>
        <v>4.8649987318364349</v>
      </c>
      <c r="E271">
        <f t="shared" si="46"/>
        <v>4.6705392652052184</v>
      </c>
      <c r="F271">
        <f t="shared" si="46"/>
        <v>0</v>
      </c>
      <c r="G271">
        <f t="shared" si="46"/>
        <v>5.0432224762597953</v>
      </c>
      <c r="H271">
        <f t="shared" si="46"/>
        <v>4.5695630095343773</v>
      </c>
      <c r="I271">
        <f t="shared" si="46"/>
        <v>4.4402912012175006</v>
      </c>
      <c r="J271">
        <f t="shared" si="46"/>
        <v>2.7161152520299545</v>
      </c>
      <c r="K271">
        <f t="shared" si="46"/>
        <v>3.3270276672976302</v>
      </c>
      <c r="L271">
        <f t="shared" si="46"/>
        <v>0</v>
      </c>
      <c r="M271">
        <f t="shared" si="46"/>
        <v>2.9856210757523667</v>
      </c>
      <c r="N271">
        <f t="shared" si="46"/>
        <v>0</v>
      </c>
      <c r="O271">
        <f t="shared" si="46"/>
        <v>5.1686882557859075</v>
      </c>
      <c r="P271">
        <f t="shared" si="46"/>
        <v>4.9188753423280369</v>
      </c>
      <c r="Q271">
        <f t="shared" si="46"/>
        <v>0</v>
      </c>
      <c r="R271">
        <f t="shared" si="46"/>
        <v>5.4440095424041788</v>
      </c>
      <c r="S271">
        <f t="shared" si="46"/>
        <v>3.80495018335048</v>
      </c>
      <c r="T271">
        <f t="shared" si="46"/>
        <v>4.7324925223635779</v>
      </c>
      <c r="U271">
        <f t="shared" si="46"/>
        <v>3.5951083279849416</v>
      </c>
      <c r="V271">
        <f t="shared" si="46"/>
        <v>0</v>
      </c>
      <c r="W271">
        <f t="shared" si="46"/>
        <v>4.4263508178246216</v>
      </c>
      <c r="X271">
        <f t="shared" si="46"/>
        <v>2.1743486841734092</v>
      </c>
      <c r="Y271">
        <f t="shared" si="46"/>
        <v>4.2241084644934617</v>
      </c>
      <c r="Z271">
        <f t="shared" si="46"/>
        <v>0</v>
      </c>
      <c r="AA271">
        <f t="shared" si="46"/>
        <v>0</v>
      </c>
      <c r="AB271">
        <f t="shared" si="46"/>
        <v>0</v>
      </c>
      <c r="AC271">
        <f t="shared" si="46"/>
        <v>5.0440589287769448</v>
      </c>
      <c r="AD271">
        <f t="shared" si="46"/>
        <v>4.7193397738561913</v>
      </c>
      <c r="AE271">
        <f t="shared" si="46"/>
        <v>4.6085304997037033</v>
      </c>
      <c r="AF271">
        <f t="shared" si="46"/>
        <v>0</v>
      </c>
    </row>
    <row r="272" spans="1:32">
      <c r="A272" t="s">
        <v>341</v>
      </c>
      <c r="B272" s="25" t="s">
        <v>304</v>
      </c>
      <c r="C272">
        <f t="shared" si="45"/>
        <v>4.5921739047677219</v>
      </c>
      <c r="D272">
        <f t="shared" si="46"/>
        <v>1.9295211588279855</v>
      </c>
      <c r="E272">
        <f t="shared" si="46"/>
        <v>3.7727776486693081</v>
      </c>
      <c r="F272">
        <f t="shared" si="46"/>
        <v>3.78000537595643</v>
      </c>
      <c r="G272">
        <f t="shared" si="46"/>
        <v>2.9998726323571336</v>
      </c>
      <c r="H272">
        <f t="shared" si="46"/>
        <v>2.7278694938242336</v>
      </c>
      <c r="I272">
        <f t="shared" si="46"/>
        <v>3.290100881356806</v>
      </c>
      <c r="J272">
        <f t="shared" si="46"/>
        <v>4.1485404337104868</v>
      </c>
      <c r="K272">
        <f t="shared" si="46"/>
        <v>0</v>
      </c>
      <c r="L272">
        <f t="shared" si="46"/>
        <v>4.7881307708082961</v>
      </c>
      <c r="M272">
        <f t="shared" si="46"/>
        <v>0</v>
      </c>
      <c r="N272">
        <f t="shared" si="46"/>
        <v>3.9790427194239282</v>
      </c>
      <c r="O272">
        <f t="shared" si="46"/>
        <v>1.9326487696993784</v>
      </c>
      <c r="P272">
        <f t="shared" si="46"/>
        <v>2.6320197056253134</v>
      </c>
      <c r="Q272">
        <f t="shared" si="46"/>
        <v>0</v>
      </c>
      <c r="R272">
        <f t="shared" si="46"/>
        <v>2.7963051938480379</v>
      </c>
      <c r="S272">
        <f t="shared" si="46"/>
        <v>4.2390372859404293</v>
      </c>
      <c r="T272">
        <f t="shared" si="46"/>
        <v>3.5323618485881858</v>
      </c>
      <c r="U272">
        <f t="shared" si="46"/>
        <v>0</v>
      </c>
      <c r="V272">
        <f t="shared" si="46"/>
        <v>2.9979210878079106</v>
      </c>
      <c r="W272">
        <f t="shared" si="46"/>
        <v>3.8621848373907577</v>
      </c>
      <c r="X272">
        <f t="shared" si="46"/>
        <v>0</v>
      </c>
      <c r="Y272">
        <f t="shared" si="46"/>
        <v>3.492728260095066</v>
      </c>
      <c r="Z272">
        <f t="shared" si="46"/>
        <v>0</v>
      </c>
      <c r="AA272">
        <f t="shared" si="46"/>
        <v>3.5688721405407446</v>
      </c>
      <c r="AB272">
        <f t="shared" si="46"/>
        <v>5.0440589287769448</v>
      </c>
      <c r="AC272">
        <f t="shared" si="46"/>
        <v>0</v>
      </c>
      <c r="AD272">
        <f t="shared" ref="D272:AF275" si="47">(EXP(7.032824+1*0.622482)*((AD32/1.852)^ 0.40303))/(1.15*0.0059)/1000000</f>
        <v>2.8596920508328991</v>
      </c>
      <c r="AE272">
        <f t="shared" si="47"/>
        <v>0</v>
      </c>
      <c r="AF272">
        <f t="shared" si="47"/>
        <v>0</v>
      </c>
    </row>
    <row r="273" spans="1:32">
      <c r="A273" t="s">
        <v>341</v>
      </c>
      <c r="B273" s="25" t="s">
        <v>305</v>
      </c>
      <c r="C273">
        <f t="shared" si="45"/>
        <v>5.0668477491030544</v>
      </c>
      <c r="D273">
        <f t="shared" si="47"/>
        <v>2.7611924461097797</v>
      </c>
      <c r="E273">
        <f t="shared" si="47"/>
        <v>4.0676472234053582</v>
      </c>
      <c r="F273">
        <f t="shared" si="47"/>
        <v>3.5876613346619588</v>
      </c>
      <c r="G273">
        <f t="shared" si="47"/>
        <v>3.7138958366303889</v>
      </c>
      <c r="H273">
        <f t="shared" si="47"/>
        <v>2.4939992211495148</v>
      </c>
      <c r="I273">
        <f t="shared" si="47"/>
        <v>3.4136591288927129</v>
      </c>
      <c r="J273">
        <f t="shared" si="47"/>
        <v>3.9765624176663374</v>
      </c>
      <c r="K273">
        <f t="shared" si="47"/>
        <v>4.197325358738202</v>
      </c>
      <c r="L273">
        <f t="shared" si="47"/>
        <v>0</v>
      </c>
      <c r="M273">
        <f t="shared" si="47"/>
        <v>0</v>
      </c>
      <c r="N273">
        <f t="shared" si="47"/>
        <v>4.0976542236730076</v>
      </c>
      <c r="O273">
        <f t="shared" si="47"/>
        <v>2.8999961130194882</v>
      </c>
      <c r="P273">
        <f t="shared" si="47"/>
        <v>1.9313816523589422</v>
      </c>
      <c r="Q273">
        <f t="shared" si="47"/>
        <v>0</v>
      </c>
      <c r="R273">
        <f t="shared" si="47"/>
        <v>3.7220204954475675</v>
      </c>
      <c r="S273">
        <f t="shared" si="47"/>
        <v>3.5861323886765049</v>
      </c>
      <c r="T273">
        <f t="shared" si="47"/>
        <v>3.8994407238772335</v>
      </c>
      <c r="U273">
        <f t="shared" si="47"/>
        <v>3.8932918317948526</v>
      </c>
      <c r="V273">
        <f t="shared" si="47"/>
        <v>3.3197958845069886</v>
      </c>
      <c r="W273">
        <f t="shared" si="47"/>
        <v>4.0239448396912882</v>
      </c>
      <c r="X273">
        <f t="shared" si="47"/>
        <v>0</v>
      </c>
      <c r="Y273">
        <f t="shared" si="47"/>
        <v>2.6611384342289659</v>
      </c>
      <c r="Z273">
        <f t="shared" si="47"/>
        <v>0</v>
      </c>
      <c r="AA273">
        <f t="shared" si="47"/>
        <v>3.028193885524042</v>
      </c>
      <c r="AB273">
        <f t="shared" si="47"/>
        <v>4.7193397738561913</v>
      </c>
      <c r="AC273">
        <f t="shared" si="47"/>
        <v>2.8596920508328991</v>
      </c>
      <c r="AD273">
        <f t="shared" si="47"/>
        <v>0</v>
      </c>
      <c r="AE273">
        <f t="shared" si="47"/>
        <v>0</v>
      </c>
      <c r="AF273">
        <f t="shared" si="47"/>
        <v>0</v>
      </c>
    </row>
    <row r="274" spans="1:32">
      <c r="A274" t="s">
        <v>341</v>
      </c>
      <c r="B274" t="s">
        <v>356</v>
      </c>
      <c r="C274">
        <f t="shared" si="45"/>
        <v>0</v>
      </c>
      <c r="D274">
        <f t="shared" si="47"/>
        <v>0</v>
      </c>
      <c r="E274">
        <f t="shared" si="47"/>
        <v>0</v>
      </c>
      <c r="F274">
        <f t="shared" si="47"/>
        <v>2.7911985973486102</v>
      </c>
      <c r="G274">
        <f t="shared" si="47"/>
        <v>0</v>
      </c>
      <c r="H274">
        <f t="shared" si="47"/>
        <v>0</v>
      </c>
      <c r="I274">
        <f t="shared" si="47"/>
        <v>0</v>
      </c>
      <c r="J274">
        <f t="shared" si="47"/>
        <v>0</v>
      </c>
      <c r="K274">
        <f t="shared" si="47"/>
        <v>0</v>
      </c>
      <c r="L274">
        <f t="shared" si="47"/>
        <v>0</v>
      </c>
      <c r="M274">
        <f t="shared" si="47"/>
        <v>0</v>
      </c>
      <c r="N274">
        <f t="shared" si="47"/>
        <v>3.7115179118638566</v>
      </c>
      <c r="O274">
        <f t="shared" si="47"/>
        <v>0</v>
      </c>
      <c r="P274">
        <f t="shared" si="47"/>
        <v>0</v>
      </c>
      <c r="Q274">
        <f t="shared" si="47"/>
        <v>0</v>
      </c>
      <c r="R274">
        <f t="shared" si="47"/>
        <v>0</v>
      </c>
      <c r="S274">
        <f t="shared" si="47"/>
        <v>0</v>
      </c>
      <c r="T274">
        <f t="shared" si="47"/>
        <v>0</v>
      </c>
      <c r="U274">
        <f t="shared" si="47"/>
        <v>0</v>
      </c>
      <c r="V274">
        <f t="shared" si="47"/>
        <v>0</v>
      </c>
      <c r="W274">
        <f t="shared" si="47"/>
        <v>0</v>
      </c>
      <c r="X274">
        <f t="shared" si="47"/>
        <v>0</v>
      </c>
      <c r="Y274">
        <f t="shared" si="47"/>
        <v>0</v>
      </c>
      <c r="Z274">
        <f t="shared" si="47"/>
        <v>0</v>
      </c>
      <c r="AA274">
        <f t="shared" si="47"/>
        <v>3.7643823157534322</v>
      </c>
      <c r="AB274">
        <f t="shared" si="47"/>
        <v>0</v>
      </c>
      <c r="AC274">
        <f t="shared" si="47"/>
        <v>0</v>
      </c>
      <c r="AD274">
        <f t="shared" si="47"/>
        <v>0</v>
      </c>
      <c r="AE274">
        <f t="shared" si="47"/>
        <v>0</v>
      </c>
      <c r="AF274">
        <f t="shared" si="47"/>
        <v>0</v>
      </c>
    </row>
    <row r="275" spans="1:32">
      <c r="A275" t="s">
        <v>341</v>
      </c>
      <c r="B275" s="25" t="s">
        <v>307</v>
      </c>
      <c r="C275">
        <f t="shared" si="45"/>
        <v>3.1982930505751184</v>
      </c>
      <c r="D275">
        <f t="shared" si="47"/>
        <v>4.4988450389380024</v>
      </c>
      <c r="E275">
        <f t="shared" si="47"/>
        <v>3.2941078837150224</v>
      </c>
      <c r="F275">
        <f t="shared" si="47"/>
        <v>0</v>
      </c>
      <c r="G275">
        <f t="shared" si="47"/>
        <v>4.1348373751233529</v>
      </c>
      <c r="H275">
        <f t="shared" si="47"/>
        <v>4.4232004112875645</v>
      </c>
      <c r="I275">
        <f t="shared" si="47"/>
        <v>3.8645518806787114</v>
      </c>
      <c r="J275">
        <f t="shared" si="47"/>
        <v>3.6804608782054196</v>
      </c>
      <c r="K275">
        <f t="shared" si="47"/>
        <v>0</v>
      </c>
      <c r="L275">
        <f t="shared" si="47"/>
        <v>4.6879656786946828</v>
      </c>
      <c r="M275">
        <f t="shared" si="47"/>
        <v>0</v>
      </c>
      <c r="N275">
        <f t="shared" si="47"/>
        <v>0</v>
      </c>
      <c r="O275">
        <f t="shared" si="47"/>
        <v>0</v>
      </c>
      <c r="P275">
        <f t="shared" si="47"/>
        <v>0</v>
      </c>
      <c r="Q275">
        <f t="shared" si="47"/>
        <v>2.6143872234857266</v>
      </c>
      <c r="R275">
        <f t="shared" si="47"/>
        <v>4.8360762812679505</v>
      </c>
      <c r="S275">
        <f t="shared" si="47"/>
        <v>0</v>
      </c>
      <c r="T275">
        <f t="shared" si="47"/>
        <v>3.5657972647437521</v>
      </c>
      <c r="U275">
        <f t="shared" si="47"/>
        <v>0</v>
      </c>
      <c r="V275">
        <f t="shared" si="47"/>
        <v>0</v>
      </c>
      <c r="W275">
        <f t="shared" si="47"/>
        <v>3.2069359155166</v>
      </c>
      <c r="X275">
        <f t="shared" si="47"/>
        <v>4.6174317913843872</v>
      </c>
      <c r="Y275">
        <f t="shared" si="47"/>
        <v>4.6302727295250099</v>
      </c>
      <c r="Z275">
        <f t="shared" si="47"/>
        <v>4.8350209651108171</v>
      </c>
      <c r="AA275">
        <f t="shared" si="47"/>
        <v>0</v>
      </c>
      <c r="AB275">
        <f t="shared" si="47"/>
        <v>4.6085304997037033</v>
      </c>
      <c r="AC275">
        <f t="shared" si="47"/>
        <v>0</v>
      </c>
      <c r="AD275">
        <f t="shared" si="47"/>
        <v>0</v>
      </c>
      <c r="AE275">
        <f t="shared" si="47"/>
        <v>0</v>
      </c>
      <c r="AF275">
        <f t="shared" si="47"/>
        <v>0</v>
      </c>
    </row>
    <row r="276" spans="1:32">
      <c r="A276" t="s">
        <v>342</v>
      </c>
      <c r="B276" s="25" t="s">
        <v>278</v>
      </c>
      <c r="C276">
        <f>(EXP(7.032824+1*0.622482)*((C6/1.852)^ 0.40303))/(1.15*0.0059)/1000000</f>
        <v>4.5800370251018636</v>
      </c>
      <c r="D276">
        <f t="shared" ref="D276:AF285" si="48">(EXP(7.032824+1*0.622482)*((D6/1.852)^ 0.40303))/(1.15*0.0059)/1000000</f>
        <v>0</v>
      </c>
      <c r="E276">
        <f t="shared" si="48"/>
        <v>3.537008794167269</v>
      </c>
      <c r="F276">
        <f t="shared" si="48"/>
        <v>3.9647527497252706</v>
      </c>
      <c r="G276">
        <f t="shared" si="48"/>
        <v>2.8643058113276112</v>
      </c>
      <c r="H276">
        <f t="shared" si="48"/>
        <v>2.2648501122028102</v>
      </c>
      <c r="I276">
        <f t="shared" si="48"/>
        <v>2.9159272575473065</v>
      </c>
      <c r="J276">
        <f t="shared" si="48"/>
        <v>3.8863733859552005</v>
      </c>
      <c r="K276">
        <f t="shared" si="48"/>
        <v>0</v>
      </c>
      <c r="L276">
        <f t="shared" si="48"/>
        <v>4.7971212049381355</v>
      </c>
      <c r="M276">
        <f t="shared" si="48"/>
        <v>0</v>
      </c>
      <c r="N276">
        <f t="shared" si="48"/>
        <v>4.211963696925741</v>
      </c>
      <c r="O276">
        <f t="shared" si="48"/>
        <v>2.5204361547384031</v>
      </c>
      <c r="P276">
        <f t="shared" si="48"/>
        <v>2.7177393760224731</v>
      </c>
      <c r="Q276">
        <f t="shared" si="48"/>
        <v>0</v>
      </c>
      <c r="R276">
        <f t="shared" si="48"/>
        <v>3.1054138171893024</v>
      </c>
      <c r="S276">
        <f t="shared" si="48"/>
        <v>4.0755765068017062</v>
      </c>
      <c r="T276">
        <f t="shared" si="48"/>
        <v>3.2832349712436417</v>
      </c>
      <c r="U276">
        <f t="shared" si="48"/>
        <v>4.3189047617382341</v>
      </c>
      <c r="V276">
        <f t="shared" si="48"/>
        <v>3.3382803357575219</v>
      </c>
      <c r="W276">
        <f t="shared" si="48"/>
        <v>3.5991274396724005</v>
      </c>
      <c r="X276">
        <f t="shared" si="48"/>
        <v>0</v>
      </c>
      <c r="Y276">
        <f t="shared" si="48"/>
        <v>3.2625540005978637</v>
      </c>
      <c r="Z276">
        <f t="shared" si="48"/>
        <v>0</v>
      </c>
      <c r="AA276">
        <f t="shared" si="48"/>
        <v>3.6815619649781119</v>
      </c>
      <c r="AB276">
        <f t="shared" si="48"/>
        <v>4.8649987318364349</v>
      </c>
      <c r="AC276">
        <f t="shared" si="48"/>
        <v>1.9295211588279901</v>
      </c>
      <c r="AD276">
        <f t="shared" si="48"/>
        <v>2.7611924461097797</v>
      </c>
      <c r="AE276">
        <f t="shared" si="48"/>
        <v>4.4988450389380024</v>
      </c>
      <c r="AF276">
        <f t="shared" si="48"/>
        <v>0</v>
      </c>
    </row>
    <row r="277" spans="1:32">
      <c r="A277" t="s">
        <v>342</v>
      </c>
      <c r="B277" s="25" t="s">
        <v>280</v>
      </c>
      <c r="C277">
        <f t="shared" ref="C277:R292" si="49">(EXP(7.032824+1*0.622482)*((C7/1.852)^ 0.40303))/(1.15*0.0059)/1000000</f>
        <v>4.0818489649668761</v>
      </c>
      <c r="D277">
        <f t="shared" si="49"/>
        <v>3.537008794167269</v>
      </c>
      <c r="E277">
        <f t="shared" si="49"/>
        <v>0</v>
      </c>
      <c r="F277">
        <f t="shared" si="49"/>
        <v>0</v>
      </c>
      <c r="G277">
        <f t="shared" si="49"/>
        <v>2.9750460061803592</v>
      </c>
      <c r="H277">
        <f t="shared" si="49"/>
        <v>3.5326333658307805</v>
      </c>
      <c r="I277">
        <f t="shared" si="49"/>
        <v>2.7338065646956582</v>
      </c>
      <c r="J277">
        <f t="shared" si="49"/>
        <v>3.3878742602389145</v>
      </c>
      <c r="K277">
        <f t="shared" si="49"/>
        <v>0</v>
      </c>
      <c r="L277">
        <f t="shared" si="49"/>
        <v>4.4018599302703274</v>
      </c>
      <c r="M277">
        <f t="shared" si="49"/>
        <v>0</v>
      </c>
      <c r="N277">
        <f t="shared" si="49"/>
        <v>0</v>
      </c>
      <c r="O277">
        <f t="shared" si="49"/>
        <v>4.0457593668858243</v>
      </c>
      <c r="P277">
        <f t="shared" si="49"/>
        <v>4.1513566215328819</v>
      </c>
      <c r="Q277">
        <f t="shared" si="49"/>
        <v>3.8064519662321503</v>
      </c>
      <c r="R277">
        <f t="shared" si="49"/>
        <v>3.9923871537759479</v>
      </c>
      <c r="S277">
        <f t="shared" si="48"/>
        <v>0</v>
      </c>
      <c r="T277">
        <f t="shared" si="48"/>
        <v>1.7811344665469571</v>
      </c>
      <c r="U277">
        <f t="shared" si="48"/>
        <v>0</v>
      </c>
      <c r="V277">
        <f t="shared" si="48"/>
        <v>0</v>
      </c>
      <c r="W277">
        <f t="shared" si="48"/>
        <v>2.021434609933225</v>
      </c>
      <c r="X277">
        <f t="shared" si="48"/>
        <v>4.7918844558703153</v>
      </c>
      <c r="Y277">
        <f t="shared" si="48"/>
        <v>3.9882160839593364</v>
      </c>
      <c r="Z277">
        <f t="shared" si="48"/>
        <v>0</v>
      </c>
      <c r="AA277">
        <f t="shared" si="48"/>
        <v>0</v>
      </c>
      <c r="AB277">
        <f t="shared" si="48"/>
        <v>4.6705392652052184</v>
      </c>
      <c r="AC277">
        <f t="shared" si="48"/>
        <v>3.7727776486693081</v>
      </c>
      <c r="AD277">
        <f t="shared" si="48"/>
        <v>4.0676472234053582</v>
      </c>
      <c r="AE277">
        <f t="shared" si="48"/>
        <v>3.2941078837150224</v>
      </c>
      <c r="AF277">
        <f t="shared" si="48"/>
        <v>0</v>
      </c>
    </row>
    <row r="278" spans="1:32">
      <c r="A278" t="s">
        <v>342</v>
      </c>
      <c r="B278" s="25" t="s">
        <v>281</v>
      </c>
      <c r="C278">
        <f t="shared" si="49"/>
        <v>0</v>
      </c>
      <c r="D278">
        <f t="shared" si="48"/>
        <v>3.9647527497252546</v>
      </c>
      <c r="E278">
        <f t="shared" si="48"/>
        <v>0</v>
      </c>
      <c r="F278">
        <f t="shared" si="48"/>
        <v>0</v>
      </c>
      <c r="G278">
        <f t="shared" si="48"/>
        <v>4.5200651364198832</v>
      </c>
      <c r="H278">
        <f t="shared" si="48"/>
        <v>4.0638619053684062</v>
      </c>
      <c r="I278">
        <f t="shared" si="48"/>
        <v>4.5743686695324124</v>
      </c>
      <c r="J278">
        <f t="shared" si="48"/>
        <v>0</v>
      </c>
      <c r="K278">
        <f t="shared" si="48"/>
        <v>0</v>
      </c>
      <c r="L278">
        <f t="shared" si="48"/>
        <v>0</v>
      </c>
      <c r="M278">
        <f t="shared" si="48"/>
        <v>0</v>
      </c>
      <c r="N278">
        <f t="shared" si="48"/>
        <v>2.8582150829619453</v>
      </c>
      <c r="O278">
        <f t="shared" si="48"/>
        <v>3.5052007986997222</v>
      </c>
      <c r="P278">
        <f t="shared" si="48"/>
        <v>3.3461072271836767</v>
      </c>
      <c r="Q278">
        <f t="shared" si="48"/>
        <v>0</v>
      </c>
      <c r="R278">
        <f t="shared" si="48"/>
        <v>4.046425302456977</v>
      </c>
      <c r="S278">
        <f t="shared" si="48"/>
        <v>0</v>
      </c>
      <c r="T278">
        <f t="shared" si="48"/>
        <v>0</v>
      </c>
      <c r="U278">
        <f t="shared" si="48"/>
        <v>0</v>
      </c>
      <c r="V278">
        <f t="shared" si="48"/>
        <v>2.9464186077941883</v>
      </c>
      <c r="W278">
        <f t="shared" si="48"/>
        <v>0</v>
      </c>
      <c r="X278">
        <f t="shared" si="48"/>
        <v>0</v>
      </c>
      <c r="Y278">
        <f t="shared" si="48"/>
        <v>4.1273714382958255</v>
      </c>
      <c r="Z278">
        <f t="shared" si="48"/>
        <v>0</v>
      </c>
      <c r="AA278">
        <f t="shared" si="48"/>
        <v>2.5530318877017093</v>
      </c>
      <c r="AB278">
        <f t="shared" si="48"/>
        <v>0</v>
      </c>
      <c r="AC278">
        <f t="shared" si="48"/>
        <v>3.78000537595643</v>
      </c>
      <c r="AD278">
        <f t="shared" si="48"/>
        <v>3.5876613346619588</v>
      </c>
      <c r="AE278">
        <f t="shared" si="48"/>
        <v>0</v>
      </c>
      <c r="AF278">
        <f t="shared" si="48"/>
        <v>2.7911985973486102</v>
      </c>
    </row>
    <row r="279" spans="1:32">
      <c r="A279" t="s">
        <v>342</v>
      </c>
      <c r="B279" s="25" t="s">
        <v>282</v>
      </c>
      <c r="C279">
        <f t="shared" si="49"/>
        <v>3.9520533051731284</v>
      </c>
      <c r="D279">
        <f t="shared" si="48"/>
        <v>2.8643058113276112</v>
      </c>
      <c r="E279">
        <f t="shared" si="48"/>
        <v>2.9750460061803592</v>
      </c>
      <c r="F279">
        <f t="shared" si="48"/>
        <v>4.5200651364198832</v>
      </c>
      <c r="G279">
        <f t="shared" si="48"/>
        <v>0</v>
      </c>
      <c r="H279">
        <f t="shared" si="48"/>
        <v>3.240600798468988</v>
      </c>
      <c r="I279">
        <f t="shared" si="48"/>
        <v>2.9827335562442183</v>
      </c>
      <c r="J279">
        <f t="shared" si="48"/>
        <v>3.9719308620282328</v>
      </c>
      <c r="K279">
        <f t="shared" si="48"/>
        <v>0</v>
      </c>
      <c r="L279">
        <f t="shared" si="48"/>
        <v>4.2347328709896201</v>
      </c>
      <c r="M279">
        <f t="shared" si="48"/>
        <v>0</v>
      </c>
      <c r="N279">
        <f t="shared" si="48"/>
        <v>0</v>
      </c>
      <c r="O279">
        <f t="shared" si="48"/>
        <v>3.3294962056989355</v>
      </c>
      <c r="P279">
        <f t="shared" si="48"/>
        <v>3.6818258406948852</v>
      </c>
      <c r="Q279">
        <f t="shared" si="48"/>
        <v>0</v>
      </c>
      <c r="R279">
        <f t="shared" si="48"/>
        <v>3.0653422493810565</v>
      </c>
      <c r="S279">
        <f t="shared" si="48"/>
        <v>0</v>
      </c>
      <c r="T279">
        <f t="shared" si="48"/>
        <v>2.6235449833765498</v>
      </c>
      <c r="U279">
        <f t="shared" si="48"/>
        <v>0</v>
      </c>
      <c r="V279">
        <f t="shared" si="48"/>
        <v>3.8946857256754375</v>
      </c>
      <c r="W279">
        <f t="shared" si="48"/>
        <v>3.2774986871729102</v>
      </c>
      <c r="X279">
        <f t="shared" si="48"/>
        <v>0</v>
      </c>
      <c r="Y279">
        <f t="shared" si="48"/>
        <v>3.931857598594759</v>
      </c>
      <c r="Z279">
        <f t="shared" si="48"/>
        <v>0</v>
      </c>
      <c r="AA279">
        <f t="shared" si="48"/>
        <v>4.3572194285516241</v>
      </c>
      <c r="AB279">
        <f t="shared" si="48"/>
        <v>5.0432224762597953</v>
      </c>
      <c r="AC279">
        <f t="shared" si="48"/>
        <v>2.9998726323571336</v>
      </c>
      <c r="AD279">
        <f t="shared" si="48"/>
        <v>3.7138958366303889</v>
      </c>
      <c r="AE279">
        <f t="shared" si="48"/>
        <v>4.1348373751233529</v>
      </c>
      <c r="AF279">
        <f t="shared" si="48"/>
        <v>0</v>
      </c>
    </row>
    <row r="280" spans="1:32">
      <c r="A280" t="s">
        <v>342</v>
      </c>
      <c r="B280" s="25" t="s">
        <v>283</v>
      </c>
      <c r="C280">
        <f t="shared" si="49"/>
        <v>4.7850173022914531</v>
      </c>
      <c r="D280">
        <f t="shared" si="48"/>
        <v>2.2648501122028102</v>
      </c>
      <c r="E280">
        <f t="shared" si="48"/>
        <v>3.5326333658307805</v>
      </c>
      <c r="F280">
        <f t="shared" si="48"/>
        <v>4.0638619053684062</v>
      </c>
      <c r="G280">
        <f t="shared" si="48"/>
        <v>3.240600798468988</v>
      </c>
      <c r="H280">
        <f t="shared" si="48"/>
        <v>0</v>
      </c>
      <c r="I280">
        <f t="shared" si="48"/>
        <v>2.6679434386458492</v>
      </c>
      <c r="J280">
        <f t="shared" si="48"/>
        <v>3.5508970176557129</v>
      </c>
      <c r="K280">
        <f t="shared" si="48"/>
        <v>4.2205841139138531</v>
      </c>
      <c r="L280">
        <f t="shared" si="48"/>
        <v>0</v>
      </c>
      <c r="M280">
        <f t="shared" si="48"/>
        <v>0</v>
      </c>
      <c r="N280">
        <f t="shared" si="48"/>
        <v>4.4135193266568207</v>
      </c>
      <c r="O280">
        <f t="shared" si="48"/>
        <v>3.0391417263321485</v>
      </c>
      <c r="P280">
        <f t="shared" si="48"/>
        <v>2.7590499099755381</v>
      </c>
      <c r="Q280">
        <f t="shared" si="48"/>
        <v>0</v>
      </c>
      <c r="R280">
        <f t="shared" si="48"/>
        <v>3.6138485953309014</v>
      </c>
      <c r="S280">
        <f t="shared" si="48"/>
        <v>3.6818740871833806</v>
      </c>
      <c r="T280">
        <f t="shared" si="48"/>
        <v>3.3341427256389933</v>
      </c>
      <c r="U280">
        <f t="shared" si="48"/>
        <v>3.9547148818953763</v>
      </c>
      <c r="V280">
        <f t="shared" si="48"/>
        <v>3.6440501006256478</v>
      </c>
      <c r="W280">
        <f t="shared" si="48"/>
        <v>3.4779241504281568</v>
      </c>
      <c r="X280">
        <f t="shared" si="48"/>
        <v>4.7987891566206757</v>
      </c>
      <c r="Y280">
        <f t="shared" si="48"/>
        <v>2.6890350782105736</v>
      </c>
      <c r="Z280">
        <f t="shared" si="48"/>
        <v>0</v>
      </c>
      <c r="AA280">
        <f t="shared" si="48"/>
        <v>3.6669556593076651</v>
      </c>
      <c r="AB280">
        <f t="shared" si="48"/>
        <v>4.5695630095343773</v>
      </c>
      <c r="AC280">
        <f t="shared" si="48"/>
        <v>2.7278694938242372</v>
      </c>
      <c r="AD280">
        <f t="shared" si="48"/>
        <v>2.4939992211495148</v>
      </c>
      <c r="AE280">
        <f t="shared" si="48"/>
        <v>4.4232004112875645</v>
      </c>
      <c r="AF280">
        <f t="shared" si="48"/>
        <v>0</v>
      </c>
    </row>
    <row r="281" spans="1:32">
      <c r="A281" t="s">
        <v>342</v>
      </c>
      <c r="B281" s="25" t="s">
        <v>284</v>
      </c>
      <c r="C281">
        <f t="shared" si="49"/>
        <v>4.5140187437109329</v>
      </c>
      <c r="D281">
        <f t="shared" si="48"/>
        <v>2.9159272575473065</v>
      </c>
      <c r="E281">
        <f t="shared" si="48"/>
        <v>2.7338065646956582</v>
      </c>
      <c r="F281">
        <f t="shared" si="48"/>
        <v>4.5743686695324124</v>
      </c>
      <c r="G281">
        <f t="shared" si="48"/>
        <v>2.9827335562442183</v>
      </c>
      <c r="H281">
        <f t="shared" si="48"/>
        <v>2.6679434386458492</v>
      </c>
      <c r="I281">
        <f t="shared" si="48"/>
        <v>0</v>
      </c>
      <c r="J281">
        <f t="shared" si="48"/>
        <v>3.0664375881324166</v>
      </c>
      <c r="K281">
        <f t="shared" si="48"/>
        <v>4.3419111643443697</v>
      </c>
      <c r="L281">
        <f t="shared" si="48"/>
        <v>4.7786619448044156</v>
      </c>
      <c r="M281">
        <f t="shared" si="48"/>
        <v>4.9244869494098928</v>
      </c>
      <c r="N281">
        <f t="shared" si="48"/>
        <v>4.8230371489128938</v>
      </c>
      <c r="O281">
        <f t="shared" si="48"/>
        <v>3.6081913248326209</v>
      </c>
      <c r="P281">
        <f t="shared" si="48"/>
        <v>3.5735528929396168</v>
      </c>
      <c r="Q281">
        <f t="shared" si="48"/>
        <v>4.3488047661105584</v>
      </c>
      <c r="R281">
        <f t="shared" si="48"/>
        <v>3.8230279501329698</v>
      </c>
      <c r="S281">
        <f t="shared" si="48"/>
        <v>3.9536035275566235</v>
      </c>
      <c r="T281">
        <f t="shared" si="48"/>
        <v>2.5416689278515636</v>
      </c>
      <c r="U281">
        <f t="shared" si="48"/>
        <v>4.1492432153971883</v>
      </c>
      <c r="V281">
        <f t="shared" si="48"/>
        <v>4.1470395947632301</v>
      </c>
      <c r="W281">
        <f t="shared" si="48"/>
        <v>2.5919327220624488</v>
      </c>
      <c r="X281">
        <f t="shared" si="48"/>
        <v>4.6315204019350427</v>
      </c>
      <c r="Y281">
        <f t="shared" si="48"/>
        <v>3.2698742248307187</v>
      </c>
      <c r="Z281">
        <f t="shared" si="48"/>
        <v>0</v>
      </c>
      <c r="AA281">
        <f t="shared" si="48"/>
        <v>4.2641205401403246</v>
      </c>
      <c r="AB281">
        <f t="shared" si="48"/>
        <v>4.4402912012175006</v>
      </c>
      <c r="AC281">
        <f t="shared" si="48"/>
        <v>3.290100881356806</v>
      </c>
      <c r="AD281">
        <f t="shared" si="48"/>
        <v>3.4136591288927129</v>
      </c>
      <c r="AE281">
        <f t="shared" si="48"/>
        <v>3.8645518806787114</v>
      </c>
      <c r="AF281">
        <f t="shared" si="48"/>
        <v>0</v>
      </c>
    </row>
    <row r="282" spans="1:32">
      <c r="A282" t="s">
        <v>342</v>
      </c>
      <c r="B282" s="25" t="s">
        <v>285</v>
      </c>
      <c r="C282">
        <f t="shared" si="49"/>
        <v>4.968087584625569</v>
      </c>
      <c r="D282">
        <f t="shared" si="48"/>
        <v>3.8863733859552005</v>
      </c>
      <c r="E282">
        <f t="shared" si="48"/>
        <v>3.3878742602389114</v>
      </c>
      <c r="F282">
        <f t="shared" si="48"/>
        <v>0</v>
      </c>
      <c r="G282">
        <f t="shared" si="48"/>
        <v>3.9719308620282328</v>
      </c>
      <c r="H282">
        <f t="shared" si="48"/>
        <v>3.5508970176557129</v>
      </c>
      <c r="I282">
        <f t="shared" si="48"/>
        <v>3.0664375881324148</v>
      </c>
      <c r="J282">
        <f t="shared" si="48"/>
        <v>0</v>
      </c>
      <c r="K282">
        <f t="shared" si="48"/>
        <v>3.8950610320432197</v>
      </c>
      <c r="L282">
        <f t="shared" si="48"/>
        <v>0</v>
      </c>
      <c r="M282">
        <f t="shared" si="48"/>
        <v>4.3651133079302902</v>
      </c>
      <c r="N282">
        <f t="shared" si="48"/>
        <v>0</v>
      </c>
      <c r="O282">
        <f t="shared" si="48"/>
        <v>4.3598712538086781</v>
      </c>
      <c r="P282">
        <f t="shared" si="48"/>
        <v>4.188907898067777</v>
      </c>
      <c r="Q282">
        <f t="shared" si="48"/>
        <v>4.2480640938519372</v>
      </c>
      <c r="R282">
        <f t="shared" si="48"/>
        <v>4.5926978897575621</v>
      </c>
      <c r="S282">
        <f t="shared" si="48"/>
        <v>3.7201409865771797</v>
      </c>
      <c r="T282">
        <f t="shared" si="48"/>
        <v>3.476220402989155</v>
      </c>
      <c r="U282">
        <f t="shared" si="48"/>
        <v>3.8023162504858843</v>
      </c>
      <c r="V282">
        <f t="shared" si="48"/>
        <v>0</v>
      </c>
      <c r="W282">
        <f t="shared" si="48"/>
        <v>2.980998726540256</v>
      </c>
      <c r="X282">
        <f t="shared" si="48"/>
        <v>3.4032967503265632</v>
      </c>
      <c r="Y282">
        <f t="shared" si="48"/>
        <v>3.4907790296816033</v>
      </c>
      <c r="Z282">
        <f t="shared" si="48"/>
        <v>0</v>
      </c>
      <c r="AA282">
        <f t="shared" si="48"/>
        <v>4.6682655805144542</v>
      </c>
      <c r="AB282">
        <f t="shared" si="48"/>
        <v>2.7161152520299545</v>
      </c>
      <c r="AC282">
        <f t="shared" si="48"/>
        <v>4.1485404337104868</v>
      </c>
      <c r="AD282">
        <f t="shared" si="48"/>
        <v>3.9765624176663374</v>
      </c>
      <c r="AE282">
        <f t="shared" si="48"/>
        <v>3.6804608782054196</v>
      </c>
      <c r="AF282">
        <f t="shared" si="48"/>
        <v>0</v>
      </c>
    </row>
    <row r="283" spans="1:32">
      <c r="A283" t="s">
        <v>342</v>
      </c>
      <c r="B283" s="25" t="s">
        <v>308</v>
      </c>
      <c r="C283">
        <f t="shared" si="49"/>
        <v>0</v>
      </c>
      <c r="D283">
        <f t="shared" si="48"/>
        <v>0</v>
      </c>
      <c r="E283">
        <f t="shared" si="48"/>
        <v>0</v>
      </c>
      <c r="F283">
        <f t="shared" si="48"/>
        <v>0</v>
      </c>
      <c r="G283">
        <f t="shared" si="48"/>
        <v>0</v>
      </c>
      <c r="H283">
        <f t="shared" si="48"/>
        <v>4.2205841139138531</v>
      </c>
      <c r="I283">
        <f t="shared" si="48"/>
        <v>4.3419111643443697</v>
      </c>
      <c r="J283">
        <f t="shared" si="48"/>
        <v>3.8950610320432197</v>
      </c>
      <c r="K283">
        <f t="shared" si="48"/>
        <v>0</v>
      </c>
      <c r="L283">
        <f t="shared" si="48"/>
        <v>0</v>
      </c>
      <c r="M283">
        <f t="shared" si="48"/>
        <v>3.2988689857375104</v>
      </c>
      <c r="N283">
        <f t="shared" si="48"/>
        <v>0</v>
      </c>
      <c r="O283">
        <f t="shared" si="48"/>
        <v>0</v>
      </c>
      <c r="P283">
        <f t="shared" si="48"/>
        <v>0</v>
      </c>
      <c r="Q283">
        <f t="shared" si="48"/>
        <v>0</v>
      </c>
      <c r="R283">
        <f t="shared" si="48"/>
        <v>0</v>
      </c>
      <c r="S283">
        <f t="shared" si="48"/>
        <v>2.6731065074020495</v>
      </c>
      <c r="T283">
        <f t="shared" si="48"/>
        <v>0</v>
      </c>
      <c r="U283">
        <f t="shared" si="48"/>
        <v>2.077312327616474</v>
      </c>
      <c r="V283">
        <f t="shared" si="48"/>
        <v>0</v>
      </c>
      <c r="W283">
        <f t="shared" si="48"/>
        <v>0</v>
      </c>
      <c r="X283">
        <f t="shared" si="48"/>
        <v>3.7406438809376681</v>
      </c>
      <c r="Y283">
        <f t="shared" si="48"/>
        <v>3.6370571712825179</v>
      </c>
      <c r="Z283">
        <f t="shared" si="48"/>
        <v>0</v>
      </c>
      <c r="AA283">
        <f t="shared" si="48"/>
        <v>0</v>
      </c>
      <c r="AB283">
        <f t="shared" si="48"/>
        <v>3.3270276672976302</v>
      </c>
      <c r="AC283">
        <f t="shared" si="48"/>
        <v>0</v>
      </c>
      <c r="AD283">
        <f t="shared" si="48"/>
        <v>4.197325358738202</v>
      </c>
      <c r="AE283">
        <f t="shared" si="48"/>
        <v>0</v>
      </c>
      <c r="AF283">
        <f t="shared" si="48"/>
        <v>0</v>
      </c>
    </row>
    <row r="284" spans="1:32">
      <c r="A284" t="s">
        <v>342</v>
      </c>
      <c r="B284" s="25" t="s">
        <v>286</v>
      </c>
      <c r="C284">
        <f t="shared" si="49"/>
        <v>2.171576149810504</v>
      </c>
      <c r="D284">
        <f t="shared" si="48"/>
        <v>4.7971212049381355</v>
      </c>
      <c r="E284">
        <f t="shared" si="48"/>
        <v>4.4018599302703274</v>
      </c>
      <c r="F284">
        <f t="shared" si="48"/>
        <v>0</v>
      </c>
      <c r="G284">
        <f t="shared" si="48"/>
        <v>4.2347328709896201</v>
      </c>
      <c r="H284">
        <f t="shared" si="48"/>
        <v>0</v>
      </c>
      <c r="I284">
        <f t="shared" si="48"/>
        <v>4.7786619448044156</v>
      </c>
      <c r="J284">
        <f t="shared" si="48"/>
        <v>0</v>
      </c>
      <c r="K284">
        <f t="shared" si="48"/>
        <v>0</v>
      </c>
      <c r="L284">
        <f t="shared" si="48"/>
        <v>0</v>
      </c>
      <c r="M284">
        <f t="shared" si="48"/>
        <v>0</v>
      </c>
      <c r="N284">
        <f t="shared" si="48"/>
        <v>0</v>
      </c>
      <c r="O284">
        <f t="shared" si="48"/>
        <v>4.8935065659314247</v>
      </c>
      <c r="P284">
        <f t="shared" si="48"/>
        <v>0</v>
      </c>
      <c r="Q284">
        <f t="shared" si="48"/>
        <v>4.6013551683769016</v>
      </c>
      <c r="R284">
        <f t="shared" si="48"/>
        <v>4.4227247824576397</v>
      </c>
      <c r="S284">
        <f t="shared" si="48"/>
        <v>0</v>
      </c>
      <c r="T284">
        <f t="shared" si="48"/>
        <v>4.3776462536701874</v>
      </c>
      <c r="U284">
        <f t="shared" si="48"/>
        <v>0</v>
      </c>
      <c r="V284">
        <f t="shared" si="48"/>
        <v>0</v>
      </c>
      <c r="W284">
        <f t="shared" si="48"/>
        <v>4.643346954389413</v>
      </c>
      <c r="X284">
        <f t="shared" si="48"/>
        <v>0</v>
      </c>
      <c r="Y284">
        <f t="shared" si="48"/>
        <v>0</v>
      </c>
      <c r="Z284">
        <f t="shared" si="48"/>
        <v>2.7744934722044974</v>
      </c>
      <c r="AA284">
        <f t="shared" si="48"/>
        <v>0</v>
      </c>
      <c r="AB284">
        <f t="shared" si="48"/>
        <v>0</v>
      </c>
      <c r="AC284">
        <f t="shared" si="48"/>
        <v>4.7881307708082961</v>
      </c>
      <c r="AD284">
        <f t="shared" si="48"/>
        <v>0</v>
      </c>
      <c r="AE284">
        <f t="shared" si="48"/>
        <v>4.6879656786946828</v>
      </c>
      <c r="AF284">
        <f t="shared" si="48"/>
        <v>0</v>
      </c>
    </row>
    <row r="285" spans="1:32">
      <c r="A285" t="s">
        <v>342</v>
      </c>
      <c r="B285" s="25" t="s">
        <v>287</v>
      </c>
      <c r="C285">
        <f t="shared" si="49"/>
        <v>0</v>
      </c>
      <c r="D285">
        <f t="shared" si="48"/>
        <v>0</v>
      </c>
      <c r="E285">
        <f t="shared" si="48"/>
        <v>0</v>
      </c>
      <c r="F285">
        <f t="shared" si="48"/>
        <v>0</v>
      </c>
      <c r="G285">
        <f t="shared" si="48"/>
        <v>0</v>
      </c>
      <c r="H285">
        <f t="shared" si="48"/>
        <v>0</v>
      </c>
      <c r="I285">
        <f t="shared" si="48"/>
        <v>4.9244869494098928</v>
      </c>
      <c r="J285">
        <f t="shared" si="48"/>
        <v>4.3651133079302902</v>
      </c>
      <c r="K285">
        <f t="shared" si="48"/>
        <v>3.2988689857375104</v>
      </c>
      <c r="L285">
        <f t="shared" si="48"/>
        <v>0</v>
      </c>
      <c r="M285">
        <f t="shared" ref="D285:AF294" si="50">(EXP(7.032824+1*0.622482)*((M15/1.852)^ 0.40303))/(1.15*0.0059)/1000000</f>
        <v>0</v>
      </c>
      <c r="N285">
        <f t="shared" si="50"/>
        <v>0</v>
      </c>
      <c r="O285">
        <f t="shared" si="50"/>
        <v>0</v>
      </c>
      <c r="P285">
        <f t="shared" si="50"/>
        <v>0</v>
      </c>
      <c r="Q285">
        <f t="shared" si="50"/>
        <v>0</v>
      </c>
      <c r="R285">
        <f t="shared" si="50"/>
        <v>0</v>
      </c>
      <c r="S285">
        <f t="shared" si="50"/>
        <v>3.9707794662926639</v>
      </c>
      <c r="T285">
        <f t="shared" si="50"/>
        <v>0</v>
      </c>
      <c r="U285">
        <f t="shared" si="50"/>
        <v>3.6840760847281779</v>
      </c>
      <c r="V285">
        <f t="shared" si="50"/>
        <v>0</v>
      </c>
      <c r="W285">
        <f t="shared" si="50"/>
        <v>0</v>
      </c>
      <c r="X285">
        <f t="shared" si="50"/>
        <v>3.9294336140660948</v>
      </c>
      <c r="Y285">
        <f t="shared" si="50"/>
        <v>4.5397358010082618</v>
      </c>
      <c r="Z285">
        <f t="shared" si="50"/>
        <v>0</v>
      </c>
      <c r="AA285">
        <f t="shared" si="50"/>
        <v>0</v>
      </c>
      <c r="AB285">
        <f t="shared" si="50"/>
        <v>2.9856210757523667</v>
      </c>
      <c r="AC285">
        <f t="shared" si="50"/>
        <v>0</v>
      </c>
      <c r="AD285">
        <f t="shared" si="50"/>
        <v>0</v>
      </c>
      <c r="AE285">
        <f t="shared" si="50"/>
        <v>0</v>
      </c>
      <c r="AF285">
        <f t="shared" si="50"/>
        <v>0</v>
      </c>
    </row>
    <row r="286" spans="1:32">
      <c r="A286" t="s">
        <v>342</v>
      </c>
      <c r="B286" s="25" t="s">
        <v>288</v>
      </c>
      <c r="C286">
        <f t="shared" si="49"/>
        <v>0</v>
      </c>
      <c r="D286">
        <f t="shared" si="50"/>
        <v>4.5800370251018636</v>
      </c>
      <c r="E286">
        <f t="shared" si="50"/>
        <v>2.4187675597374261</v>
      </c>
      <c r="F286">
        <f t="shared" si="50"/>
        <v>0</v>
      </c>
      <c r="G286">
        <f t="shared" si="50"/>
        <v>2.5738053535680385</v>
      </c>
      <c r="H286">
        <f t="shared" si="50"/>
        <v>4.7850173022914531</v>
      </c>
      <c r="I286">
        <f t="shared" si="50"/>
        <v>2.9717059705131703</v>
      </c>
      <c r="J286">
        <f t="shared" si="50"/>
        <v>4.968087584625569</v>
      </c>
      <c r="K286">
        <f t="shared" si="50"/>
        <v>0</v>
      </c>
      <c r="L286">
        <f t="shared" si="50"/>
        <v>3.9294336140660948</v>
      </c>
      <c r="M286">
        <f t="shared" si="50"/>
        <v>0</v>
      </c>
      <c r="N286">
        <f t="shared" si="50"/>
        <v>5.4003637898416823</v>
      </c>
      <c r="O286">
        <f t="shared" si="50"/>
        <v>4.7224985650151332</v>
      </c>
      <c r="P286">
        <f t="shared" si="50"/>
        <v>5.0223398051221286</v>
      </c>
      <c r="Q286">
        <f t="shared" si="50"/>
        <v>4.3466152222432575</v>
      </c>
      <c r="R286">
        <f t="shared" si="50"/>
        <v>3.9294336140660948</v>
      </c>
      <c r="S286">
        <f t="shared" si="50"/>
        <v>0</v>
      </c>
      <c r="T286">
        <f t="shared" si="50"/>
        <v>4.0638661801635632</v>
      </c>
      <c r="U286">
        <f t="shared" si="50"/>
        <v>0</v>
      </c>
      <c r="V286">
        <f t="shared" si="50"/>
        <v>4.9899305771676676</v>
      </c>
      <c r="W286">
        <f t="shared" si="50"/>
        <v>4.3482172598852724</v>
      </c>
      <c r="X286">
        <f t="shared" si="50"/>
        <v>5.8659108690715298</v>
      </c>
      <c r="Y286">
        <f t="shared" si="50"/>
        <v>5.1964501072465401</v>
      </c>
      <c r="Z286">
        <f t="shared" si="50"/>
        <v>3.1119510673133499</v>
      </c>
      <c r="AA286">
        <f t="shared" si="50"/>
        <v>5.4509659298023116</v>
      </c>
      <c r="AB286">
        <f t="shared" si="50"/>
        <v>5.7963531750142154</v>
      </c>
      <c r="AC286">
        <f t="shared" si="50"/>
        <v>4.5921739047677219</v>
      </c>
      <c r="AD286">
        <f t="shared" si="50"/>
        <v>5.0668477491030544</v>
      </c>
      <c r="AE286">
        <f t="shared" si="50"/>
        <v>3.1982930505751184</v>
      </c>
      <c r="AF286">
        <f t="shared" si="50"/>
        <v>0</v>
      </c>
    </row>
    <row r="287" spans="1:32">
      <c r="A287" t="s">
        <v>342</v>
      </c>
      <c r="B287" s="25" t="s">
        <v>289</v>
      </c>
      <c r="C287">
        <f t="shared" si="49"/>
        <v>5.4003637898416823</v>
      </c>
      <c r="D287">
        <f t="shared" si="50"/>
        <v>4.211963696925741</v>
      </c>
      <c r="E287">
        <f t="shared" si="50"/>
        <v>0</v>
      </c>
      <c r="F287">
        <f t="shared" si="50"/>
        <v>2.8582150829619453</v>
      </c>
      <c r="G287">
        <f t="shared" si="50"/>
        <v>0</v>
      </c>
      <c r="H287">
        <f t="shared" si="50"/>
        <v>4.4135193266568207</v>
      </c>
      <c r="I287">
        <f t="shared" si="50"/>
        <v>4.8230371489128938</v>
      </c>
      <c r="J287">
        <f t="shared" si="50"/>
        <v>0</v>
      </c>
      <c r="K287">
        <f t="shared" si="50"/>
        <v>0</v>
      </c>
      <c r="L287">
        <f t="shared" si="50"/>
        <v>0</v>
      </c>
      <c r="M287">
        <f t="shared" si="50"/>
        <v>0</v>
      </c>
      <c r="N287">
        <f t="shared" si="50"/>
        <v>0</v>
      </c>
      <c r="O287">
        <f t="shared" si="50"/>
        <v>3.6976669702653302</v>
      </c>
      <c r="P287">
        <f t="shared" si="50"/>
        <v>3.8451871859674429</v>
      </c>
      <c r="Q287">
        <f t="shared" si="50"/>
        <v>0</v>
      </c>
      <c r="R287">
        <f t="shared" si="50"/>
        <v>3.9406541740840852</v>
      </c>
      <c r="S287">
        <f t="shared" si="50"/>
        <v>0</v>
      </c>
      <c r="T287">
        <f t="shared" si="50"/>
        <v>0</v>
      </c>
      <c r="U287">
        <f t="shared" si="50"/>
        <v>0</v>
      </c>
      <c r="V287">
        <f t="shared" si="50"/>
        <v>3.0217632657602866</v>
      </c>
      <c r="W287">
        <f t="shared" si="50"/>
        <v>0</v>
      </c>
      <c r="X287">
        <f t="shared" si="50"/>
        <v>0</v>
      </c>
      <c r="Y287">
        <f t="shared" si="50"/>
        <v>4.6021494098770024</v>
      </c>
      <c r="Z287">
        <f t="shared" si="50"/>
        <v>0</v>
      </c>
      <c r="AA287">
        <f t="shared" si="50"/>
        <v>3.5413708918604923</v>
      </c>
      <c r="AB287">
        <f t="shared" si="50"/>
        <v>0</v>
      </c>
      <c r="AC287">
        <f t="shared" si="50"/>
        <v>3.9790427194239282</v>
      </c>
      <c r="AD287">
        <f t="shared" si="50"/>
        <v>4.0976542236730076</v>
      </c>
      <c r="AE287">
        <f t="shared" si="50"/>
        <v>0</v>
      </c>
      <c r="AF287">
        <f t="shared" si="50"/>
        <v>3.7115179118638566</v>
      </c>
    </row>
    <row r="288" spans="1:32">
      <c r="A288" t="s">
        <v>342</v>
      </c>
      <c r="B288" s="25" t="s">
        <v>290</v>
      </c>
      <c r="C288">
        <f t="shared" si="49"/>
        <v>4.7224985650151332</v>
      </c>
      <c r="D288">
        <f t="shared" si="50"/>
        <v>2.5204361547384071</v>
      </c>
      <c r="E288">
        <f t="shared" si="50"/>
        <v>4.0457593668858243</v>
      </c>
      <c r="F288">
        <f t="shared" si="50"/>
        <v>3.5052007986997222</v>
      </c>
      <c r="G288">
        <f t="shared" si="50"/>
        <v>3.3294962056989355</v>
      </c>
      <c r="H288">
        <f t="shared" si="50"/>
        <v>3.0391417263321485</v>
      </c>
      <c r="I288">
        <f t="shared" si="50"/>
        <v>3.6081913248326209</v>
      </c>
      <c r="J288">
        <f t="shared" si="50"/>
        <v>4.3598712538086781</v>
      </c>
      <c r="K288">
        <f t="shared" si="50"/>
        <v>0</v>
      </c>
      <c r="L288">
        <f t="shared" si="50"/>
        <v>4.8935065659314247</v>
      </c>
      <c r="M288">
        <f t="shared" si="50"/>
        <v>0</v>
      </c>
      <c r="N288">
        <f t="shared" si="50"/>
        <v>3.6976669702653329</v>
      </c>
      <c r="O288">
        <f t="shared" si="50"/>
        <v>0</v>
      </c>
      <c r="P288">
        <f t="shared" si="50"/>
        <v>2.5180542429391375</v>
      </c>
      <c r="Q288">
        <f t="shared" si="50"/>
        <v>0</v>
      </c>
      <c r="R288">
        <f t="shared" si="50"/>
        <v>2.7911689033881459</v>
      </c>
      <c r="S288">
        <f t="shared" si="50"/>
        <v>4.3166830620636558</v>
      </c>
      <c r="T288">
        <f t="shared" si="50"/>
        <v>3.8295389524475785</v>
      </c>
      <c r="U288">
        <f t="shared" si="50"/>
        <v>0</v>
      </c>
      <c r="V288">
        <f t="shared" si="50"/>
        <v>2.5413157883895918</v>
      </c>
      <c r="W288">
        <f t="shared" si="50"/>
        <v>4.1269410388847954</v>
      </c>
      <c r="X288">
        <f t="shared" si="50"/>
        <v>0</v>
      </c>
      <c r="Y288">
        <f t="shared" si="50"/>
        <v>3.6241286070396987</v>
      </c>
      <c r="Z288">
        <f t="shared" si="50"/>
        <v>0</v>
      </c>
      <c r="AA288">
        <f t="shared" si="50"/>
        <v>3.3579607211695519</v>
      </c>
      <c r="AB288">
        <f t="shared" si="50"/>
        <v>5.1686882557859075</v>
      </c>
      <c r="AC288">
        <f t="shared" si="50"/>
        <v>1.9326487696993784</v>
      </c>
      <c r="AD288">
        <f t="shared" si="50"/>
        <v>2.8999961130194882</v>
      </c>
      <c r="AE288">
        <f t="shared" si="50"/>
        <v>0</v>
      </c>
      <c r="AF288">
        <f t="shared" si="50"/>
        <v>0</v>
      </c>
    </row>
    <row r="289" spans="1:32">
      <c r="A289" t="s">
        <v>342</v>
      </c>
      <c r="B289" s="25" t="s">
        <v>291</v>
      </c>
      <c r="C289">
        <f t="shared" si="49"/>
        <v>5.0223398051221286</v>
      </c>
      <c r="D289">
        <f t="shared" si="50"/>
        <v>2.7177393760224731</v>
      </c>
      <c r="E289">
        <f t="shared" si="50"/>
        <v>4.1513566215328819</v>
      </c>
      <c r="F289">
        <f t="shared" si="50"/>
        <v>3.3461072271836767</v>
      </c>
      <c r="G289">
        <f t="shared" si="50"/>
        <v>3.6818258406948852</v>
      </c>
      <c r="H289">
        <f t="shared" si="50"/>
        <v>2.7590499099755381</v>
      </c>
      <c r="I289">
        <f t="shared" si="50"/>
        <v>3.5735528929396168</v>
      </c>
      <c r="J289">
        <f t="shared" si="50"/>
        <v>4.188907898067777</v>
      </c>
      <c r="K289">
        <f t="shared" si="50"/>
        <v>0</v>
      </c>
      <c r="L289">
        <f t="shared" si="50"/>
        <v>0</v>
      </c>
      <c r="M289">
        <f t="shared" si="50"/>
        <v>0</v>
      </c>
      <c r="N289">
        <f t="shared" si="50"/>
        <v>3.8451871859674429</v>
      </c>
      <c r="O289">
        <f t="shared" si="50"/>
        <v>2.5180542429391393</v>
      </c>
      <c r="P289">
        <f t="shared" si="50"/>
        <v>0</v>
      </c>
      <c r="Q289">
        <f t="shared" si="50"/>
        <v>0</v>
      </c>
      <c r="R289">
        <f t="shared" si="50"/>
        <v>3.5091218851087591</v>
      </c>
      <c r="S289">
        <f t="shared" si="50"/>
        <v>3.8673017495730266</v>
      </c>
      <c r="T289">
        <f t="shared" si="50"/>
        <v>3.9689070976689904</v>
      </c>
      <c r="U289">
        <f t="shared" si="50"/>
        <v>4.1451915882519028</v>
      </c>
      <c r="V289">
        <f t="shared" si="50"/>
        <v>2.9391279446319762</v>
      </c>
      <c r="W289">
        <f t="shared" si="50"/>
        <v>4.1489555694425375</v>
      </c>
      <c r="X289">
        <f t="shared" si="50"/>
        <v>0</v>
      </c>
      <c r="Y289">
        <f t="shared" si="50"/>
        <v>3.0919650029969237</v>
      </c>
      <c r="Z289">
        <f t="shared" si="50"/>
        <v>0</v>
      </c>
      <c r="AA289">
        <f t="shared" si="50"/>
        <v>2.854160753604285</v>
      </c>
      <c r="AB289">
        <f t="shared" si="50"/>
        <v>4.9188753423280369</v>
      </c>
      <c r="AC289">
        <f t="shared" si="50"/>
        <v>2.6320197056253134</v>
      </c>
      <c r="AD289">
        <f t="shared" si="50"/>
        <v>1.9313816523589422</v>
      </c>
      <c r="AE289">
        <f t="shared" si="50"/>
        <v>0</v>
      </c>
      <c r="AF289">
        <f t="shared" si="50"/>
        <v>0</v>
      </c>
    </row>
    <row r="290" spans="1:32">
      <c r="A290" t="s">
        <v>342</v>
      </c>
      <c r="B290" s="25" t="s">
        <v>292</v>
      </c>
      <c r="C290">
        <f t="shared" si="49"/>
        <v>4.3466152222432575</v>
      </c>
      <c r="D290">
        <f t="shared" si="50"/>
        <v>0</v>
      </c>
      <c r="E290">
        <f t="shared" si="50"/>
        <v>3.8064519662321517</v>
      </c>
      <c r="F290">
        <f t="shared" si="50"/>
        <v>0</v>
      </c>
      <c r="G290">
        <f t="shared" si="50"/>
        <v>0</v>
      </c>
      <c r="H290">
        <f t="shared" si="50"/>
        <v>0</v>
      </c>
      <c r="I290">
        <f t="shared" si="50"/>
        <v>4.3488047661105584</v>
      </c>
      <c r="J290">
        <f t="shared" si="50"/>
        <v>4.2480640938519372</v>
      </c>
      <c r="K290">
        <f t="shared" si="50"/>
        <v>0</v>
      </c>
      <c r="L290">
        <f t="shared" si="50"/>
        <v>4.6013551683769016</v>
      </c>
      <c r="M290">
        <f t="shared" si="50"/>
        <v>0</v>
      </c>
      <c r="N290">
        <f t="shared" si="50"/>
        <v>0</v>
      </c>
      <c r="O290">
        <f t="shared" si="50"/>
        <v>0</v>
      </c>
      <c r="P290">
        <f t="shared" si="50"/>
        <v>0</v>
      </c>
      <c r="Q290">
        <f t="shared" si="50"/>
        <v>0</v>
      </c>
      <c r="R290">
        <f t="shared" si="50"/>
        <v>0</v>
      </c>
      <c r="S290">
        <f t="shared" si="50"/>
        <v>0</v>
      </c>
      <c r="T290">
        <f t="shared" si="50"/>
        <v>4.0184677851451989</v>
      </c>
      <c r="U290">
        <f t="shared" si="50"/>
        <v>0</v>
      </c>
      <c r="V290">
        <f t="shared" si="50"/>
        <v>0</v>
      </c>
      <c r="W290">
        <f t="shared" si="50"/>
        <v>3.8199120047198321</v>
      </c>
      <c r="X290">
        <f t="shared" si="50"/>
        <v>4.9576119366568605</v>
      </c>
      <c r="Y290">
        <f t="shared" si="50"/>
        <v>0</v>
      </c>
      <c r="Z290">
        <f t="shared" si="50"/>
        <v>0</v>
      </c>
      <c r="AA290">
        <f t="shared" si="50"/>
        <v>0</v>
      </c>
      <c r="AB290">
        <f t="shared" si="50"/>
        <v>0</v>
      </c>
      <c r="AC290">
        <f t="shared" si="50"/>
        <v>0</v>
      </c>
      <c r="AD290">
        <f t="shared" si="50"/>
        <v>0</v>
      </c>
      <c r="AE290">
        <f t="shared" si="50"/>
        <v>2.6143872234857266</v>
      </c>
      <c r="AF290">
        <f t="shared" si="50"/>
        <v>0</v>
      </c>
    </row>
    <row r="291" spans="1:32">
      <c r="A291" t="s">
        <v>342</v>
      </c>
      <c r="B291" s="25" t="s">
        <v>293</v>
      </c>
      <c r="C291">
        <f t="shared" si="49"/>
        <v>4.2624292833704551</v>
      </c>
      <c r="D291">
        <f t="shared" si="50"/>
        <v>3.1054138171893024</v>
      </c>
      <c r="E291">
        <f t="shared" si="50"/>
        <v>3.9923871537759479</v>
      </c>
      <c r="F291">
        <f t="shared" si="50"/>
        <v>4.046425302456977</v>
      </c>
      <c r="G291">
        <f t="shared" si="50"/>
        <v>3.0653422493810556</v>
      </c>
      <c r="H291">
        <f t="shared" si="50"/>
        <v>3.6138485953309014</v>
      </c>
      <c r="I291">
        <f t="shared" si="50"/>
        <v>3.8230279501329698</v>
      </c>
      <c r="J291">
        <f t="shared" si="50"/>
        <v>4.5926978897575621</v>
      </c>
      <c r="K291">
        <f t="shared" si="50"/>
        <v>0</v>
      </c>
      <c r="L291">
        <f t="shared" si="50"/>
        <v>4.4227247824576397</v>
      </c>
      <c r="M291">
        <f t="shared" si="50"/>
        <v>0</v>
      </c>
      <c r="N291">
        <f t="shared" si="50"/>
        <v>3.9406541740840852</v>
      </c>
      <c r="O291">
        <f t="shared" si="50"/>
        <v>2.7911689033881459</v>
      </c>
      <c r="P291">
        <f t="shared" si="50"/>
        <v>3.5091218851087613</v>
      </c>
      <c r="Q291">
        <f t="shared" si="50"/>
        <v>0</v>
      </c>
      <c r="R291">
        <f t="shared" si="50"/>
        <v>0</v>
      </c>
      <c r="S291">
        <f t="shared" si="50"/>
        <v>0</v>
      </c>
      <c r="T291">
        <f t="shared" si="50"/>
        <v>3.7712562636760514</v>
      </c>
      <c r="U291">
        <f t="shared" si="50"/>
        <v>0</v>
      </c>
      <c r="V291">
        <f t="shared" si="50"/>
        <v>3.1694496781168855</v>
      </c>
      <c r="W291">
        <f t="shared" si="50"/>
        <v>4.1731771664914756</v>
      </c>
      <c r="X291">
        <f t="shared" si="50"/>
        <v>0</v>
      </c>
      <c r="Y291">
        <f t="shared" si="50"/>
        <v>4.19282849261631</v>
      </c>
      <c r="Z291">
        <f t="shared" si="50"/>
        <v>0</v>
      </c>
      <c r="AA291">
        <f t="shared" si="50"/>
        <v>4.0571939442517113</v>
      </c>
      <c r="AB291">
        <f t="shared" si="50"/>
        <v>5.4440095424041788</v>
      </c>
      <c r="AC291">
        <f t="shared" si="50"/>
        <v>2.7963051938480379</v>
      </c>
      <c r="AD291">
        <f t="shared" si="50"/>
        <v>3.7220204954475675</v>
      </c>
      <c r="AE291">
        <f t="shared" si="50"/>
        <v>4.8360762812679505</v>
      </c>
      <c r="AF291">
        <f t="shared" si="50"/>
        <v>0</v>
      </c>
    </row>
    <row r="292" spans="1:32">
      <c r="A292" t="s">
        <v>342</v>
      </c>
      <c r="B292" s="25" t="s">
        <v>309</v>
      </c>
      <c r="C292">
        <f t="shared" si="49"/>
        <v>0</v>
      </c>
      <c r="D292">
        <f t="shared" si="50"/>
        <v>4.0755765068017062</v>
      </c>
      <c r="E292">
        <f t="shared" si="50"/>
        <v>0</v>
      </c>
      <c r="F292">
        <f t="shared" si="50"/>
        <v>0</v>
      </c>
      <c r="G292">
        <f t="shared" si="50"/>
        <v>0</v>
      </c>
      <c r="H292">
        <f t="shared" si="50"/>
        <v>3.6818740871833806</v>
      </c>
      <c r="I292">
        <f t="shared" si="50"/>
        <v>3.9536035275566235</v>
      </c>
      <c r="J292">
        <f t="shared" si="50"/>
        <v>3.7201409865771797</v>
      </c>
      <c r="K292">
        <f t="shared" si="50"/>
        <v>2.6731065074020495</v>
      </c>
      <c r="L292">
        <f t="shared" si="50"/>
        <v>0</v>
      </c>
      <c r="M292">
        <f t="shared" si="50"/>
        <v>3.9707794662926639</v>
      </c>
      <c r="N292">
        <f t="shared" si="50"/>
        <v>0</v>
      </c>
      <c r="O292">
        <f t="shared" si="50"/>
        <v>4.3166830620636558</v>
      </c>
      <c r="P292">
        <f t="shared" si="50"/>
        <v>3.8673017495730266</v>
      </c>
      <c r="Q292">
        <f t="shared" si="50"/>
        <v>0</v>
      </c>
      <c r="R292">
        <f t="shared" si="50"/>
        <v>0</v>
      </c>
      <c r="S292">
        <f t="shared" si="50"/>
        <v>0</v>
      </c>
      <c r="T292">
        <f t="shared" si="50"/>
        <v>0</v>
      </c>
      <c r="U292">
        <f t="shared" si="50"/>
        <v>1.9713892734169565</v>
      </c>
      <c r="V292">
        <f t="shared" si="50"/>
        <v>0</v>
      </c>
      <c r="W292">
        <f t="shared" si="50"/>
        <v>4.2987811612814664</v>
      </c>
      <c r="X292">
        <f t="shared" si="50"/>
        <v>4.16151212205114</v>
      </c>
      <c r="Y292">
        <f t="shared" si="50"/>
        <v>2.8848410110845384</v>
      </c>
      <c r="Z292">
        <f t="shared" si="50"/>
        <v>0</v>
      </c>
      <c r="AA292">
        <f t="shared" si="50"/>
        <v>4.0217255522283013</v>
      </c>
      <c r="AB292">
        <f t="shared" si="50"/>
        <v>3.80495018335048</v>
      </c>
      <c r="AC292">
        <f t="shared" si="50"/>
        <v>4.2390372859404293</v>
      </c>
      <c r="AD292">
        <f t="shared" si="50"/>
        <v>3.5861323886765049</v>
      </c>
      <c r="AE292">
        <f t="shared" si="50"/>
        <v>0</v>
      </c>
      <c r="AF292">
        <f t="shared" si="50"/>
        <v>0</v>
      </c>
    </row>
    <row r="293" spans="1:32">
      <c r="A293" t="s">
        <v>342</v>
      </c>
      <c r="B293" s="25" t="s">
        <v>294</v>
      </c>
      <c r="C293">
        <f t="shared" ref="C293:C305" si="51">(EXP(7.032824+1*0.622482)*((C23/1.852)^ 0.40303))/(1.15*0.0059)/1000000</f>
        <v>4.0638661801635632</v>
      </c>
      <c r="D293">
        <f t="shared" si="50"/>
        <v>3.2832349712436417</v>
      </c>
      <c r="E293">
        <f t="shared" si="50"/>
        <v>1.7811344665469571</v>
      </c>
      <c r="F293">
        <f t="shared" si="50"/>
        <v>0</v>
      </c>
      <c r="G293">
        <f t="shared" si="50"/>
        <v>2.6235449833765498</v>
      </c>
      <c r="H293">
        <f t="shared" si="50"/>
        <v>3.3341427256389933</v>
      </c>
      <c r="I293">
        <f t="shared" si="50"/>
        <v>2.5416689278515636</v>
      </c>
      <c r="J293">
        <f t="shared" si="50"/>
        <v>3.476220402989155</v>
      </c>
      <c r="K293">
        <f t="shared" si="50"/>
        <v>0</v>
      </c>
      <c r="L293">
        <f t="shared" si="50"/>
        <v>4.3776462536701874</v>
      </c>
      <c r="M293">
        <f t="shared" si="50"/>
        <v>0</v>
      </c>
      <c r="N293">
        <f t="shared" si="50"/>
        <v>0</v>
      </c>
      <c r="O293">
        <f t="shared" si="50"/>
        <v>3.8295389524475785</v>
      </c>
      <c r="P293">
        <f t="shared" si="50"/>
        <v>3.9689070976689904</v>
      </c>
      <c r="Q293">
        <f t="shared" si="50"/>
        <v>4.0184677851451989</v>
      </c>
      <c r="R293">
        <f t="shared" si="50"/>
        <v>3.7712562636760563</v>
      </c>
      <c r="S293">
        <f t="shared" si="50"/>
        <v>0</v>
      </c>
      <c r="T293">
        <f t="shared" si="50"/>
        <v>0</v>
      </c>
      <c r="U293">
        <f t="shared" si="50"/>
        <v>0</v>
      </c>
      <c r="V293">
        <f t="shared" si="50"/>
        <v>0</v>
      </c>
      <c r="W293">
        <f t="shared" si="50"/>
        <v>2.3508684421016786</v>
      </c>
      <c r="X293">
        <f t="shared" si="50"/>
        <v>4.870250502082146</v>
      </c>
      <c r="Y293">
        <f t="shared" si="50"/>
        <v>3.8806102505242976</v>
      </c>
      <c r="Z293">
        <f t="shared" si="50"/>
        <v>0</v>
      </c>
      <c r="AA293">
        <f t="shared" si="50"/>
        <v>0</v>
      </c>
      <c r="AB293">
        <f t="shared" si="50"/>
        <v>4.7324925223635779</v>
      </c>
      <c r="AC293">
        <f t="shared" si="50"/>
        <v>3.5323618485881858</v>
      </c>
      <c r="AD293">
        <f t="shared" si="50"/>
        <v>3.8994407238772335</v>
      </c>
      <c r="AE293">
        <f t="shared" si="50"/>
        <v>3.5657972647437521</v>
      </c>
      <c r="AF293">
        <f t="shared" si="50"/>
        <v>0</v>
      </c>
    </row>
    <row r="294" spans="1:32">
      <c r="A294" t="s">
        <v>342</v>
      </c>
      <c r="B294" s="25" t="s">
        <v>310</v>
      </c>
      <c r="C294">
        <f t="shared" si="51"/>
        <v>0</v>
      </c>
      <c r="D294">
        <f t="shared" si="50"/>
        <v>4.3189047617382341</v>
      </c>
      <c r="E294">
        <f t="shared" si="50"/>
        <v>0</v>
      </c>
      <c r="F294">
        <f t="shared" si="50"/>
        <v>0</v>
      </c>
      <c r="G294">
        <f t="shared" ref="D294:AF302" si="52">(EXP(7.032824+1*0.622482)*((G24/1.852)^ 0.40303))/(1.15*0.0059)/1000000</f>
        <v>0</v>
      </c>
      <c r="H294">
        <f t="shared" si="52"/>
        <v>3.9547148818953941</v>
      </c>
      <c r="I294">
        <f t="shared" si="52"/>
        <v>4.1492432153971883</v>
      </c>
      <c r="J294">
        <f t="shared" si="52"/>
        <v>3.8023162504858843</v>
      </c>
      <c r="K294">
        <f t="shared" si="52"/>
        <v>2.077312327616474</v>
      </c>
      <c r="L294">
        <f t="shared" si="52"/>
        <v>0</v>
      </c>
      <c r="M294">
        <f t="shared" si="52"/>
        <v>3.6840760847281779</v>
      </c>
      <c r="N294">
        <f t="shared" si="52"/>
        <v>0</v>
      </c>
      <c r="O294">
        <f t="shared" si="52"/>
        <v>0</v>
      </c>
      <c r="P294">
        <f t="shared" si="52"/>
        <v>4.1451915882519028</v>
      </c>
      <c r="Q294">
        <f t="shared" si="52"/>
        <v>0</v>
      </c>
      <c r="R294">
        <f t="shared" si="52"/>
        <v>0</v>
      </c>
      <c r="S294">
        <f t="shared" si="52"/>
        <v>1.9713892734169565</v>
      </c>
      <c r="T294">
        <f t="shared" si="52"/>
        <v>0</v>
      </c>
      <c r="U294">
        <f t="shared" si="52"/>
        <v>0</v>
      </c>
      <c r="V294">
        <f t="shared" si="52"/>
        <v>0</v>
      </c>
      <c r="W294">
        <f t="shared" si="52"/>
        <v>4.4283445454827186</v>
      </c>
      <c r="X294">
        <f t="shared" si="52"/>
        <v>3.97925594349655</v>
      </c>
      <c r="Y294">
        <f t="shared" si="52"/>
        <v>3.2747108913705723</v>
      </c>
      <c r="Z294">
        <f t="shared" si="52"/>
        <v>0</v>
      </c>
      <c r="AA294">
        <f t="shared" si="52"/>
        <v>4.2650423151600183</v>
      </c>
      <c r="AB294">
        <f t="shared" si="52"/>
        <v>3.5951083279849416</v>
      </c>
      <c r="AC294">
        <f t="shared" si="52"/>
        <v>0</v>
      </c>
      <c r="AD294">
        <f t="shared" si="52"/>
        <v>3.8932918317948526</v>
      </c>
      <c r="AE294">
        <f t="shared" si="52"/>
        <v>0</v>
      </c>
      <c r="AF294">
        <f t="shared" si="52"/>
        <v>0</v>
      </c>
    </row>
    <row r="295" spans="1:32">
      <c r="A295" t="s">
        <v>342</v>
      </c>
      <c r="B295" s="25" t="s">
        <v>297</v>
      </c>
      <c r="C295">
        <f t="shared" si="51"/>
        <v>4.3482172598852724</v>
      </c>
      <c r="D295">
        <f t="shared" si="52"/>
        <v>3.5991274396724005</v>
      </c>
      <c r="E295">
        <f t="shared" si="52"/>
        <v>2.021434609933225</v>
      </c>
      <c r="F295">
        <f t="shared" si="52"/>
        <v>0</v>
      </c>
      <c r="G295">
        <f t="shared" si="52"/>
        <v>3.2774986871729079</v>
      </c>
      <c r="H295">
        <f t="shared" si="52"/>
        <v>3.4779241504281568</v>
      </c>
      <c r="I295">
        <f t="shared" si="52"/>
        <v>2.5919327220624488</v>
      </c>
      <c r="J295">
        <f t="shared" si="52"/>
        <v>2.980998726540256</v>
      </c>
      <c r="K295">
        <f t="shared" si="52"/>
        <v>0</v>
      </c>
      <c r="L295">
        <f t="shared" si="52"/>
        <v>4.643346954389413</v>
      </c>
      <c r="M295">
        <f t="shared" si="52"/>
        <v>0</v>
      </c>
      <c r="N295">
        <f t="shared" si="52"/>
        <v>0</v>
      </c>
      <c r="O295">
        <f t="shared" si="52"/>
        <v>4.1269410388847954</v>
      </c>
      <c r="P295">
        <f t="shared" si="52"/>
        <v>4.1489555694425375</v>
      </c>
      <c r="Q295">
        <f t="shared" si="52"/>
        <v>3.8199120047198321</v>
      </c>
      <c r="R295">
        <f t="shared" si="52"/>
        <v>4.1731771664914756</v>
      </c>
      <c r="S295">
        <f t="shared" si="52"/>
        <v>4.2987811612814664</v>
      </c>
      <c r="T295">
        <f t="shared" si="52"/>
        <v>2.3508684421016786</v>
      </c>
      <c r="U295">
        <f t="shared" si="52"/>
        <v>4.4283445454827186</v>
      </c>
      <c r="V295">
        <f t="shared" si="52"/>
        <v>0</v>
      </c>
      <c r="W295">
        <f t="shared" si="52"/>
        <v>0</v>
      </c>
      <c r="X295">
        <f t="shared" si="52"/>
        <v>4.5569113438712847</v>
      </c>
      <c r="Y295">
        <f t="shared" si="52"/>
        <v>3.8378375235806255</v>
      </c>
      <c r="Z295">
        <f t="shared" si="52"/>
        <v>0</v>
      </c>
      <c r="AA295">
        <f t="shared" si="52"/>
        <v>0</v>
      </c>
      <c r="AB295">
        <f t="shared" si="52"/>
        <v>4.4263508178246216</v>
      </c>
      <c r="AC295">
        <f t="shared" si="52"/>
        <v>3.8621848373907577</v>
      </c>
      <c r="AD295">
        <f t="shared" si="52"/>
        <v>4.0239448396912882</v>
      </c>
      <c r="AE295">
        <f t="shared" si="52"/>
        <v>3.2069359155166</v>
      </c>
      <c r="AF295">
        <f t="shared" si="52"/>
        <v>0</v>
      </c>
    </row>
    <row r="296" spans="1:32">
      <c r="A296" t="s">
        <v>342</v>
      </c>
      <c r="B296" s="25" t="s">
        <v>298</v>
      </c>
      <c r="C296">
        <f t="shared" si="51"/>
        <v>5.8659108690715227</v>
      </c>
      <c r="D296">
        <f t="shared" si="52"/>
        <v>0</v>
      </c>
      <c r="E296">
        <f t="shared" si="52"/>
        <v>4.7918844558703153</v>
      </c>
      <c r="F296">
        <f t="shared" si="52"/>
        <v>0</v>
      </c>
      <c r="G296">
        <f t="shared" si="52"/>
        <v>0</v>
      </c>
      <c r="H296">
        <f t="shared" si="52"/>
        <v>4.7987891566206757</v>
      </c>
      <c r="I296">
        <f t="shared" si="52"/>
        <v>4.6315204019350427</v>
      </c>
      <c r="J296">
        <f t="shared" si="52"/>
        <v>3.4032967503265632</v>
      </c>
      <c r="K296">
        <f t="shared" si="52"/>
        <v>3.7406438809376681</v>
      </c>
      <c r="L296">
        <f t="shared" si="52"/>
        <v>0</v>
      </c>
      <c r="M296">
        <f t="shared" si="52"/>
        <v>3.9294336140660948</v>
      </c>
      <c r="N296">
        <f t="shared" si="52"/>
        <v>0</v>
      </c>
      <c r="O296">
        <f t="shared" si="52"/>
        <v>0</v>
      </c>
      <c r="P296">
        <f t="shared" si="52"/>
        <v>0</v>
      </c>
      <c r="Q296">
        <f t="shared" si="52"/>
        <v>4.9576119366568605</v>
      </c>
      <c r="R296">
        <f t="shared" si="52"/>
        <v>0</v>
      </c>
      <c r="S296">
        <f t="shared" si="52"/>
        <v>4.16151212205114</v>
      </c>
      <c r="T296">
        <f t="shared" si="52"/>
        <v>4.870250502082146</v>
      </c>
      <c r="U296">
        <f t="shared" si="52"/>
        <v>3.97925594349655</v>
      </c>
      <c r="V296">
        <f t="shared" si="52"/>
        <v>0</v>
      </c>
      <c r="W296">
        <f t="shared" si="52"/>
        <v>4.5569113438712847</v>
      </c>
      <c r="X296">
        <f t="shared" si="52"/>
        <v>0</v>
      </c>
      <c r="Y296">
        <f t="shared" si="52"/>
        <v>4.5111560463781517</v>
      </c>
      <c r="Z296">
        <f t="shared" si="52"/>
        <v>0</v>
      </c>
      <c r="AA296">
        <f t="shared" si="52"/>
        <v>0</v>
      </c>
      <c r="AB296">
        <f t="shared" si="52"/>
        <v>2.1743486841734092</v>
      </c>
      <c r="AC296">
        <f t="shared" si="52"/>
        <v>0</v>
      </c>
      <c r="AD296">
        <f t="shared" si="52"/>
        <v>0</v>
      </c>
      <c r="AE296">
        <f t="shared" si="52"/>
        <v>4.6174317913843757</v>
      </c>
      <c r="AF296">
        <f t="shared" si="52"/>
        <v>0</v>
      </c>
    </row>
    <row r="297" spans="1:32">
      <c r="A297" t="s">
        <v>342</v>
      </c>
      <c r="B297" s="25" t="s">
        <v>357</v>
      </c>
      <c r="C297">
        <f t="shared" si="51"/>
        <v>4.9899305771676676</v>
      </c>
      <c r="D297">
        <f t="shared" si="52"/>
        <v>3.3382803357575219</v>
      </c>
      <c r="E297">
        <f t="shared" si="52"/>
        <v>0</v>
      </c>
      <c r="F297">
        <f t="shared" si="52"/>
        <v>2.9464186077941883</v>
      </c>
      <c r="G297">
        <f t="shared" si="52"/>
        <v>3.8946857256754388</v>
      </c>
      <c r="H297">
        <f t="shared" si="52"/>
        <v>3.6440501006256478</v>
      </c>
      <c r="I297">
        <f t="shared" si="52"/>
        <v>4.1470395947632301</v>
      </c>
      <c r="J297">
        <f t="shared" si="52"/>
        <v>0</v>
      </c>
      <c r="K297">
        <f t="shared" si="52"/>
        <v>0</v>
      </c>
      <c r="L297">
        <f t="shared" si="52"/>
        <v>0</v>
      </c>
      <c r="M297">
        <f t="shared" si="52"/>
        <v>0</v>
      </c>
      <c r="N297">
        <f t="shared" si="52"/>
        <v>3.0217632657602889</v>
      </c>
      <c r="O297">
        <f t="shared" si="52"/>
        <v>2.5413157883895918</v>
      </c>
      <c r="P297">
        <f t="shared" si="52"/>
        <v>2.9391279446319762</v>
      </c>
      <c r="Q297">
        <f t="shared" si="52"/>
        <v>0</v>
      </c>
      <c r="R297">
        <f t="shared" si="52"/>
        <v>3.1694496781168855</v>
      </c>
      <c r="S297">
        <f t="shared" si="52"/>
        <v>0</v>
      </c>
      <c r="T297">
        <f t="shared" si="52"/>
        <v>0</v>
      </c>
      <c r="U297">
        <f t="shared" si="52"/>
        <v>0</v>
      </c>
      <c r="V297">
        <f t="shared" si="52"/>
        <v>0</v>
      </c>
      <c r="W297">
        <f t="shared" si="52"/>
        <v>0</v>
      </c>
      <c r="X297">
        <f t="shared" si="52"/>
        <v>0</v>
      </c>
      <c r="Y297">
        <f t="shared" si="52"/>
        <v>3.9891424113009086</v>
      </c>
      <c r="Z297">
        <f t="shared" si="52"/>
        <v>0</v>
      </c>
      <c r="AA297">
        <f t="shared" si="52"/>
        <v>3.1307930173276364</v>
      </c>
      <c r="AB297">
        <f t="shared" si="52"/>
        <v>0</v>
      </c>
      <c r="AC297">
        <f t="shared" si="52"/>
        <v>2.9979210878079106</v>
      </c>
      <c r="AD297">
        <f t="shared" si="52"/>
        <v>3.3197958845069886</v>
      </c>
      <c r="AE297">
        <f t="shared" si="52"/>
        <v>0</v>
      </c>
      <c r="AF297">
        <f t="shared" si="52"/>
        <v>0</v>
      </c>
    </row>
    <row r="298" spans="1:32">
      <c r="A298" t="s">
        <v>342</v>
      </c>
      <c r="B298" s="25" t="s">
        <v>299</v>
      </c>
      <c r="C298">
        <f t="shared" si="51"/>
        <v>5.1964501072465401</v>
      </c>
      <c r="D298">
        <f t="shared" si="52"/>
        <v>3.2625540005978659</v>
      </c>
      <c r="E298">
        <f t="shared" si="52"/>
        <v>3.9882160839593364</v>
      </c>
      <c r="F298">
        <f t="shared" si="52"/>
        <v>4.1273714382958255</v>
      </c>
      <c r="G298">
        <f t="shared" si="52"/>
        <v>3.931857598594759</v>
      </c>
      <c r="H298">
        <f t="shared" si="52"/>
        <v>2.6890350782105736</v>
      </c>
      <c r="I298">
        <f t="shared" si="52"/>
        <v>3.2698742248307187</v>
      </c>
      <c r="J298">
        <f t="shared" si="52"/>
        <v>3.4907790296816033</v>
      </c>
      <c r="K298">
        <f t="shared" si="52"/>
        <v>3.6370571712825179</v>
      </c>
      <c r="L298">
        <f t="shared" si="52"/>
        <v>0</v>
      </c>
      <c r="M298">
        <f t="shared" si="52"/>
        <v>4.5397358010082618</v>
      </c>
      <c r="N298">
        <f t="shared" si="52"/>
        <v>4.6021494098770024</v>
      </c>
      <c r="O298">
        <f t="shared" si="52"/>
        <v>3.6241286070396987</v>
      </c>
      <c r="P298">
        <f t="shared" si="52"/>
        <v>3.0919650029969237</v>
      </c>
      <c r="Q298">
        <f t="shared" si="52"/>
        <v>0</v>
      </c>
      <c r="R298">
        <f t="shared" si="52"/>
        <v>4.19282849261631</v>
      </c>
      <c r="S298">
        <f t="shared" si="52"/>
        <v>2.8848410110845384</v>
      </c>
      <c r="T298">
        <f t="shared" si="52"/>
        <v>3.8806102505242976</v>
      </c>
      <c r="U298">
        <f t="shared" si="52"/>
        <v>3.2747108913705754</v>
      </c>
      <c r="V298">
        <f t="shared" si="52"/>
        <v>3.9891424113009086</v>
      </c>
      <c r="W298">
        <f t="shared" si="52"/>
        <v>3.8378375235806255</v>
      </c>
      <c r="X298">
        <f t="shared" si="52"/>
        <v>4.5111560463781517</v>
      </c>
      <c r="Y298">
        <f t="shared" si="52"/>
        <v>0</v>
      </c>
      <c r="Z298">
        <f t="shared" si="52"/>
        <v>0</v>
      </c>
      <c r="AA298">
        <f t="shared" si="52"/>
        <v>3.6079909477238319</v>
      </c>
      <c r="AB298">
        <f t="shared" si="52"/>
        <v>4.2241084644934617</v>
      </c>
      <c r="AC298">
        <f t="shared" si="52"/>
        <v>3.4927282600950629</v>
      </c>
      <c r="AD298">
        <f t="shared" si="52"/>
        <v>2.6611384342289681</v>
      </c>
      <c r="AE298">
        <f t="shared" si="52"/>
        <v>4.6302727295250099</v>
      </c>
      <c r="AF298">
        <f t="shared" si="52"/>
        <v>0</v>
      </c>
    </row>
    <row r="299" spans="1:32">
      <c r="A299" t="s">
        <v>342</v>
      </c>
      <c r="B299" s="25" t="s">
        <v>300</v>
      </c>
      <c r="C299">
        <f t="shared" si="51"/>
        <v>3.1119510673133499</v>
      </c>
      <c r="D299">
        <f t="shared" si="52"/>
        <v>0</v>
      </c>
      <c r="E299">
        <f t="shared" si="52"/>
        <v>0</v>
      </c>
      <c r="F299">
        <f t="shared" si="52"/>
        <v>0</v>
      </c>
      <c r="G299">
        <f t="shared" si="52"/>
        <v>0</v>
      </c>
      <c r="H299">
        <f t="shared" si="52"/>
        <v>0</v>
      </c>
      <c r="I299">
        <f t="shared" si="52"/>
        <v>0</v>
      </c>
      <c r="J299">
        <f t="shared" si="52"/>
        <v>0</v>
      </c>
      <c r="K299">
        <f t="shared" si="52"/>
        <v>0</v>
      </c>
      <c r="L299">
        <f t="shared" si="52"/>
        <v>2.7744934722044974</v>
      </c>
      <c r="M299">
        <f t="shared" si="52"/>
        <v>0</v>
      </c>
      <c r="N299">
        <f t="shared" si="52"/>
        <v>0</v>
      </c>
      <c r="O299">
        <f t="shared" si="52"/>
        <v>0</v>
      </c>
      <c r="P299">
        <f t="shared" si="52"/>
        <v>0</v>
      </c>
      <c r="Q299">
        <f t="shared" si="52"/>
        <v>0</v>
      </c>
      <c r="R299">
        <f t="shared" si="52"/>
        <v>0</v>
      </c>
      <c r="S299">
        <f t="shared" si="52"/>
        <v>0</v>
      </c>
      <c r="T299">
        <f t="shared" si="52"/>
        <v>0</v>
      </c>
      <c r="U299">
        <f t="shared" si="52"/>
        <v>0</v>
      </c>
      <c r="V299">
        <f t="shared" si="52"/>
        <v>0</v>
      </c>
      <c r="W299">
        <f t="shared" si="52"/>
        <v>0</v>
      </c>
      <c r="X299">
        <f t="shared" si="52"/>
        <v>0</v>
      </c>
      <c r="Y299">
        <f t="shared" si="52"/>
        <v>0</v>
      </c>
      <c r="Z299">
        <f t="shared" si="52"/>
        <v>0</v>
      </c>
      <c r="AA299">
        <f t="shared" si="52"/>
        <v>0</v>
      </c>
      <c r="AB299">
        <f t="shared" si="52"/>
        <v>0</v>
      </c>
      <c r="AC299">
        <f t="shared" si="52"/>
        <v>0</v>
      </c>
      <c r="AD299">
        <f t="shared" si="52"/>
        <v>0</v>
      </c>
      <c r="AE299">
        <f t="shared" si="52"/>
        <v>4.8350209651108171</v>
      </c>
      <c r="AF299">
        <f t="shared" si="52"/>
        <v>0</v>
      </c>
    </row>
    <row r="300" spans="1:32">
      <c r="A300" t="s">
        <v>342</v>
      </c>
      <c r="B300" s="25" t="s">
        <v>301</v>
      </c>
      <c r="C300">
        <f t="shared" si="51"/>
        <v>5.4509659298023116</v>
      </c>
      <c r="D300">
        <f t="shared" si="52"/>
        <v>3.6815619649781119</v>
      </c>
      <c r="E300">
        <f t="shared" si="52"/>
        <v>0</v>
      </c>
      <c r="F300">
        <f t="shared" si="52"/>
        <v>2.5530318877017093</v>
      </c>
      <c r="G300">
        <f t="shared" si="52"/>
        <v>4.3572194285516241</v>
      </c>
      <c r="H300">
        <f t="shared" si="52"/>
        <v>3.6669556593076651</v>
      </c>
      <c r="I300">
        <f t="shared" si="52"/>
        <v>4.2641205401403246</v>
      </c>
      <c r="J300">
        <f t="shared" si="52"/>
        <v>4.6682655805144542</v>
      </c>
      <c r="K300">
        <f t="shared" si="52"/>
        <v>0</v>
      </c>
      <c r="L300">
        <f t="shared" si="52"/>
        <v>0</v>
      </c>
      <c r="M300">
        <f t="shared" si="52"/>
        <v>0</v>
      </c>
      <c r="N300">
        <f t="shared" si="52"/>
        <v>3.5413708918604923</v>
      </c>
      <c r="O300">
        <f t="shared" si="52"/>
        <v>3.3579607211695537</v>
      </c>
      <c r="P300">
        <f t="shared" si="52"/>
        <v>2.854160753604285</v>
      </c>
      <c r="Q300">
        <f t="shared" si="52"/>
        <v>0</v>
      </c>
      <c r="R300">
        <f t="shared" si="52"/>
        <v>4.0571939442517113</v>
      </c>
      <c r="S300">
        <f t="shared" si="52"/>
        <v>4.0217255522283013</v>
      </c>
      <c r="T300">
        <f t="shared" si="52"/>
        <v>0</v>
      </c>
      <c r="U300">
        <f t="shared" si="52"/>
        <v>4.2650423151600183</v>
      </c>
      <c r="V300">
        <f t="shared" si="52"/>
        <v>3.1307930173276364</v>
      </c>
      <c r="W300">
        <f t="shared" si="52"/>
        <v>0</v>
      </c>
      <c r="X300">
        <f t="shared" si="52"/>
        <v>0</v>
      </c>
      <c r="Y300">
        <f t="shared" si="52"/>
        <v>3.6079909477238319</v>
      </c>
      <c r="Z300">
        <f t="shared" si="52"/>
        <v>0</v>
      </c>
      <c r="AA300">
        <f t="shared" si="52"/>
        <v>0</v>
      </c>
      <c r="AB300">
        <f t="shared" si="52"/>
        <v>0</v>
      </c>
      <c r="AC300">
        <f t="shared" si="52"/>
        <v>3.5688721405407446</v>
      </c>
      <c r="AD300">
        <f t="shared" si="52"/>
        <v>3.028193885524042</v>
      </c>
      <c r="AE300">
        <f t="shared" si="52"/>
        <v>0</v>
      </c>
      <c r="AF300">
        <f t="shared" si="52"/>
        <v>3.7643823157534322</v>
      </c>
    </row>
    <row r="301" spans="1:32">
      <c r="A301" t="s">
        <v>342</v>
      </c>
      <c r="B301" s="25" t="s">
        <v>303</v>
      </c>
      <c r="C301">
        <f t="shared" si="51"/>
        <v>5.7963531750142154</v>
      </c>
      <c r="D301">
        <f t="shared" si="52"/>
        <v>4.8649987318364349</v>
      </c>
      <c r="E301">
        <f t="shared" si="52"/>
        <v>4.6705392652052184</v>
      </c>
      <c r="F301">
        <f t="shared" si="52"/>
        <v>0</v>
      </c>
      <c r="G301">
        <f t="shared" si="52"/>
        <v>5.0432224762597953</v>
      </c>
      <c r="H301">
        <f t="shared" si="52"/>
        <v>4.5695630095343773</v>
      </c>
      <c r="I301">
        <f t="shared" si="52"/>
        <v>4.4402912012175006</v>
      </c>
      <c r="J301">
        <f t="shared" si="52"/>
        <v>2.7161152520299545</v>
      </c>
      <c r="K301">
        <f t="shared" si="52"/>
        <v>3.3270276672976302</v>
      </c>
      <c r="L301">
        <f t="shared" si="52"/>
        <v>0</v>
      </c>
      <c r="M301">
        <f t="shared" si="52"/>
        <v>2.9856210757523667</v>
      </c>
      <c r="N301">
        <f t="shared" si="52"/>
        <v>0</v>
      </c>
      <c r="O301">
        <f t="shared" si="52"/>
        <v>5.1686882557859075</v>
      </c>
      <c r="P301">
        <f t="shared" si="52"/>
        <v>4.9188753423280369</v>
      </c>
      <c r="Q301">
        <f t="shared" si="52"/>
        <v>0</v>
      </c>
      <c r="R301">
        <f t="shared" si="52"/>
        <v>5.4440095424041788</v>
      </c>
      <c r="S301">
        <f t="shared" si="52"/>
        <v>3.80495018335048</v>
      </c>
      <c r="T301">
        <f t="shared" si="52"/>
        <v>4.7324925223635779</v>
      </c>
      <c r="U301">
        <f t="shared" si="52"/>
        <v>3.5951083279849416</v>
      </c>
      <c r="V301">
        <f t="shared" si="52"/>
        <v>0</v>
      </c>
      <c r="W301">
        <f t="shared" si="52"/>
        <v>4.4263508178246216</v>
      </c>
      <c r="X301">
        <f t="shared" si="52"/>
        <v>2.1743486841734092</v>
      </c>
      <c r="Y301">
        <f t="shared" si="52"/>
        <v>4.2241084644934617</v>
      </c>
      <c r="Z301">
        <f t="shared" si="52"/>
        <v>0</v>
      </c>
      <c r="AA301">
        <f t="shared" si="52"/>
        <v>0</v>
      </c>
      <c r="AB301">
        <f t="shared" si="52"/>
        <v>0</v>
      </c>
      <c r="AC301">
        <f t="shared" si="52"/>
        <v>5.0440589287769448</v>
      </c>
      <c r="AD301">
        <f t="shared" si="52"/>
        <v>4.7193397738561913</v>
      </c>
      <c r="AE301">
        <f t="shared" si="52"/>
        <v>4.6085304997037033</v>
      </c>
      <c r="AF301">
        <f t="shared" si="52"/>
        <v>0</v>
      </c>
    </row>
    <row r="302" spans="1:32">
      <c r="A302" t="s">
        <v>342</v>
      </c>
      <c r="B302" s="25" t="s">
        <v>304</v>
      </c>
      <c r="C302">
        <f t="shared" si="51"/>
        <v>4.5921739047677219</v>
      </c>
      <c r="D302">
        <f t="shared" si="52"/>
        <v>1.9295211588279855</v>
      </c>
      <c r="E302">
        <f t="shared" si="52"/>
        <v>3.7727776486693081</v>
      </c>
      <c r="F302">
        <f t="shared" si="52"/>
        <v>3.78000537595643</v>
      </c>
      <c r="G302">
        <f t="shared" si="52"/>
        <v>2.9998726323571336</v>
      </c>
      <c r="H302">
        <f t="shared" si="52"/>
        <v>2.7278694938242336</v>
      </c>
      <c r="I302">
        <f t="shared" si="52"/>
        <v>3.290100881356806</v>
      </c>
      <c r="J302">
        <f t="shared" si="52"/>
        <v>4.1485404337104868</v>
      </c>
      <c r="K302">
        <f t="shared" si="52"/>
        <v>0</v>
      </c>
      <c r="L302">
        <f t="shared" si="52"/>
        <v>4.7881307708082961</v>
      </c>
      <c r="M302">
        <f t="shared" si="52"/>
        <v>0</v>
      </c>
      <c r="N302">
        <f t="shared" si="52"/>
        <v>3.9790427194239282</v>
      </c>
      <c r="O302">
        <f t="shared" si="52"/>
        <v>1.9326487696993784</v>
      </c>
      <c r="P302">
        <f t="shared" si="52"/>
        <v>2.6320197056253134</v>
      </c>
      <c r="Q302">
        <f t="shared" si="52"/>
        <v>0</v>
      </c>
      <c r="R302">
        <f t="shared" si="52"/>
        <v>2.7963051938480379</v>
      </c>
      <c r="S302">
        <f t="shared" si="52"/>
        <v>4.2390372859404293</v>
      </c>
      <c r="T302">
        <f t="shared" si="52"/>
        <v>3.5323618485881858</v>
      </c>
      <c r="U302">
        <f t="shared" si="52"/>
        <v>0</v>
      </c>
      <c r="V302">
        <f t="shared" si="52"/>
        <v>2.9979210878079106</v>
      </c>
      <c r="W302">
        <f t="shared" si="52"/>
        <v>3.8621848373907577</v>
      </c>
      <c r="X302">
        <f t="shared" si="52"/>
        <v>0</v>
      </c>
      <c r="Y302">
        <f t="shared" si="52"/>
        <v>3.492728260095066</v>
      </c>
      <c r="Z302">
        <f t="shared" si="52"/>
        <v>0</v>
      </c>
      <c r="AA302">
        <f t="shared" si="52"/>
        <v>3.5688721405407446</v>
      </c>
      <c r="AB302">
        <f t="shared" si="52"/>
        <v>5.0440589287769448</v>
      </c>
      <c r="AC302">
        <f t="shared" si="52"/>
        <v>0</v>
      </c>
      <c r="AD302">
        <f t="shared" ref="D302:AF305" si="53">(EXP(7.032824+1*0.622482)*((AD32/1.852)^ 0.40303))/(1.15*0.0059)/1000000</f>
        <v>2.8596920508328991</v>
      </c>
      <c r="AE302">
        <f t="shared" si="53"/>
        <v>0</v>
      </c>
      <c r="AF302">
        <f t="shared" si="53"/>
        <v>0</v>
      </c>
    </row>
    <row r="303" spans="1:32">
      <c r="A303" t="s">
        <v>342</v>
      </c>
      <c r="B303" s="25" t="s">
        <v>305</v>
      </c>
      <c r="C303">
        <f t="shared" si="51"/>
        <v>5.0668477491030544</v>
      </c>
      <c r="D303">
        <f t="shared" si="53"/>
        <v>2.7611924461097797</v>
      </c>
      <c r="E303">
        <f t="shared" si="53"/>
        <v>4.0676472234053582</v>
      </c>
      <c r="F303">
        <f t="shared" si="53"/>
        <v>3.5876613346619588</v>
      </c>
      <c r="G303">
        <f t="shared" si="53"/>
        <v>3.7138958366303889</v>
      </c>
      <c r="H303">
        <f t="shared" si="53"/>
        <v>2.4939992211495148</v>
      </c>
      <c r="I303">
        <f t="shared" si="53"/>
        <v>3.4136591288927129</v>
      </c>
      <c r="J303">
        <f t="shared" si="53"/>
        <v>3.9765624176663374</v>
      </c>
      <c r="K303">
        <f t="shared" si="53"/>
        <v>4.197325358738202</v>
      </c>
      <c r="L303">
        <f t="shared" si="53"/>
        <v>0</v>
      </c>
      <c r="M303">
        <f t="shared" si="53"/>
        <v>0</v>
      </c>
      <c r="N303">
        <f t="shared" si="53"/>
        <v>4.0976542236730076</v>
      </c>
      <c r="O303">
        <f t="shared" si="53"/>
        <v>2.8999961130194882</v>
      </c>
      <c r="P303">
        <f t="shared" si="53"/>
        <v>1.9313816523589422</v>
      </c>
      <c r="Q303">
        <f t="shared" si="53"/>
        <v>0</v>
      </c>
      <c r="R303">
        <f t="shared" si="53"/>
        <v>3.7220204954475675</v>
      </c>
      <c r="S303">
        <f t="shared" si="53"/>
        <v>3.5861323886765049</v>
      </c>
      <c r="T303">
        <f t="shared" si="53"/>
        <v>3.8994407238772335</v>
      </c>
      <c r="U303">
        <f t="shared" si="53"/>
        <v>3.8932918317948526</v>
      </c>
      <c r="V303">
        <f t="shared" si="53"/>
        <v>3.3197958845069886</v>
      </c>
      <c r="W303">
        <f t="shared" si="53"/>
        <v>4.0239448396912882</v>
      </c>
      <c r="X303">
        <f t="shared" si="53"/>
        <v>0</v>
      </c>
      <c r="Y303">
        <f t="shared" si="53"/>
        <v>2.6611384342289659</v>
      </c>
      <c r="Z303">
        <f t="shared" si="53"/>
        <v>0</v>
      </c>
      <c r="AA303">
        <f t="shared" si="53"/>
        <v>3.028193885524042</v>
      </c>
      <c r="AB303">
        <f t="shared" si="53"/>
        <v>4.7193397738561913</v>
      </c>
      <c r="AC303">
        <f t="shared" si="53"/>
        <v>2.8596920508328991</v>
      </c>
      <c r="AD303">
        <f t="shared" si="53"/>
        <v>0</v>
      </c>
      <c r="AE303">
        <f t="shared" si="53"/>
        <v>0</v>
      </c>
      <c r="AF303">
        <f t="shared" si="53"/>
        <v>0</v>
      </c>
    </row>
    <row r="304" spans="1:32">
      <c r="A304" t="s">
        <v>342</v>
      </c>
      <c r="B304" t="s">
        <v>356</v>
      </c>
      <c r="C304">
        <f t="shared" si="51"/>
        <v>0</v>
      </c>
      <c r="D304">
        <f t="shared" si="53"/>
        <v>0</v>
      </c>
      <c r="E304">
        <f t="shared" si="53"/>
        <v>0</v>
      </c>
      <c r="F304">
        <f t="shared" si="53"/>
        <v>2.7911985973486102</v>
      </c>
      <c r="G304">
        <f t="shared" si="53"/>
        <v>0</v>
      </c>
      <c r="H304">
        <f t="shared" si="53"/>
        <v>0</v>
      </c>
      <c r="I304">
        <f t="shared" si="53"/>
        <v>0</v>
      </c>
      <c r="J304">
        <f t="shared" si="53"/>
        <v>0</v>
      </c>
      <c r="K304">
        <f t="shared" si="53"/>
        <v>0</v>
      </c>
      <c r="L304">
        <f t="shared" si="53"/>
        <v>0</v>
      </c>
      <c r="M304">
        <f t="shared" si="53"/>
        <v>0</v>
      </c>
      <c r="N304">
        <f t="shared" si="53"/>
        <v>3.7115179118638566</v>
      </c>
      <c r="O304">
        <f t="shared" si="53"/>
        <v>0</v>
      </c>
      <c r="P304">
        <f t="shared" si="53"/>
        <v>0</v>
      </c>
      <c r="Q304">
        <f t="shared" si="53"/>
        <v>0</v>
      </c>
      <c r="R304">
        <f t="shared" si="53"/>
        <v>0</v>
      </c>
      <c r="S304">
        <f t="shared" si="53"/>
        <v>0</v>
      </c>
      <c r="T304">
        <f t="shared" si="53"/>
        <v>0</v>
      </c>
      <c r="U304">
        <f t="shared" si="53"/>
        <v>0</v>
      </c>
      <c r="V304">
        <f t="shared" si="53"/>
        <v>0</v>
      </c>
      <c r="W304">
        <f t="shared" si="53"/>
        <v>0</v>
      </c>
      <c r="X304">
        <f t="shared" si="53"/>
        <v>0</v>
      </c>
      <c r="Y304">
        <f t="shared" si="53"/>
        <v>0</v>
      </c>
      <c r="Z304">
        <f t="shared" si="53"/>
        <v>0</v>
      </c>
      <c r="AA304">
        <f t="shared" si="53"/>
        <v>3.7643823157534322</v>
      </c>
      <c r="AB304">
        <f t="shared" si="53"/>
        <v>0</v>
      </c>
      <c r="AC304">
        <f t="shared" si="53"/>
        <v>0</v>
      </c>
      <c r="AD304">
        <f t="shared" si="53"/>
        <v>0</v>
      </c>
      <c r="AE304">
        <f t="shared" si="53"/>
        <v>0</v>
      </c>
      <c r="AF304">
        <f t="shared" si="53"/>
        <v>0</v>
      </c>
    </row>
    <row r="305" spans="1:32">
      <c r="A305" t="s">
        <v>342</v>
      </c>
      <c r="B305" s="25" t="s">
        <v>307</v>
      </c>
      <c r="C305">
        <f t="shared" si="51"/>
        <v>3.1982930505751184</v>
      </c>
      <c r="D305">
        <f t="shared" si="53"/>
        <v>4.4988450389380024</v>
      </c>
      <c r="E305">
        <f t="shared" si="53"/>
        <v>3.2941078837150224</v>
      </c>
      <c r="F305">
        <f t="shared" si="53"/>
        <v>0</v>
      </c>
      <c r="G305">
        <f t="shared" si="53"/>
        <v>4.1348373751233529</v>
      </c>
      <c r="H305">
        <f t="shared" si="53"/>
        <v>4.4232004112875645</v>
      </c>
      <c r="I305">
        <f t="shared" si="53"/>
        <v>3.8645518806787114</v>
      </c>
      <c r="J305">
        <f t="shared" si="53"/>
        <v>3.6804608782054196</v>
      </c>
      <c r="K305">
        <f t="shared" si="53"/>
        <v>0</v>
      </c>
      <c r="L305">
        <f t="shared" si="53"/>
        <v>4.6879656786946828</v>
      </c>
      <c r="M305">
        <f t="shared" si="53"/>
        <v>0</v>
      </c>
      <c r="N305">
        <f t="shared" si="53"/>
        <v>0</v>
      </c>
      <c r="O305">
        <f t="shared" si="53"/>
        <v>0</v>
      </c>
      <c r="P305">
        <f t="shared" si="53"/>
        <v>0</v>
      </c>
      <c r="Q305">
        <f t="shared" si="53"/>
        <v>2.6143872234857266</v>
      </c>
      <c r="R305">
        <f t="shared" si="53"/>
        <v>4.8360762812679505</v>
      </c>
      <c r="S305">
        <f t="shared" si="53"/>
        <v>0</v>
      </c>
      <c r="T305">
        <f t="shared" si="53"/>
        <v>3.5657972647437521</v>
      </c>
      <c r="U305">
        <f t="shared" si="53"/>
        <v>0</v>
      </c>
      <c r="V305">
        <f t="shared" si="53"/>
        <v>0</v>
      </c>
      <c r="W305">
        <f t="shared" si="53"/>
        <v>3.2069359155166</v>
      </c>
      <c r="X305">
        <f t="shared" si="53"/>
        <v>4.6174317913843872</v>
      </c>
      <c r="Y305">
        <f t="shared" si="53"/>
        <v>4.6302727295250099</v>
      </c>
      <c r="Z305">
        <f t="shared" si="53"/>
        <v>4.8350209651108171</v>
      </c>
      <c r="AA305">
        <f t="shared" si="53"/>
        <v>0</v>
      </c>
      <c r="AB305">
        <f t="shared" si="53"/>
        <v>4.6085304997037033</v>
      </c>
      <c r="AC305">
        <f t="shared" si="53"/>
        <v>0</v>
      </c>
      <c r="AD305">
        <f t="shared" si="53"/>
        <v>0</v>
      </c>
      <c r="AE305">
        <f t="shared" si="53"/>
        <v>0</v>
      </c>
      <c r="AF305">
        <f t="shared" si="53"/>
        <v>0</v>
      </c>
    </row>
    <row r="306" spans="1:32">
      <c r="A306" t="s">
        <v>328</v>
      </c>
      <c r="B306" s="25" t="s">
        <v>278</v>
      </c>
      <c r="C306">
        <f>(EXP(7.032824+1*0.622482)*((C6/1.852)^ 0.40303))/(1.15*0.0059)/1000000</f>
        <v>4.5800370251018636</v>
      </c>
      <c r="D306">
        <f t="shared" ref="D306:AF315" si="54">(EXP(7.032824+1*0.622482)*((D6/1.852)^ 0.40303))/(1.15*0.0059)/1000000</f>
        <v>0</v>
      </c>
      <c r="E306">
        <f t="shared" si="54"/>
        <v>3.537008794167269</v>
      </c>
      <c r="F306">
        <f t="shared" si="54"/>
        <v>3.9647527497252706</v>
      </c>
      <c r="G306">
        <f t="shared" si="54"/>
        <v>2.8643058113276112</v>
      </c>
      <c r="H306">
        <f t="shared" si="54"/>
        <v>2.2648501122028102</v>
      </c>
      <c r="I306">
        <f t="shared" si="54"/>
        <v>2.9159272575473065</v>
      </c>
      <c r="J306">
        <f t="shared" si="54"/>
        <v>3.8863733859552005</v>
      </c>
      <c r="K306">
        <f t="shared" si="54"/>
        <v>0</v>
      </c>
      <c r="L306">
        <f t="shared" si="54"/>
        <v>4.7971212049381355</v>
      </c>
      <c r="M306">
        <f t="shared" si="54"/>
        <v>0</v>
      </c>
      <c r="N306">
        <f t="shared" si="54"/>
        <v>4.211963696925741</v>
      </c>
      <c r="O306">
        <f t="shared" si="54"/>
        <v>2.5204361547384031</v>
      </c>
      <c r="P306">
        <f t="shared" si="54"/>
        <v>2.7177393760224731</v>
      </c>
      <c r="Q306">
        <f t="shared" si="54"/>
        <v>0</v>
      </c>
      <c r="R306">
        <f t="shared" si="54"/>
        <v>3.1054138171893024</v>
      </c>
      <c r="S306">
        <f t="shared" si="54"/>
        <v>4.0755765068017062</v>
      </c>
      <c r="T306">
        <f t="shared" si="54"/>
        <v>3.2832349712436417</v>
      </c>
      <c r="U306">
        <f t="shared" si="54"/>
        <v>4.3189047617382341</v>
      </c>
      <c r="V306">
        <f t="shared" si="54"/>
        <v>3.3382803357575219</v>
      </c>
      <c r="W306">
        <f t="shared" si="54"/>
        <v>3.5991274396724005</v>
      </c>
      <c r="X306">
        <f t="shared" si="54"/>
        <v>0</v>
      </c>
      <c r="Y306">
        <f t="shared" si="54"/>
        <v>3.2625540005978637</v>
      </c>
      <c r="Z306">
        <f t="shared" si="54"/>
        <v>0</v>
      </c>
      <c r="AA306">
        <f t="shared" si="54"/>
        <v>3.6815619649781119</v>
      </c>
      <c r="AB306">
        <f t="shared" si="54"/>
        <v>4.8649987318364349</v>
      </c>
      <c r="AC306">
        <f t="shared" si="54"/>
        <v>1.9295211588279901</v>
      </c>
      <c r="AD306">
        <f t="shared" si="54"/>
        <v>2.7611924461097797</v>
      </c>
      <c r="AE306">
        <f t="shared" si="54"/>
        <v>4.4988450389380024</v>
      </c>
      <c r="AF306">
        <f t="shared" si="54"/>
        <v>0</v>
      </c>
    </row>
    <row r="307" spans="1:32">
      <c r="A307" t="s">
        <v>328</v>
      </c>
      <c r="B307" s="25" t="s">
        <v>280</v>
      </c>
      <c r="C307">
        <f t="shared" ref="C307:R322" si="55">(EXP(7.032824+1*0.622482)*((C7/1.852)^ 0.40303))/(1.15*0.0059)/1000000</f>
        <v>4.0818489649668761</v>
      </c>
      <c r="D307">
        <f t="shared" si="55"/>
        <v>3.537008794167269</v>
      </c>
      <c r="E307">
        <f t="shared" si="55"/>
        <v>0</v>
      </c>
      <c r="F307">
        <f t="shared" si="55"/>
        <v>0</v>
      </c>
      <c r="G307">
        <f t="shared" si="55"/>
        <v>2.9750460061803592</v>
      </c>
      <c r="H307">
        <f t="shared" si="55"/>
        <v>3.5326333658307805</v>
      </c>
      <c r="I307">
        <f t="shared" si="55"/>
        <v>2.7338065646956582</v>
      </c>
      <c r="J307">
        <f t="shared" si="55"/>
        <v>3.3878742602389145</v>
      </c>
      <c r="K307">
        <f t="shared" si="55"/>
        <v>0</v>
      </c>
      <c r="L307">
        <f t="shared" si="55"/>
        <v>4.4018599302703274</v>
      </c>
      <c r="M307">
        <f t="shared" si="55"/>
        <v>0</v>
      </c>
      <c r="N307">
        <f t="shared" si="55"/>
        <v>0</v>
      </c>
      <c r="O307">
        <f t="shared" si="55"/>
        <v>4.0457593668858243</v>
      </c>
      <c r="P307">
        <f t="shared" si="55"/>
        <v>4.1513566215328819</v>
      </c>
      <c r="Q307">
        <f t="shared" si="55"/>
        <v>3.8064519662321503</v>
      </c>
      <c r="R307">
        <f t="shared" si="55"/>
        <v>3.9923871537759479</v>
      </c>
      <c r="S307">
        <f t="shared" si="54"/>
        <v>0</v>
      </c>
      <c r="T307">
        <f t="shared" si="54"/>
        <v>1.7811344665469571</v>
      </c>
      <c r="U307">
        <f t="shared" si="54"/>
        <v>0</v>
      </c>
      <c r="V307">
        <f t="shared" si="54"/>
        <v>0</v>
      </c>
      <c r="W307">
        <f t="shared" si="54"/>
        <v>2.021434609933225</v>
      </c>
      <c r="X307">
        <f t="shared" si="54"/>
        <v>4.7918844558703153</v>
      </c>
      <c r="Y307">
        <f t="shared" si="54"/>
        <v>3.9882160839593364</v>
      </c>
      <c r="Z307">
        <f t="shared" si="54"/>
        <v>0</v>
      </c>
      <c r="AA307">
        <f t="shared" si="54"/>
        <v>0</v>
      </c>
      <c r="AB307">
        <f t="shared" si="54"/>
        <v>4.6705392652052184</v>
      </c>
      <c r="AC307">
        <f t="shared" si="54"/>
        <v>3.7727776486693081</v>
      </c>
      <c r="AD307">
        <f t="shared" si="54"/>
        <v>4.0676472234053582</v>
      </c>
      <c r="AE307">
        <f t="shared" si="54"/>
        <v>3.2941078837150224</v>
      </c>
      <c r="AF307">
        <f t="shared" si="54"/>
        <v>0</v>
      </c>
    </row>
    <row r="308" spans="1:32">
      <c r="A308" t="s">
        <v>328</v>
      </c>
      <c r="B308" s="25" t="s">
        <v>281</v>
      </c>
      <c r="C308">
        <f t="shared" si="55"/>
        <v>0</v>
      </c>
      <c r="D308">
        <f t="shared" si="54"/>
        <v>3.9647527497252546</v>
      </c>
      <c r="E308">
        <f t="shared" si="54"/>
        <v>0</v>
      </c>
      <c r="F308">
        <f t="shared" si="54"/>
        <v>0</v>
      </c>
      <c r="G308">
        <f t="shared" si="54"/>
        <v>4.5200651364198832</v>
      </c>
      <c r="H308">
        <f t="shared" si="54"/>
        <v>4.0638619053684062</v>
      </c>
      <c r="I308">
        <f t="shared" si="54"/>
        <v>4.5743686695324124</v>
      </c>
      <c r="J308">
        <f t="shared" si="54"/>
        <v>0</v>
      </c>
      <c r="K308">
        <f t="shared" si="54"/>
        <v>0</v>
      </c>
      <c r="L308">
        <f t="shared" si="54"/>
        <v>0</v>
      </c>
      <c r="M308">
        <f t="shared" si="54"/>
        <v>0</v>
      </c>
      <c r="N308">
        <f t="shared" si="54"/>
        <v>2.8582150829619453</v>
      </c>
      <c r="O308">
        <f t="shared" si="54"/>
        <v>3.5052007986997222</v>
      </c>
      <c r="P308">
        <f t="shared" si="54"/>
        <v>3.3461072271836767</v>
      </c>
      <c r="Q308">
        <f t="shared" si="54"/>
        <v>0</v>
      </c>
      <c r="R308">
        <f t="shared" si="54"/>
        <v>4.046425302456977</v>
      </c>
      <c r="S308">
        <f t="shared" si="54"/>
        <v>0</v>
      </c>
      <c r="T308">
        <f t="shared" si="54"/>
        <v>0</v>
      </c>
      <c r="U308">
        <f t="shared" si="54"/>
        <v>0</v>
      </c>
      <c r="V308">
        <f t="shared" si="54"/>
        <v>2.9464186077941883</v>
      </c>
      <c r="W308">
        <f t="shared" si="54"/>
        <v>0</v>
      </c>
      <c r="X308">
        <f t="shared" si="54"/>
        <v>0</v>
      </c>
      <c r="Y308">
        <f t="shared" si="54"/>
        <v>4.1273714382958255</v>
      </c>
      <c r="Z308">
        <f t="shared" si="54"/>
        <v>0</v>
      </c>
      <c r="AA308">
        <f t="shared" si="54"/>
        <v>2.5530318877017093</v>
      </c>
      <c r="AB308">
        <f t="shared" si="54"/>
        <v>0</v>
      </c>
      <c r="AC308">
        <f t="shared" si="54"/>
        <v>3.78000537595643</v>
      </c>
      <c r="AD308">
        <f t="shared" si="54"/>
        <v>3.5876613346619588</v>
      </c>
      <c r="AE308">
        <f t="shared" si="54"/>
        <v>0</v>
      </c>
      <c r="AF308">
        <f t="shared" si="54"/>
        <v>2.7911985973486102</v>
      </c>
    </row>
    <row r="309" spans="1:32">
      <c r="A309" t="s">
        <v>328</v>
      </c>
      <c r="B309" s="25" t="s">
        <v>282</v>
      </c>
      <c r="C309">
        <f t="shared" si="55"/>
        <v>3.9520533051731284</v>
      </c>
      <c r="D309">
        <f t="shared" si="54"/>
        <v>2.8643058113276112</v>
      </c>
      <c r="E309">
        <f t="shared" si="54"/>
        <v>2.9750460061803592</v>
      </c>
      <c r="F309">
        <f t="shared" si="54"/>
        <v>4.5200651364198832</v>
      </c>
      <c r="G309">
        <f t="shared" si="54"/>
        <v>0</v>
      </c>
      <c r="H309">
        <f t="shared" si="54"/>
        <v>3.240600798468988</v>
      </c>
      <c r="I309">
        <f t="shared" si="54"/>
        <v>2.9827335562442183</v>
      </c>
      <c r="J309">
        <f t="shared" si="54"/>
        <v>3.9719308620282328</v>
      </c>
      <c r="K309">
        <f t="shared" si="54"/>
        <v>0</v>
      </c>
      <c r="L309">
        <f t="shared" si="54"/>
        <v>4.2347328709896201</v>
      </c>
      <c r="M309">
        <f t="shared" si="54"/>
        <v>0</v>
      </c>
      <c r="N309">
        <f t="shared" si="54"/>
        <v>0</v>
      </c>
      <c r="O309">
        <f t="shared" si="54"/>
        <v>3.3294962056989355</v>
      </c>
      <c r="P309">
        <f t="shared" si="54"/>
        <v>3.6818258406948852</v>
      </c>
      <c r="Q309">
        <f t="shared" si="54"/>
        <v>0</v>
      </c>
      <c r="R309">
        <f t="shared" si="54"/>
        <v>3.0653422493810565</v>
      </c>
      <c r="S309">
        <f t="shared" si="54"/>
        <v>0</v>
      </c>
      <c r="T309">
        <f t="shared" si="54"/>
        <v>2.6235449833765498</v>
      </c>
      <c r="U309">
        <f t="shared" si="54"/>
        <v>0</v>
      </c>
      <c r="V309">
        <f t="shared" si="54"/>
        <v>3.8946857256754375</v>
      </c>
      <c r="W309">
        <f t="shared" si="54"/>
        <v>3.2774986871729102</v>
      </c>
      <c r="X309">
        <f t="shared" si="54"/>
        <v>0</v>
      </c>
      <c r="Y309">
        <f t="shared" si="54"/>
        <v>3.931857598594759</v>
      </c>
      <c r="Z309">
        <f t="shared" si="54"/>
        <v>0</v>
      </c>
      <c r="AA309">
        <f t="shared" si="54"/>
        <v>4.3572194285516241</v>
      </c>
      <c r="AB309">
        <f t="shared" si="54"/>
        <v>5.0432224762597953</v>
      </c>
      <c r="AC309">
        <f t="shared" si="54"/>
        <v>2.9998726323571336</v>
      </c>
      <c r="AD309">
        <f t="shared" si="54"/>
        <v>3.7138958366303889</v>
      </c>
      <c r="AE309">
        <f t="shared" si="54"/>
        <v>4.1348373751233529</v>
      </c>
      <c r="AF309">
        <f t="shared" si="54"/>
        <v>0</v>
      </c>
    </row>
    <row r="310" spans="1:32">
      <c r="A310" t="s">
        <v>328</v>
      </c>
      <c r="B310" s="25" t="s">
        <v>283</v>
      </c>
      <c r="C310">
        <f t="shared" si="55"/>
        <v>4.7850173022914531</v>
      </c>
      <c r="D310">
        <f t="shared" si="54"/>
        <v>2.2648501122028102</v>
      </c>
      <c r="E310">
        <f t="shared" si="54"/>
        <v>3.5326333658307805</v>
      </c>
      <c r="F310">
        <f t="shared" si="54"/>
        <v>4.0638619053684062</v>
      </c>
      <c r="G310">
        <f t="shared" si="54"/>
        <v>3.240600798468988</v>
      </c>
      <c r="H310">
        <f t="shared" si="54"/>
        <v>0</v>
      </c>
      <c r="I310">
        <f t="shared" si="54"/>
        <v>2.6679434386458492</v>
      </c>
      <c r="J310">
        <f t="shared" si="54"/>
        <v>3.5508970176557129</v>
      </c>
      <c r="K310">
        <f t="shared" si="54"/>
        <v>4.2205841139138531</v>
      </c>
      <c r="L310">
        <f t="shared" si="54"/>
        <v>0</v>
      </c>
      <c r="M310">
        <f t="shared" si="54"/>
        <v>0</v>
      </c>
      <c r="N310">
        <f t="shared" si="54"/>
        <v>4.4135193266568207</v>
      </c>
      <c r="O310">
        <f t="shared" si="54"/>
        <v>3.0391417263321485</v>
      </c>
      <c r="P310">
        <f t="shared" si="54"/>
        <v>2.7590499099755381</v>
      </c>
      <c r="Q310">
        <f t="shared" si="54"/>
        <v>0</v>
      </c>
      <c r="R310">
        <f t="shared" si="54"/>
        <v>3.6138485953309014</v>
      </c>
      <c r="S310">
        <f t="shared" si="54"/>
        <v>3.6818740871833806</v>
      </c>
      <c r="T310">
        <f t="shared" si="54"/>
        <v>3.3341427256389933</v>
      </c>
      <c r="U310">
        <f t="shared" si="54"/>
        <v>3.9547148818953763</v>
      </c>
      <c r="V310">
        <f t="shared" si="54"/>
        <v>3.6440501006256478</v>
      </c>
      <c r="W310">
        <f t="shared" si="54"/>
        <v>3.4779241504281568</v>
      </c>
      <c r="X310">
        <f t="shared" si="54"/>
        <v>4.7987891566206757</v>
      </c>
      <c r="Y310">
        <f t="shared" si="54"/>
        <v>2.6890350782105736</v>
      </c>
      <c r="Z310">
        <f t="shared" si="54"/>
        <v>0</v>
      </c>
      <c r="AA310">
        <f t="shared" si="54"/>
        <v>3.6669556593076651</v>
      </c>
      <c r="AB310">
        <f t="shared" si="54"/>
        <v>4.5695630095343773</v>
      </c>
      <c r="AC310">
        <f t="shared" si="54"/>
        <v>2.7278694938242372</v>
      </c>
      <c r="AD310">
        <f t="shared" si="54"/>
        <v>2.4939992211495148</v>
      </c>
      <c r="AE310">
        <f t="shared" si="54"/>
        <v>4.4232004112875645</v>
      </c>
      <c r="AF310">
        <f t="shared" si="54"/>
        <v>0</v>
      </c>
    </row>
    <row r="311" spans="1:32">
      <c r="A311" t="s">
        <v>328</v>
      </c>
      <c r="B311" s="25" t="s">
        <v>284</v>
      </c>
      <c r="C311">
        <f t="shared" si="55"/>
        <v>4.5140187437109329</v>
      </c>
      <c r="D311">
        <f t="shared" si="54"/>
        <v>2.9159272575473065</v>
      </c>
      <c r="E311">
        <f t="shared" si="54"/>
        <v>2.7338065646956582</v>
      </c>
      <c r="F311">
        <f t="shared" si="54"/>
        <v>4.5743686695324124</v>
      </c>
      <c r="G311">
        <f t="shared" si="54"/>
        <v>2.9827335562442183</v>
      </c>
      <c r="H311">
        <f t="shared" si="54"/>
        <v>2.6679434386458492</v>
      </c>
      <c r="I311">
        <f t="shared" si="54"/>
        <v>0</v>
      </c>
      <c r="J311">
        <f t="shared" si="54"/>
        <v>3.0664375881324166</v>
      </c>
      <c r="K311">
        <f t="shared" si="54"/>
        <v>4.3419111643443697</v>
      </c>
      <c r="L311">
        <f t="shared" si="54"/>
        <v>4.7786619448044156</v>
      </c>
      <c r="M311">
        <f t="shared" si="54"/>
        <v>4.9244869494098928</v>
      </c>
      <c r="N311">
        <f t="shared" si="54"/>
        <v>4.8230371489128938</v>
      </c>
      <c r="O311">
        <f t="shared" si="54"/>
        <v>3.6081913248326209</v>
      </c>
      <c r="P311">
        <f t="shared" si="54"/>
        <v>3.5735528929396168</v>
      </c>
      <c r="Q311">
        <f t="shared" si="54"/>
        <v>4.3488047661105584</v>
      </c>
      <c r="R311">
        <f t="shared" si="54"/>
        <v>3.8230279501329698</v>
      </c>
      <c r="S311">
        <f t="shared" si="54"/>
        <v>3.9536035275566235</v>
      </c>
      <c r="T311">
        <f t="shared" si="54"/>
        <v>2.5416689278515636</v>
      </c>
      <c r="U311">
        <f t="shared" si="54"/>
        <v>4.1492432153971883</v>
      </c>
      <c r="V311">
        <f t="shared" si="54"/>
        <v>4.1470395947632301</v>
      </c>
      <c r="W311">
        <f t="shared" si="54"/>
        <v>2.5919327220624488</v>
      </c>
      <c r="X311">
        <f t="shared" si="54"/>
        <v>4.6315204019350427</v>
      </c>
      <c r="Y311">
        <f t="shared" si="54"/>
        <v>3.2698742248307187</v>
      </c>
      <c r="Z311">
        <f t="shared" si="54"/>
        <v>0</v>
      </c>
      <c r="AA311">
        <f t="shared" si="54"/>
        <v>4.2641205401403246</v>
      </c>
      <c r="AB311">
        <f t="shared" si="54"/>
        <v>4.4402912012175006</v>
      </c>
      <c r="AC311">
        <f t="shared" si="54"/>
        <v>3.290100881356806</v>
      </c>
      <c r="AD311">
        <f t="shared" si="54"/>
        <v>3.4136591288927129</v>
      </c>
      <c r="AE311">
        <f t="shared" si="54"/>
        <v>3.8645518806787114</v>
      </c>
      <c r="AF311">
        <f t="shared" si="54"/>
        <v>0</v>
      </c>
    </row>
    <row r="312" spans="1:32">
      <c r="A312" t="s">
        <v>328</v>
      </c>
      <c r="B312" s="25" t="s">
        <v>285</v>
      </c>
      <c r="C312">
        <f t="shared" si="55"/>
        <v>4.968087584625569</v>
      </c>
      <c r="D312">
        <f t="shared" si="54"/>
        <v>3.8863733859552005</v>
      </c>
      <c r="E312">
        <f t="shared" si="54"/>
        <v>3.3878742602389114</v>
      </c>
      <c r="F312">
        <f t="shared" si="54"/>
        <v>0</v>
      </c>
      <c r="G312">
        <f t="shared" si="54"/>
        <v>3.9719308620282328</v>
      </c>
      <c r="H312">
        <f t="shared" si="54"/>
        <v>3.5508970176557129</v>
      </c>
      <c r="I312">
        <f t="shared" si="54"/>
        <v>3.0664375881324148</v>
      </c>
      <c r="J312">
        <f t="shared" si="54"/>
        <v>0</v>
      </c>
      <c r="K312">
        <f t="shared" si="54"/>
        <v>3.8950610320432197</v>
      </c>
      <c r="L312">
        <f t="shared" si="54"/>
        <v>0</v>
      </c>
      <c r="M312">
        <f t="shared" si="54"/>
        <v>4.3651133079302902</v>
      </c>
      <c r="N312">
        <f t="shared" si="54"/>
        <v>0</v>
      </c>
      <c r="O312">
        <f t="shared" si="54"/>
        <v>4.3598712538086781</v>
      </c>
      <c r="P312">
        <f t="shared" si="54"/>
        <v>4.188907898067777</v>
      </c>
      <c r="Q312">
        <f t="shared" si="54"/>
        <v>4.2480640938519372</v>
      </c>
      <c r="R312">
        <f t="shared" si="54"/>
        <v>4.5926978897575621</v>
      </c>
      <c r="S312">
        <f t="shared" si="54"/>
        <v>3.7201409865771797</v>
      </c>
      <c r="T312">
        <f t="shared" si="54"/>
        <v>3.476220402989155</v>
      </c>
      <c r="U312">
        <f t="shared" si="54"/>
        <v>3.8023162504858843</v>
      </c>
      <c r="V312">
        <f t="shared" si="54"/>
        <v>0</v>
      </c>
      <c r="W312">
        <f t="shared" si="54"/>
        <v>2.980998726540256</v>
      </c>
      <c r="X312">
        <f t="shared" si="54"/>
        <v>3.4032967503265632</v>
      </c>
      <c r="Y312">
        <f t="shared" si="54"/>
        <v>3.4907790296816033</v>
      </c>
      <c r="Z312">
        <f t="shared" si="54"/>
        <v>0</v>
      </c>
      <c r="AA312">
        <f t="shared" si="54"/>
        <v>4.6682655805144542</v>
      </c>
      <c r="AB312">
        <f t="shared" si="54"/>
        <v>2.7161152520299545</v>
      </c>
      <c r="AC312">
        <f t="shared" si="54"/>
        <v>4.1485404337104868</v>
      </c>
      <c r="AD312">
        <f t="shared" si="54"/>
        <v>3.9765624176663374</v>
      </c>
      <c r="AE312">
        <f t="shared" si="54"/>
        <v>3.6804608782054196</v>
      </c>
      <c r="AF312">
        <f t="shared" si="54"/>
        <v>0</v>
      </c>
    </row>
    <row r="313" spans="1:32">
      <c r="A313" t="s">
        <v>328</v>
      </c>
      <c r="B313" s="25" t="s">
        <v>308</v>
      </c>
      <c r="C313">
        <f t="shared" si="55"/>
        <v>0</v>
      </c>
      <c r="D313">
        <f t="shared" si="54"/>
        <v>0</v>
      </c>
      <c r="E313">
        <f t="shared" si="54"/>
        <v>0</v>
      </c>
      <c r="F313">
        <f t="shared" si="54"/>
        <v>0</v>
      </c>
      <c r="G313">
        <f t="shared" si="54"/>
        <v>0</v>
      </c>
      <c r="H313">
        <f t="shared" si="54"/>
        <v>4.2205841139138531</v>
      </c>
      <c r="I313">
        <f t="shared" si="54"/>
        <v>4.3419111643443697</v>
      </c>
      <c r="J313">
        <f t="shared" si="54"/>
        <v>3.8950610320432197</v>
      </c>
      <c r="K313">
        <f t="shared" si="54"/>
        <v>0</v>
      </c>
      <c r="L313">
        <f t="shared" si="54"/>
        <v>0</v>
      </c>
      <c r="M313">
        <f t="shared" si="54"/>
        <v>3.2988689857375104</v>
      </c>
      <c r="N313">
        <f t="shared" si="54"/>
        <v>0</v>
      </c>
      <c r="O313">
        <f t="shared" si="54"/>
        <v>0</v>
      </c>
      <c r="P313">
        <f t="shared" si="54"/>
        <v>0</v>
      </c>
      <c r="Q313">
        <f t="shared" si="54"/>
        <v>0</v>
      </c>
      <c r="R313">
        <f t="shared" si="54"/>
        <v>0</v>
      </c>
      <c r="S313">
        <f t="shared" si="54"/>
        <v>2.6731065074020495</v>
      </c>
      <c r="T313">
        <f t="shared" si="54"/>
        <v>0</v>
      </c>
      <c r="U313">
        <f t="shared" si="54"/>
        <v>2.077312327616474</v>
      </c>
      <c r="V313">
        <f t="shared" si="54"/>
        <v>0</v>
      </c>
      <c r="W313">
        <f t="shared" si="54"/>
        <v>0</v>
      </c>
      <c r="X313">
        <f t="shared" si="54"/>
        <v>3.7406438809376681</v>
      </c>
      <c r="Y313">
        <f t="shared" si="54"/>
        <v>3.6370571712825179</v>
      </c>
      <c r="Z313">
        <f t="shared" si="54"/>
        <v>0</v>
      </c>
      <c r="AA313">
        <f t="shared" si="54"/>
        <v>0</v>
      </c>
      <c r="AB313">
        <f t="shared" si="54"/>
        <v>3.3270276672976302</v>
      </c>
      <c r="AC313">
        <f t="shared" si="54"/>
        <v>0</v>
      </c>
      <c r="AD313">
        <f t="shared" si="54"/>
        <v>4.197325358738202</v>
      </c>
      <c r="AE313">
        <f t="shared" si="54"/>
        <v>0</v>
      </c>
      <c r="AF313">
        <f t="shared" si="54"/>
        <v>0</v>
      </c>
    </row>
    <row r="314" spans="1:32">
      <c r="A314" t="s">
        <v>328</v>
      </c>
      <c r="B314" s="25" t="s">
        <v>286</v>
      </c>
      <c r="C314">
        <f t="shared" si="55"/>
        <v>2.171576149810504</v>
      </c>
      <c r="D314">
        <f t="shared" si="54"/>
        <v>4.7971212049381355</v>
      </c>
      <c r="E314">
        <f t="shared" si="54"/>
        <v>4.4018599302703274</v>
      </c>
      <c r="F314">
        <f t="shared" si="54"/>
        <v>0</v>
      </c>
      <c r="G314">
        <f t="shared" si="54"/>
        <v>4.2347328709896201</v>
      </c>
      <c r="H314">
        <f t="shared" si="54"/>
        <v>0</v>
      </c>
      <c r="I314">
        <f t="shared" si="54"/>
        <v>4.7786619448044156</v>
      </c>
      <c r="J314">
        <f t="shared" si="54"/>
        <v>0</v>
      </c>
      <c r="K314">
        <f t="shared" si="54"/>
        <v>0</v>
      </c>
      <c r="L314">
        <f t="shared" si="54"/>
        <v>0</v>
      </c>
      <c r="M314">
        <f t="shared" si="54"/>
        <v>0</v>
      </c>
      <c r="N314">
        <f t="shared" si="54"/>
        <v>0</v>
      </c>
      <c r="O314">
        <f t="shared" si="54"/>
        <v>4.8935065659314247</v>
      </c>
      <c r="P314">
        <f t="shared" si="54"/>
        <v>0</v>
      </c>
      <c r="Q314">
        <f t="shared" si="54"/>
        <v>4.6013551683769016</v>
      </c>
      <c r="R314">
        <f t="shared" si="54"/>
        <v>4.4227247824576397</v>
      </c>
      <c r="S314">
        <f t="shared" si="54"/>
        <v>0</v>
      </c>
      <c r="T314">
        <f t="shared" si="54"/>
        <v>4.3776462536701874</v>
      </c>
      <c r="U314">
        <f t="shared" si="54"/>
        <v>0</v>
      </c>
      <c r="V314">
        <f t="shared" si="54"/>
        <v>0</v>
      </c>
      <c r="W314">
        <f t="shared" si="54"/>
        <v>4.643346954389413</v>
      </c>
      <c r="X314">
        <f t="shared" si="54"/>
        <v>0</v>
      </c>
      <c r="Y314">
        <f t="shared" si="54"/>
        <v>0</v>
      </c>
      <c r="Z314">
        <f t="shared" si="54"/>
        <v>2.7744934722044974</v>
      </c>
      <c r="AA314">
        <f t="shared" si="54"/>
        <v>0</v>
      </c>
      <c r="AB314">
        <f t="shared" si="54"/>
        <v>0</v>
      </c>
      <c r="AC314">
        <f t="shared" si="54"/>
        <v>4.7881307708082961</v>
      </c>
      <c r="AD314">
        <f t="shared" si="54"/>
        <v>0</v>
      </c>
      <c r="AE314">
        <f t="shared" si="54"/>
        <v>4.6879656786946828</v>
      </c>
      <c r="AF314">
        <f t="shared" si="54"/>
        <v>0</v>
      </c>
    </row>
    <row r="315" spans="1:32">
      <c r="A315" t="s">
        <v>328</v>
      </c>
      <c r="B315" s="25" t="s">
        <v>287</v>
      </c>
      <c r="C315">
        <f t="shared" si="55"/>
        <v>0</v>
      </c>
      <c r="D315">
        <f t="shared" si="54"/>
        <v>0</v>
      </c>
      <c r="E315">
        <f t="shared" si="54"/>
        <v>0</v>
      </c>
      <c r="F315">
        <f t="shared" si="54"/>
        <v>0</v>
      </c>
      <c r="G315">
        <f t="shared" si="54"/>
        <v>0</v>
      </c>
      <c r="H315">
        <f t="shared" si="54"/>
        <v>0</v>
      </c>
      <c r="I315">
        <f t="shared" si="54"/>
        <v>4.9244869494098928</v>
      </c>
      <c r="J315">
        <f t="shared" si="54"/>
        <v>4.3651133079302902</v>
      </c>
      <c r="K315">
        <f t="shared" si="54"/>
        <v>3.2988689857375104</v>
      </c>
      <c r="L315">
        <f t="shared" si="54"/>
        <v>0</v>
      </c>
      <c r="M315">
        <f t="shared" ref="D315:AF324" si="56">(EXP(7.032824+1*0.622482)*((M15/1.852)^ 0.40303))/(1.15*0.0059)/1000000</f>
        <v>0</v>
      </c>
      <c r="N315">
        <f t="shared" si="56"/>
        <v>0</v>
      </c>
      <c r="O315">
        <f t="shared" si="56"/>
        <v>0</v>
      </c>
      <c r="P315">
        <f t="shared" si="56"/>
        <v>0</v>
      </c>
      <c r="Q315">
        <f t="shared" si="56"/>
        <v>0</v>
      </c>
      <c r="R315">
        <f t="shared" si="56"/>
        <v>0</v>
      </c>
      <c r="S315">
        <f t="shared" si="56"/>
        <v>3.9707794662926639</v>
      </c>
      <c r="T315">
        <f t="shared" si="56"/>
        <v>0</v>
      </c>
      <c r="U315">
        <f t="shared" si="56"/>
        <v>3.6840760847281779</v>
      </c>
      <c r="V315">
        <f t="shared" si="56"/>
        <v>0</v>
      </c>
      <c r="W315">
        <f t="shared" si="56"/>
        <v>0</v>
      </c>
      <c r="X315">
        <f t="shared" si="56"/>
        <v>3.9294336140660948</v>
      </c>
      <c r="Y315">
        <f t="shared" si="56"/>
        <v>4.5397358010082618</v>
      </c>
      <c r="Z315">
        <f t="shared" si="56"/>
        <v>0</v>
      </c>
      <c r="AA315">
        <f t="shared" si="56"/>
        <v>0</v>
      </c>
      <c r="AB315">
        <f t="shared" si="56"/>
        <v>2.9856210757523667</v>
      </c>
      <c r="AC315">
        <f t="shared" si="56"/>
        <v>0</v>
      </c>
      <c r="AD315">
        <f t="shared" si="56"/>
        <v>0</v>
      </c>
      <c r="AE315">
        <f t="shared" si="56"/>
        <v>0</v>
      </c>
      <c r="AF315">
        <f t="shared" si="56"/>
        <v>0</v>
      </c>
    </row>
    <row r="316" spans="1:32">
      <c r="A316" t="s">
        <v>328</v>
      </c>
      <c r="B316" s="25" t="s">
        <v>288</v>
      </c>
      <c r="C316">
        <f t="shared" si="55"/>
        <v>0</v>
      </c>
      <c r="D316">
        <f t="shared" si="56"/>
        <v>4.5800370251018636</v>
      </c>
      <c r="E316">
        <f t="shared" si="56"/>
        <v>2.4187675597374261</v>
      </c>
      <c r="F316">
        <f t="shared" si="56"/>
        <v>0</v>
      </c>
      <c r="G316">
        <f t="shared" si="56"/>
        <v>2.5738053535680385</v>
      </c>
      <c r="H316">
        <f t="shared" si="56"/>
        <v>4.7850173022914531</v>
      </c>
      <c r="I316">
        <f t="shared" si="56"/>
        <v>2.9717059705131703</v>
      </c>
      <c r="J316">
        <f t="shared" si="56"/>
        <v>4.968087584625569</v>
      </c>
      <c r="K316">
        <f t="shared" si="56"/>
        <v>0</v>
      </c>
      <c r="L316">
        <f t="shared" si="56"/>
        <v>3.9294336140660948</v>
      </c>
      <c r="M316">
        <f t="shared" si="56"/>
        <v>0</v>
      </c>
      <c r="N316">
        <f t="shared" si="56"/>
        <v>5.4003637898416823</v>
      </c>
      <c r="O316">
        <f t="shared" si="56"/>
        <v>4.7224985650151332</v>
      </c>
      <c r="P316">
        <f t="shared" si="56"/>
        <v>5.0223398051221286</v>
      </c>
      <c r="Q316">
        <f t="shared" si="56"/>
        <v>4.3466152222432575</v>
      </c>
      <c r="R316">
        <f t="shared" si="56"/>
        <v>3.9294336140660948</v>
      </c>
      <c r="S316">
        <f t="shared" si="56"/>
        <v>0</v>
      </c>
      <c r="T316">
        <f t="shared" si="56"/>
        <v>4.0638661801635632</v>
      </c>
      <c r="U316">
        <f t="shared" si="56"/>
        <v>0</v>
      </c>
      <c r="V316">
        <f t="shared" si="56"/>
        <v>4.9899305771676676</v>
      </c>
      <c r="W316">
        <f t="shared" si="56"/>
        <v>4.3482172598852724</v>
      </c>
      <c r="X316">
        <f t="shared" si="56"/>
        <v>5.8659108690715298</v>
      </c>
      <c r="Y316">
        <f t="shared" si="56"/>
        <v>5.1964501072465401</v>
      </c>
      <c r="Z316">
        <f t="shared" si="56"/>
        <v>3.1119510673133499</v>
      </c>
      <c r="AA316">
        <f t="shared" si="56"/>
        <v>5.4509659298023116</v>
      </c>
      <c r="AB316">
        <f t="shared" si="56"/>
        <v>5.7963531750142154</v>
      </c>
      <c r="AC316">
        <f t="shared" si="56"/>
        <v>4.5921739047677219</v>
      </c>
      <c r="AD316">
        <f t="shared" si="56"/>
        <v>5.0668477491030544</v>
      </c>
      <c r="AE316">
        <f t="shared" si="56"/>
        <v>3.1982930505751184</v>
      </c>
      <c r="AF316">
        <f t="shared" si="56"/>
        <v>0</v>
      </c>
    </row>
    <row r="317" spans="1:32">
      <c r="A317" t="s">
        <v>328</v>
      </c>
      <c r="B317" s="25" t="s">
        <v>289</v>
      </c>
      <c r="C317">
        <f t="shared" si="55"/>
        <v>5.4003637898416823</v>
      </c>
      <c r="D317">
        <f t="shared" si="56"/>
        <v>4.211963696925741</v>
      </c>
      <c r="E317">
        <f t="shared" si="56"/>
        <v>0</v>
      </c>
      <c r="F317">
        <f t="shared" si="56"/>
        <v>2.8582150829619453</v>
      </c>
      <c r="G317">
        <f t="shared" si="56"/>
        <v>0</v>
      </c>
      <c r="H317">
        <f t="shared" si="56"/>
        <v>4.4135193266568207</v>
      </c>
      <c r="I317">
        <f t="shared" si="56"/>
        <v>4.8230371489128938</v>
      </c>
      <c r="J317">
        <f t="shared" si="56"/>
        <v>0</v>
      </c>
      <c r="K317">
        <f t="shared" si="56"/>
        <v>0</v>
      </c>
      <c r="L317">
        <f t="shared" si="56"/>
        <v>0</v>
      </c>
      <c r="M317">
        <f t="shared" si="56"/>
        <v>0</v>
      </c>
      <c r="N317">
        <f t="shared" si="56"/>
        <v>0</v>
      </c>
      <c r="O317">
        <f t="shared" si="56"/>
        <v>3.6976669702653302</v>
      </c>
      <c r="P317">
        <f t="shared" si="56"/>
        <v>3.8451871859674429</v>
      </c>
      <c r="Q317">
        <f t="shared" si="56"/>
        <v>0</v>
      </c>
      <c r="R317">
        <f t="shared" si="56"/>
        <v>3.9406541740840852</v>
      </c>
      <c r="S317">
        <f t="shared" si="56"/>
        <v>0</v>
      </c>
      <c r="T317">
        <f t="shared" si="56"/>
        <v>0</v>
      </c>
      <c r="U317">
        <f t="shared" si="56"/>
        <v>0</v>
      </c>
      <c r="V317">
        <f t="shared" si="56"/>
        <v>3.0217632657602866</v>
      </c>
      <c r="W317">
        <f t="shared" si="56"/>
        <v>0</v>
      </c>
      <c r="X317">
        <f t="shared" si="56"/>
        <v>0</v>
      </c>
      <c r="Y317">
        <f t="shared" si="56"/>
        <v>4.6021494098770024</v>
      </c>
      <c r="Z317">
        <f t="shared" si="56"/>
        <v>0</v>
      </c>
      <c r="AA317">
        <f t="shared" si="56"/>
        <v>3.5413708918604923</v>
      </c>
      <c r="AB317">
        <f t="shared" si="56"/>
        <v>0</v>
      </c>
      <c r="AC317">
        <f t="shared" si="56"/>
        <v>3.9790427194239282</v>
      </c>
      <c r="AD317">
        <f t="shared" si="56"/>
        <v>4.0976542236730076</v>
      </c>
      <c r="AE317">
        <f t="shared" si="56"/>
        <v>0</v>
      </c>
      <c r="AF317">
        <f t="shared" si="56"/>
        <v>3.7115179118638566</v>
      </c>
    </row>
    <row r="318" spans="1:32">
      <c r="A318" t="s">
        <v>328</v>
      </c>
      <c r="B318" s="25" t="s">
        <v>290</v>
      </c>
      <c r="C318">
        <f t="shared" si="55"/>
        <v>4.7224985650151332</v>
      </c>
      <c r="D318">
        <f t="shared" si="56"/>
        <v>2.5204361547384071</v>
      </c>
      <c r="E318">
        <f t="shared" si="56"/>
        <v>4.0457593668858243</v>
      </c>
      <c r="F318">
        <f t="shared" si="56"/>
        <v>3.5052007986997222</v>
      </c>
      <c r="G318">
        <f t="shared" si="56"/>
        <v>3.3294962056989355</v>
      </c>
      <c r="H318">
        <f t="shared" si="56"/>
        <v>3.0391417263321485</v>
      </c>
      <c r="I318">
        <f t="shared" si="56"/>
        <v>3.6081913248326209</v>
      </c>
      <c r="J318">
        <f t="shared" si="56"/>
        <v>4.3598712538086781</v>
      </c>
      <c r="K318">
        <f t="shared" si="56"/>
        <v>0</v>
      </c>
      <c r="L318">
        <f t="shared" si="56"/>
        <v>4.8935065659314247</v>
      </c>
      <c r="M318">
        <f t="shared" si="56"/>
        <v>0</v>
      </c>
      <c r="N318">
        <f t="shared" si="56"/>
        <v>3.6976669702653329</v>
      </c>
      <c r="O318">
        <f t="shared" si="56"/>
        <v>0</v>
      </c>
      <c r="P318">
        <f t="shared" si="56"/>
        <v>2.5180542429391375</v>
      </c>
      <c r="Q318">
        <f t="shared" si="56"/>
        <v>0</v>
      </c>
      <c r="R318">
        <f t="shared" si="56"/>
        <v>2.7911689033881459</v>
      </c>
      <c r="S318">
        <f t="shared" si="56"/>
        <v>4.3166830620636558</v>
      </c>
      <c r="T318">
        <f t="shared" si="56"/>
        <v>3.8295389524475785</v>
      </c>
      <c r="U318">
        <f t="shared" si="56"/>
        <v>0</v>
      </c>
      <c r="V318">
        <f t="shared" si="56"/>
        <v>2.5413157883895918</v>
      </c>
      <c r="W318">
        <f t="shared" si="56"/>
        <v>4.1269410388847954</v>
      </c>
      <c r="X318">
        <f t="shared" si="56"/>
        <v>0</v>
      </c>
      <c r="Y318">
        <f t="shared" si="56"/>
        <v>3.6241286070396987</v>
      </c>
      <c r="Z318">
        <f t="shared" si="56"/>
        <v>0</v>
      </c>
      <c r="AA318">
        <f t="shared" si="56"/>
        <v>3.3579607211695519</v>
      </c>
      <c r="AB318">
        <f t="shared" si="56"/>
        <v>5.1686882557859075</v>
      </c>
      <c r="AC318">
        <f t="shared" si="56"/>
        <v>1.9326487696993784</v>
      </c>
      <c r="AD318">
        <f t="shared" si="56"/>
        <v>2.8999961130194882</v>
      </c>
      <c r="AE318">
        <f t="shared" si="56"/>
        <v>0</v>
      </c>
      <c r="AF318">
        <f t="shared" si="56"/>
        <v>0</v>
      </c>
    </row>
    <row r="319" spans="1:32">
      <c r="A319" t="s">
        <v>328</v>
      </c>
      <c r="B319" s="25" t="s">
        <v>291</v>
      </c>
      <c r="C319">
        <f t="shared" si="55"/>
        <v>5.0223398051221286</v>
      </c>
      <c r="D319">
        <f t="shared" si="56"/>
        <v>2.7177393760224731</v>
      </c>
      <c r="E319">
        <f t="shared" si="56"/>
        <v>4.1513566215328819</v>
      </c>
      <c r="F319">
        <f t="shared" si="56"/>
        <v>3.3461072271836767</v>
      </c>
      <c r="G319">
        <f t="shared" si="56"/>
        <v>3.6818258406948852</v>
      </c>
      <c r="H319">
        <f t="shared" si="56"/>
        <v>2.7590499099755381</v>
      </c>
      <c r="I319">
        <f t="shared" si="56"/>
        <v>3.5735528929396168</v>
      </c>
      <c r="J319">
        <f t="shared" si="56"/>
        <v>4.188907898067777</v>
      </c>
      <c r="K319">
        <f t="shared" si="56"/>
        <v>0</v>
      </c>
      <c r="L319">
        <f t="shared" si="56"/>
        <v>0</v>
      </c>
      <c r="M319">
        <f t="shared" si="56"/>
        <v>0</v>
      </c>
      <c r="N319">
        <f t="shared" si="56"/>
        <v>3.8451871859674429</v>
      </c>
      <c r="O319">
        <f t="shared" si="56"/>
        <v>2.5180542429391393</v>
      </c>
      <c r="P319">
        <f t="shared" si="56"/>
        <v>0</v>
      </c>
      <c r="Q319">
        <f t="shared" si="56"/>
        <v>0</v>
      </c>
      <c r="R319">
        <f t="shared" si="56"/>
        <v>3.5091218851087591</v>
      </c>
      <c r="S319">
        <f t="shared" si="56"/>
        <v>3.8673017495730266</v>
      </c>
      <c r="T319">
        <f t="shared" si="56"/>
        <v>3.9689070976689904</v>
      </c>
      <c r="U319">
        <f t="shared" si="56"/>
        <v>4.1451915882519028</v>
      </c>
      <c r="V319">
        <f t="shared" si="56"/>
        <v>2.9391279446319762</v>
      </c>
      <c r="W319">
        <f t="shared" si="56"/>
        <v>4.1489555694425375</v>
      </c>
      <c r="X319">
        <f t="shared" si="56"/>
        <v>0</v>
      </c>
      <c r="Y319">
        <f t="shared" si="56"/>
        <v>3.0919650029969237</v>
      </c>
      <c r="Z319">
        <f t="shared" si="56"/>
        <v>0</v>
      </c>
      <c r="AA319">
        <f t="shared" si="56"/>
        <v>2.854160753604285</v>
      </c>
      <c r="AB319">
        <f t="shared" si="56"/>
        <v>4.9188753423280369</v>
      </c>
      <c r="AC319">
        <f t="shared" si="56"/>
        <v>2.6320197056253134</v>
      </c>
      <c r="AD319">
        <f t="shared" si="56"/>
        <v>1.9313816523589422</v>
      </c>
      <c r="AE319">
        <f t="shared" si="56"/>
        <v>0</v>
      </c>
      <c r="AF319">
        <f t="shared" si="56"/>
        <v>0</v>
      </c>
    </row>
    <row r="320" spans="1:32">
      <c r="A320" t="s">
        <v>328</v>
      </c>
      <c r="B320" s="25" t="s">
        <v>292</v>
      </c>
      <c r="C320">
        <f t="shared" si="55"/>
        <v>4.3466152222432575</v>
      </c>
      <c r="D320">
        <f t="shared" si="56"/>
        <v>0</v>
      </c>
      <c r="E320">
        <f t="shared" si="56"/>
        <v>3.8064519662321517</v>
      </c>
      <c r="F320">
        <f t="shared" si="56"/>
        <v>0</v>
      </c>
      <c r="G320">
        <f t="shared" si="56"/>
        <v>0</v>
      </c>
      <c r="H320">
        <f t="shared" si="56"/>
        <v>0</v>
      </c>
      <c r="I320">
        <f t="shared" si="56"/>
        <v>4.3488047661105584</v>
      </c>
      <c r="J320">
        <f t="shared" si="56"/>
        <v>4.2480640938519372</v>
      </c>
      <c r="K320">
        <f t="shared" si="56"/>
        <v>0</v>
      </c>
      <c r="L320">
        <f t="shared" si="56"/>
        <v>4.6013551683769016</v>
      </c>
      <c r="M320">
        <f t="shared" si="56"/>
        <v>0</v>
      </c>
      <c r="N320">
        <f t="shared" si="56"/>
        <v>0</v>
      </c>
      <c r="O320">
        <f t="shared" si="56"/>
        <v>0</v>
      </c>
      <c r="P320">
        <f t="shared" si="56"/>
        <v>0</v>
      </c>
      <c r="Q320">
        <f t="shared" si="56"/>
        <v>0</v>
      </c>
      <c r="R320">
        <f t="shared" si="56"/>
        <v>0</v>
      </c>
      <c r="S320">
        <f t="shared" si="56"/>
        <v>0</v>
      </c>
      <c r="T320">
        <f t="shared" si="56"/>
        <v>4.0184677851451989</v>
      </c>
      <c r="U320">
        <f t="shared" si="56"/>
        <v>0</v>
      </c>
      <c r="V320">
        <f t="shared" si="56"/>
        <v>0</v>
      </c>
      <c r="W320">
        <f t="shared" si="56"/>
        <v>3.8199120047198321</v>
      </c>
      <c r="X320">
        <f t="shared" si="56"/>
        <v>4.9576119366568605</v>
      </c>
      <c r="Y320">
        <f t="shared" si="56"/>
        <v>0</v>
      </c>
      <c r="Z320">
        <f t="shared" si="56"/>
        <v>0</v>
      </c>
      <c r="AA320">
        <f t="shared" si="56"/>
        <v>0</v>
      </c>
      <c r="AB320">
        <f t="shared" si="56"/>
        <v>0</v>
      </c>
      <c r="AC320">
        <f t="shared" si="56"/>
        <v>0</v>
      </c>
      <c r="AD320">
        <f t="shared" si="56"/>
        <v>0</v>
      </c>
      <c r="AE320">
        <f t="shared" si="56"/>
        <v>2.6143872234857266</v>
      </c>
      <c r="AF320">
        <f t="shared" si="56"/>
        <v>0</v>
      </c>
    </row>
    <row r="321" spans="1:32">
      <c r="A321" t="s">
        <v>328</v>
      </c>
      <c r="B321" s="25" t="s">
        <v>293</v>
      </c>
      <c r="C321">
        <f t="shared" si="55"/>
        <v>4.2624292833704551</v>
      </c>
      <c r="D321">
        <f t="shared" si="56"/>
        <v>3.1054138171893024</v>
      </c>
      <c r="E321">
        <f t="shared" si="56"/>
        <v>3.9923871537759479</v>
      </c>
      <c r="F321">
        <f t="shared" si="56"/>
        <v>4.046425302456977</v>
      </c>
      <c r="G321">
        <f t="shared" si="56"/>
        <v>3.0653422493810556</v>
      </c>
      <c r="H321">
        <f t="shared" si="56"/>
        <v>3.6138485953309014</v>
      </c>
      <c r="I321">
        <f t="shared" si="56"/>
        <v>3.8230279501329698</v>
      </c>
      <c r="J321">
        <f t="shared" si="56"/>
        <v>4.5926978897575621</v>
      </c>
      <c r="K321">
        <f t="shared" si="56"/>
        <v>0</v>
      </c>
      <c r="L321">
        <f t="shared" si="56"/>
        <v>4.4227247824576397</v>
      </c>
      <c r="M321">
        <f t="shared" si="56"/>
        <v>0</v>
      </c>
      <c r="N321">
        <f t="shared" si="56"/>
        <v>3.9406541740840852</v>
      </c>
      <c r="O321">
        <f t="shared" si="56"/>
        <v>2.7911689033881459</v>
      </c>
      <c r="P321">
        <f t="shared" si="56"/>
        <v>3.5091218851087613</v>
      </c>
      <c r="Q321">
        <f t="shared" si="56"/>
        <v>0</v>
      </c>
      <c r="R321">
        <f t="shared" si="56"/>
        <v>0</v>
      </c>
      <c r="S321">
        <f t="shared" si="56"/>
        <v>0</v>
      </c>
      <c r="T321">
        <f t="shared" si="56"/>
        <v>3.7712562636760514</v>
      </c>
      <c r="U321">
        <f t="shared" si="56"/>
        <v>0</v>
      </c>
      <c r="V321">
        <f t="shared" si="56"/>
        <v>3.1694496781168855</v>
      </c>
      <c r="W321">
        <f t="shared" si="56"/>
        <v>4.1731771664914756</v>
      </c>
      <c r="X321">
        <f t="shared" si="56"/>
        <v>0</v>
      </c>
      <c r="Y321">
        <f t="shared" si="56"/>
        <v>4.19282849261631</v>
      </c>
      <c r="Z321">
        <f t="shared" si="56"/>
        <v>0</v>
      </c>
      <c r="AA321">
        <f t="shared" si="56"/>
        <v>4.0571939442517113</v>
      </c>
      <c r="AB321">
        <f t="shared" si="56"/>
        <v>5.4440095424041788</v>
      </c>
      <c r="AC321">
        <f t="shared" si="56"/>
        <v>2.7963051938480379</v>
      </c>
      <c r="AD321">
        <f t="shared" si="56"/>
        <v>3.7220204954475675</v>
      </c>
      <c r="AE321">
        <f t="shared" si="56"/>
        <v>4.8360762812679505</v>
      </c>
      <c r="AF321">
        <f t="shared" si="56"/>
        <v>0</v>
      </c>
    </row>
    <row r="322" spans="1:32">
      <c r="A322" t="s">
        <v>328</v>
      </c>
      <c r="B322" s="25" t="s">
        <v>309</v>
      </c>
      <c r="C322">
        <f t="shared" si="55"/>
        <v>0</v>
      </c>
      <c r="D322">
        <f t="shared" si="56"/>
        <v>4.0755765068017062</v>
      </c>
      <c r="E322">
        <f t="shared" si="56"/>
        <v>0</v>
      </c>
      <c r="F322">
        <f t="shared" si="56"/>
        <v>0</v>
      </c>
      <c r="G322">
        <f t="shared" si="56"/>
        <v>0</v>
      </c>
      <c r="H322">
        <f t="shared" si="56"/>
        <v>3.6818740871833806</v>
      </c>
      <c r="I322">
        <f t="shared" si="56"/>
        <v>3.9536035275566235</v>
      </c>
      <c r="J322">
        <f t="shared" si="56"/>
        <v>3.7201409865771797</v>
      </c>
      <c r="K322">
        <f t="shared" si="56"/>
        <v>2.6731065074020495</v>
      </c>
      <c r="L322">
        <f t="shared" si="56"/>
        <v>0</v>
      </c>
      <c r="M322">
        <f t="shared" si="56"/>
        <v>3.9707794662926639</v>
      </c>
      <c r="N322">
        <f t="shared" si="56"/>
        <v>0</v>
      </c>
      <c r="O322">
        <f t="shared" si="56"/>
        <v>4.3166830620636558</v>
      </c>
      <c r="P322">
        <f t="shared" si="56"/>
        <v>3.8673017495730266</v>
      </c>
      <c r="Q322">
        <f t="shared" si="56"/>
        <v>0</v>
      </c>
      <c r="R322">
        <f t="shared" si="56"/>
        <v>0</v>
      </c>
      <c r="S322">
        <f t="shared" si="56"/>
        <v>0</v>
      </c>
      <c r="T322">
        <f t="shared" si="56"/>
        <v>0</v>
      </c>
      <c r="U322">
        <f t="shared" si="56"/>
        <v>1.9713892734169565</v>
      </c>
      <c r="V322">
        <f t="shared" si="56"/>
        <v>0</v>
      </c>
      <c r="W322">
        <f t="shared" si="56"/>
        <v>4.2987811612814664</v>
      </c>
      <c r="X322">
        <f t="shared" si="56"/>
        <v>4.16151212205114</v>
      </c>
      <c r="Y322">
        <f t="shared" si="56"/>
        <v>2.8848410110845384</v>
      </c>
      <c r="Z322">
        <f t="shared" si="56"/>
        <v>0</v>
      </c>
      <c r="AA322">
        <f t="shared" si="56"/>
        <v>4.0217255522283013</v>
      </c>
      <c r="AB322">
        <f t="shared" si="56"/>
        <v>3.80495018335048</v>
      </c>
      <c r="AC322">
        <f t="shared" si="56"/>
        <v>4.2390372859404293</v>
      </c>
      <c r="AD322">
        <f t="shared" si="56"/>
        <v>3.5861323886765049</v>
      </c>
      <c r="AE322">
        <f t="shared" si="56"/>
        <v>0</v>
      </c>
      <c r="AF322">
        <f t="shared" si="56"/>
        <v>0</v>
      </c>
    </row>
    <row r="323" spans="1:32">
      <c r="A323" t="s">
        <v>328</v>
      </c>
      <c r="B323" s="25" t="s">
        <v>294</v>
      </c>
      <c r="C323">
        <f t="shared" ref="C323:C335" si="57">(EXP(7.032824+1*0.622482)*((C23/1.852)^ 0.40303))/(1.15*0.0059)/1000000</f>
        <v>4.0638661801635632</v>
      </c>
      <c r="D323">
        <f t="shared" si="56"/>
        <v>3.2832349712436417</v>
      </c>
      <c r="E323">
        <f t="shared" si="56"/>
        <v>1.7811344665469571</v>
      </c>
      <c r="F323">
        <f t="shared" si="56"/>
        <v>0</v>
      </c>
      <c r="G323">
        <f t="shared" si="56"/>
        <v>2.6235449833765498</v>
      </c>
      <c r="H323">
        <f t="shared" si="56"/>
        <v>3.3341427256389933</v>
      </c>
      <c r="I323">
        <f t="shared" si="56"/>
        <v>2.5416689278515636</v>
      </c>
      <c r="J323">
        <f t="shared" si="56"/>
        <v>3.476220402989155</v>
      </c>
      <c r="K323">
        <f t="shared" si="56"/>
        <v>0</v>
      </c>
      <c r="L323">
        <f t="shared" si="56"/>
        <v>4.3776462536701874</v>
      </c>
      <c r="M323">
        <f t="shared" si="56"/>
        <v>0</v>
      </c>
      <c r="N323">
        <f t="shared" si="56"/>
        <v>0</v>
      </c>
      <c r="O323">
        <f t="shared" si="56"/>
        <v>3.8295389524475785</v>
      </c>
      <c r="P323">
        <f t="shared" si="56"/>
        <v>3.9689070976689904</v>
      </c>
      <c r="Q323">
        <f t="shared" si="56"/>
        <v>4.0184677851451989</v>
      </c>
      <c r="R323">
        <f t="shared" si="56"/>
        <v>3.7712562636760563</v>
      </c>
      <c r="S323">
        <f t="shared" si="56"/>
        <v>0</v>
      </c>
      <c r="T323">
        <f t="shared" si="56"/>
        <v>0</v>
      </c>
      <c r="U323">
        <f t="shared" si="56"/>
        <v>0</v>
      </c>
      <c r="V323">
        <f t="shared" si="56"/>
        <v>0</v>
      </c>
      <c r="W323">
        <f t="shared" si="56"/>
        <v>2.3508684421016786</v>
      </c>
      <c r="X323">
        <f t="shared" si="56"/>
        <v>4.870250502082146</v>
      </c>
      <c r="Y323">
        <f t="shared" si="56"/>
        <v>3.8806102505242976</v>
      </c>
      <c r="Z323">
        <f t="shared" si="56"/>
        <v>0</v>
      </c>
      <c r="AA323">
        <f t="shared" si="56"/>
        <v>0</v>
      </c>
      <c r="AB323">
        <f t="shared" si="56"/>
        <v>4.7324925223635779</v>
      </c>
      <c r="AC323">
        <f t="shared" si="56"/>
        <v>3.5323618485881858</v>
      </c>
      <c r="AD323">
        <f t="shared" si="56"/>
        <v>3.8994407238772335</v>
      </c>
      <c r="AE323">
        <f t="shared" si="56"/>
        <v>3.5657972647437521</v>
      </c>
      <c r="AF323">
        <f t="shared" si="56"/>
        <v>0</v>
      </c>
    </row>
    <row r="324" spans="1:32">
      <c r="A324" t="s">
        <v>328</v>
      </c>
      <c r="B324" s="25" t="s">
        <v>310</v>
      </c>
      <c r="C324">
        <f t="shared" si="57"/>
        <v>0</v>
      </c>
      <c r="D324">
        <f t="shared" si="56"/>
        <v>4.3189047617382341</v>
      </c>
      <c r="E324">
        <f t="shared" si="56"/>
        <v>0</v>
      </c>
      <c r="F324">
        <f t="shared" si="56"/>
        <v>0</v>
      </c>
      <c r="G324">
        <f t="shared" ref="D324:AF332" si="58">(EXP(7.032824+1*0.622482)*((G24/1.852)^ 0.40303))/(1.15*0.0059)/1000000</f>
        <v>0</v>
      </c>
      <c r="H324">
        <f t="shared" si="58"/>
        <v>3.9547148818953941</v>
      </c>
      <c r="I324">
        <f t="shared" si="58"/>
        <v>4.1492432153971883</v>
      </c>
      <c r="J324">
        <f t="shared" si="58"/>
        <v>3.8023162504858843</v>
      </c>
      <c r="K324">
        <f t="shared" si="58"/>
        <v>2.077312327616474</v>
      </c>
      <c r="L324">
        <f t="shared" si="58"/>
        <v>0</v>
      </c>
      <c r="M324">
        <f t="shared" si="58"/>
        <v>3.6840760847281779</v>
      </c>
      <c r="N324">
        <f t="shared" si="58"/>
        <v>0</v>
      </c>
      <c r="O324">
        <f t="shared" si="58"/>
        <v>0</v>
      </c>
      <c r="P324">
        <f t="shared" si="58"/>
        <v>4.1451915882519028</v>
      </c>
      <c r="Q324">
        <f t="shared" si="58"/>
        <v>0</v>
      </c>
      <c r="R324">
        <f t="shared" si="58"/>
        <v>0</v>
      </c>
      <c r="S324">
        <f t="shared" si="58"/>
        <v>1.9713892734169565</v>
      </c>
      <c r="T324">
        <f t="shared" si="58"/>
        <v>0</v>
      </c>
      <c r="U324">
        <f t="shared" si="58"/>
        <v>0</v>
      </c>
      <c r="V324">
        <f t="shared" si="58"/>
        <v>0</v>
      </c>
      <c r="W324">
        <f t="shared" si="58"/>
        <v>4.4283445454827186</v>
      </c>
      <c r="X324">
        <f t="shared" si="58"/>
        <v>3.97925594349655</v>
      </c>
      <c r="Y324">
        <f t="shared" si="58"/>
        <v>3.2747108913705723</v>
      </c>
      <c r="Z324">
        <f t="shared" si="58"/>
        <v>0</v>
      </c>
      <c r="AA324">
        <f t="shared" si="58"/>
        <v>4.2650423151600183</v>
      </c>
      <c r="AB324">
        <f t="shared" si="58"/>
        <v>3.5951083279849416</v>
      </c>
      <c r="AC324">
        <f t="shared" si="58"/>
        <v>0</v>
      </c>
      <c r="AD324">
        <f t="shared" si="58"/>
        <v>3.8932918317948526</v>
      </c>
      <c r="AE324">
        <f t="shared" si="58"/>
        <v>0</v>
      </c>
      <c r="AF324">
        <f t="shared" si="58"/>
        <v>0</v>
      </c>
    </row>
    <row r="325" spans="1:32">
      <c r="A325" t="s">
        <v>328</v>
      </c>
      <c r="B325" s="25" t="s">
        <v>297</v>
      </c>
      <c r="C325">
        <f t="shared" si="57"/>
        <v>4.3482172598852724</v>
      </c>
      <c r="D325">
        <f t="shared" si="58"/>
        <v>3.5991274396724005</v>
      </c>
      <c r="E325">
        <f t="shared" si="58"/>
        <v>2.021434609933225</v>
      </c>
      <c r="F325">
        <f t="shared" si="58"/>
        <v>0</v>
      </c>
      <c r="G325">
        <f t="shared" si="58"/>
        <v>3.2774986871729079</v>
      </c>
      <c r="H325">
        <f t="shared" si="58"/>
        <v>3.4779241504281568</v>
      </c>
      <c r="I325">
        <f t="shared" si="58"/>
        <v>2.5919327220624488</v>
      </c>
      <c r="J325">
        <f t="shared" si="58"/>
        <v>2.980998726540256</v>
      </c>
      <c r="K325">
        <f t="shared" si="58"/>
        <v>0</v>
      </c>
      <c r="L325">
        <f t="shared" si="58"/>
        <v>4.643346954389413</v>
      </c>
      <c r="M325">
        <f t="shared" si="58"/>
        <v>0</v>
      </c>
      <c r="N325">
        <f t="shared" si="58"/>
        <v>0</v>
      </c>
      <c r="O325">
        <f t="shared" si="58"/>
        <v>4.1269410388847954</v>
      </c>
      <c r="P325">
        <f t="shared" si="58"/>
        <v>4.1489555694425375</v>
      </c>
      <c r="Q325">
        <f t="shared" si="58"/>
        <v>3.8199120047198321</v>
      </c>
      <c r="R325">
        <f t="shared" si="58"/>
        <v>4.1731771664914756</v>
      </c>
      <c r="S325">
        <f t="shared" si="58"/>
        <v>4.2987811612814664</v>
      </c>
      <c r="T325">
        <f t="shared" si="58"/>
        <v>2.3508684421016786</v>
      </c>
      <c r="U325">
        <f t="shared" si="58"/>
        <v>4.4283445454827186</v>
      </c>
      <c r="V325">
        <f t="shared" si="58"/>
        <v>0</v>
      </c>
      <c r="W325">
        <f t="shared" si="58"/>
        <v>0</v>
      </c>
      <c r="X325">
        <f t="shared" si="58"/>
        <v>4.5569113438712847</v>
      </c>
      <c r="Y325">
        <f t="shared" si="58"/>
        <v>3.8378375235806255</v>
      </c>
      <c r="Z325">
        <f t="shared" si="58"/>
        <v>0</v>
      </c>
      <c r="AA325">
        <f t="shared" si="58"/>
        <v>0</v>
      </c>
      <c r="AB325">
        <f t="shared" si="58"/>
        <v>4.4263508178246216</v>
      </c>
      <c r="AC325">
        <f t="shared" si="58"/>
        <v>3.8621848373907577</v>
      </c>
      <c r="AD325">
        <f t="shared" si="58"/>
        <v>4.0239448396912882</v>
      </c>
      <c r="AE325">
        <f t="shared" si="58"/>
        <v>3.2069359155166</v>
      </c>
      <c r="AF325">
        <f t="shared" si="58"/>
        <v>0</v>
      </c>
    </row>
    <row r="326" spans="1:32">
      <c r="A326" t="s">
        <v>328</v>
      </c>
      <c r="B326" s="25" t="s">
        <v>298</v>
      </c>
      <c r="C326">
        <f t="shared" si="57"/>
        <v>5.8659108690715227</v>
      </c>
      <c r="D326">
        <f t="shared" si="58"/>
        <v>0</v>
      </c>
      <c r="E326">
        <f t="shared" si="58"/>
        <v>4.7918844558703153</v>
      </c>
      <c r="F326">
        <f t="shared" si="58"/>
        <v>0</v>
      </c>
      <c r="G326">
        <f t="shared" si="58"/>
        <v>0</v>
      </c>
      <c r="H326">
        <f t="shared" si="58"/>
        <v>4.7987891566206757</v>
      </c>
      <c r="I326">
        <f t="shared" si="58"/>
        <v>4.6315204019350427</v>
      </c>
      <c r="J326">
        <f t="shared" si="58"/>
        <v>3.4032967503265632</v>
      </c>
      <c r="K326">
        <f t="shared" si="58"/>
        <v>3.7406438809376681</v>
      </c>
      <c r="L326">
        <f t="shared" si="58"/>
        <v>0</v>
      </c>
      <c r="M326">
        <f t="shared" si="58"/>
        <v>3.9294336140660948</v>
      </c>
      <c r="N326">
        <f t="shared" si="58"/>
        <v>0</v>
      </c>
      <c r="O326">
        <f t="shared" si="58"/>
        <v>0</v>
      </c>
      <c r="P326">
        <f t="shared" si="58"/>
        <v>0</v>
      </c>
      <c r="Q326">
        <f t="shared" si="58"/>
        <v>4.9576119366568605</v>
      </c>
      <c r="R326">
        <f t="shared" si="58"/>
        <v>0</v>
      </c>
      <c r="S326">
        <f t="shared" si="58"/>
        <v>4.16151212205114</v>
      </c>
      <c r="T326">
        <f t="shared" si="58"/>
        <v>4.870250502082146</v>
      </c>
      <c r="U326">
        <f t="shared" si="58"/>
        <v>3.97925594349655</v>
      </c>
      <c r="V326">
        <f t="shared" si="58"/>
        <v>0</v>
      </c>
      <c r="W326">
        <f t="shared" si="58"/>
        <v>4.5569113438712847</v>
      </c>
      <c r="X326">
        <f t="shared" si="58"/>
        <v>0</v>
      </c>
      <c r="Y326">
        <f t="shared" si="58"/>
        <v>4.5111560463781517</v>
      </c>
      <c r="Z326">
        <f t="shared" si="58"/>
        <v>0</v>
      </c>
      <c r="AA326">
        <f t="shared" si="58"/>
        <v>0</v>
      </c>
      <c r="AB326">
        <f t="shared" si="58"/>
        <v>2.1743486841734092</v>
      </c>
      <c r="AC326">
        <f t="shared" si="58"/>
        <v>0</v>
      </c>
      <c r="AD326">
        <f t="shared" si="58"/>
        <v>0</v>
      </c>
      <c r="AE326">
        <f t="shared" si="58"/>
        <v>4.6174317913843757</v>
      </c>
      <c r="AF326">
        <f t="shared" si="58"/>
        <v>0</v>
      </c>
    </row>
    <row r="327" spans="1:32">
      <c r="A327" t="s">
        <v>328</v>
      </c>
      <c r="B327" s="25" t="s">
        <v>357</v>
      </c>
      <c r="C327">
        <f t="shared" si="57"/>
        <v>4.9899305771676676</v>
      </c>
      <c r="D327">
        <f t="shared" si="58"/>
        <v>3.3382803357575219</v>
      </c>
      <c r="E327">
        <f t="shared" si="58"/>
        <v>0</v>
      </c>
      <c r="F327">
        <f t="shared" si="58"/>
        <v>2.9464186077941883</v>
      </c>
      <c r="G327">
        <f t="shared" si="58"/>
        <v>3.8946857256754388</v>
      </c>
      <c r="H327">
        <f t="shared" si="58"/>
        <v>3.6440501006256478</v>
      </c>
      <c r="I327">
        <f t="shared" si="58"/>
        <v>4.1470395947632301</v>
      </c>
      <c r="J327">
        <f t="shared" si="58"/>
        <v>0</v>
      </c>
      <c r="K327">
        <f t="shared" si="58"/>
        <v>0</v>
      </c>
      <c r="L327">
        <f t="shared" si="58"/>
        <v>0</v>
      </c>
      <c r="M327">
        <f t="shared" si="58"/>
        <v>0</v>
      </c>
      <c r="N327">
        <f t="shared" si="58"/>
        <v>3.0217632657602889</v>
      </c>
      <c r="O327">
        <f t="shared" si="58"/>
        <v>2.5413157883895918</v>
      </c>
      <c r="P327">
        <f t="shared" si="58"/>
        <v>2.9391279446319762</v>
      </c>
      <c r="Q327">
        <f t="shared" si="58"/>
        <v>0</v>
      </c>
      <c r="R327">
        <f t="shared" si="58"/>
        <v>3.1694496781168855</v>
      </c>
      <c r="S327">
        <f t="shared" si="58"/>
        <v>0</v>
      </c>
      <c r="T327">
        <f t="shared" si="58"/>
        <v>0</v>
      </c>
      <c r="U327">
        <f t="shared" si="58"/>
        <v>0</v>
      </c>
      <c r="V327">
        <f t="shared" si="58"/>
        <v>0</v>
      </c>
      <c r="W327">
        <f t="shared" si="58"/>
        <v>0</v>
      </c>
      <c r="X327">
        <f t="shared" si="58"/>
        <v>0</v>
      </c>
      <c r="Y327">
        <f t="shared" si="58"/>
        <v>3.9891424113009086</v>
      </c>
      <c r="Z327">
        <f t="shared" si="58"/>
        <v>0</v>
      </c>
      <c r="AA327">
        <f t="shared" si="58"/>
        <v>3.1307930173276364</v>
      </c>
      <c r="AB327">
        <f t="shared" si="58"/>
        <v>0</v>
      </c>
      <c r="AC327">
        <f t="shared" si="58"/>
        <v>2.9979210878079106</v>
      </c>
      <c r="AD327">
        <f t="shared" si="58"/>
        <v>3.3197958845069886</v>
      </c>
      <c r="AE327">
        <f t="shared" si="58"/>
        <v>0</v>
      </c>
      <c r="AF327">
        <f t="shared" si="58"/>
        <v>0</v>
      </c>
    </row>
    <row r="328" spans="1:32">
      <c r="A328" t="s">
        <v>328</v>
      </c>
      <c r="B328" s="25" t="s">
        <v>299</v>
      </c>
      <c r="C328">
        <f t="shared" si="57"/>
        <v>5.1964501072465401</v>
      </c>
      <c r="D328">
        <f t="shared" si="58"/>
        <v>3.2625540005978659</v>
      </c>
      <c r="E328">
        <f t="shared" si="58"/>
        <v>3.9882160839593364</v>
      </c>
      <c r="F328">
        <f t="shared" si="58"/>
        <v>4.1273714382958255</v>
      </c>
      <c r="G328">
        <f t="shared" si="58"/>
        <v>3.931857598594759</v>
      </c>
      <c r="H328">
        <f t="shared" si="58"/>
        <v>2.6890350782105736</v>
      </c>
      <c r="I328">
        <f t="shared" si="58"/>
        <v>3.2698742248307187</v>
      </c>
      <c r="J328">
        <f t="shared" si="58"/>
        <v>3.4907790296816033</v>
      </c>
      <c r="K328">
        <f t="shared" si="58"/>
        <v>3.6370571712825179</v>
      </c>
      <c r="L328">
        <f t="shared" si="58"/>
        <v>0</v>
      </c>
      <c r="M328">
        <f t="shared" si="58"/>
        <v>4.5397358010082618</v>
      </c>
      <c r="N328">
        <f t="shared" si="58"/>
        <v>4.6021494098770024</v>
      </c>
      <c r="O328">
        <f t="shared" si="58"/>
        <v>3.6241286070396987</v>
      </c>
      <c r="P328">
        <f t="shared" si="58"/>
        <v>3.0919650029969237</v>
      </c>
      <c r="Q328">
        <f t="shared" si="58"/>
        <v>0</v>
      </c>
      <c r="R328">
        <f t="shared" si="58"/>
        <v>4.19282849261631</v>
      </c>
      <c r="S328">
        <f t="shared" si="58"/>
        <v>2.8848410110845384</v>
      </c>
      <c r="T328">
        <f t="shared" si="58"/>
        <v>3.8806102505242976</v>
      </c>
      <c r="U328">
        <f t="shared" si="58"/>
        <v>3.2747108913705754</v>
      </c>
      <c r="V328">
        <f t="shared" si="58"/>
        <v>3.9891424113009086</v>
      </c>
      <c r="W328">
        <f t="shared" si="58"/>
        <v>3.8378375235806255</v>
      </c>
      <c r="X328">
        <f t="shared" si="58"/>
        <v>4.5111560463781517</v>
      </c>
      <c r="Y328">
        <f t="shared" si="58"/>
        <v>0</v>
      </c>
      <c r="Z328">
        <f t="shared" si="58"/>
        <v>0</v>
      </c>
      <c r="AA328">
        <f t="shared" si="58"/>
        <v>3.6079909477238319</v>
      </c>
      <c r="AB328">
        <f t="shared" si="58"/>
        <v>4.2241084644934617</v>
      </c>
      <c r="AC328">
        <f t="shared" si="58"/>
        <v>3.4927282600950629</v>
      </c>
      <c r="AD328">
        <f t="shared" si="58"/>
        <v>2.6611384342289681</v>
      </c>
      <c r="AE328">
        <f t="shared" si="58"/>
        <v>4.6302727295250099</v>
      </c>
      <c r="AF328">
        <f t="shared" si="58"/>
        <v>0</v>
      </c>
    </row>
    <row r="329" spans="1:32">
      <c r="A329" t="s">
        <v>328</v>
      </c>
      <c r="B329" s="25" t="s">
        <v>300</v>
      </c>
      <c r="C329">
        <f t="shared" si="57"/>
        <v>3.1119510673133499</v>
      </c>
      <c r="D329">
        <f t="shared" si="58"/>
        <v>0</v>
      </c>
      <c r="E329">
        <f t="shared" si="58"/>
        <v>0</v>
      </c>
      <c r="F329">
        <f t="shared" si="58"/>
        <v>0</v>
      </c>
      <c r="G329">
        <f t="shared" si="58"/>
        <v>0</v>
      </c>
      <c r="H329">
        <f t="shared" si="58"/>
        <v>0</v>
      </c>
      <c r="I329">
        <f t="shared" si="58"/>
        <v>0</v>
      </c>
      <c r="J329">
        <f t="shared" si="58"/>
        <v>0</v>
      </c>
      <c r="K329">
        <f t="shared" si="58"/>
        <v>0</v>
      </c>
      <c r="L329">
        <f t="shared" si="58"/>
        <v>2.7744934722044974</v>
      </c>
      <c r="M329">
        <f t="shared" si="58"/>
        <v>0</v>
      </c>
      <c r="N329">
        <f t="shared" si="58"/>
        <v>0</v>
      </c>
      <c r="O329">
        <f t="shared" si="58"/>
        <v>0</v>
      </c>
      <c r="P329">
        <f t="shared" si="58"/>
        <v>0</v>
      </c>
      <c r="Q329">
        <f t="shared" si="58"/>
        <v>0</v>
      </c>
      <c r="R329">
        <f t="shared" si="58"/>
        <v>0</v>
      </c>
      <c r="S329">
        <f t="shared" si="58"/>
        <v>0</v>
      </c>
      <c r="T329">
        <f t="shared" si="58"/>
        <v>0</v>
      </c>
      <c r="U329">
        <f t="shared" si="58"/>
        <v>0</v>
      </c>
      <c r="V329">
        <f t="shared" si="58"/>
        <v>0</v>
      </c>
      <c r="W329">
        <f t="shared" si="58"/>
        <v>0</v>
      </c>
      <c r="X329">
        <f t="shared" si="58"/>
        <v>0</v>
      </c>
      <c r="Y329">
        <f t="shared" si="58"/>
        <v>0</v>
      </c>
      <c r="Z329">
        <f t="shared" si="58"/>
        <v>0</v>
      </c>
      <c r="AA329">
        <f t="shared" si="58"/>
        <v>0</v>
      </c>
      <c r="AB329">
        <f t="shared" si="58"/>
        <v>0</v>
      </c>
      <c r="AC329">
        <f t="shared" si="58"/>
        <v>0</v>
      </c>
      <c r="AD329">
        <f t="shared" si="58"/>
        <v>0</v>
      </c>
      <c r="AE329">
        <f t="shared" si="58"/>
        <v>4.8350209651108171</v>
      </c>
      <c r="AF329">
        <f t="shared" si="58"/>
        <v>0</v>
      </c>
    </row>
    <row r="330" spans="1:32">
      <c r="A330" t="s">
        <v>328</v>
      </c>
      <c r="B330" s="25" t="s">
        <v>301</v>
      </c>
      <c r="C330">
        <f t="shared" si="57"/>
        <v>5.4509659298023116</v>
      </c>
      <c r="D330">
        <f t="shared" si="58"/>
        <v>3.6815619649781119</v>
      </c>
      <c r="E330">
        <f t="shared" si="58"/>
        <v>0</v>
      </c>
      <c r="F330">
        <f t="shared" si="58"/>
        <v>2.5530318877017093</v>
      </c>
      <c r="G330">
        <f t="shared" si="58"/>
        <v>4.3572194285516241</v>
      </c>
      <c r="H330">
        <f t="shared" si="58"/>
        <v>3.6669556593076651</v>
      </c>
      <c r="I330">
        <f t="shared" si="58"/>
        <v>4.2641205401403246</v>
      </c>
      <c r="J330">
        <f t="shared" si="58"/>
        <v>4.6682655805144542</v>
      </c>
      <c r="K330">
        <f t="shared" si="58"/>
        <v>0</v>
      </c>
      <c r="L330">
        <f t="shared" si="58"/>
        <v>0</v>
      </c>
      <c r="M330">
        <f t="shared" si="58"/>
        <v>0</v>
      </c>
      <c r="N330">
        <f t="shared" si="58"/>
        <v>3.5413708918604923</v>
      </c>
      <c r="O330">
        <f t="shared" si="58"/>
        <v>3.3579607211695537</v>
      </c>
      <c r="P330">
        <f t="shared" si="58"/>
        <v>2.854160753604285</v>
      </c>
      <c r="Q330">
        <f t="shared" si="58"/>
        <v>0</v>
      </c>
      <c r="R330">
        <f t="shared" si="58"/>
        <v>4.0571939442517113</v>
      </c>
      <c r="S330">
        <f t="shared" si="58"/>
        <v>4.0217255522283013</v>
      </c>
      <c r="T330">
        <f t="shared" si="58"/>
        <v>0</v>
      </c>
      <c r="U330">
        <f t="shared" si="58"/>
        <v>4.2650423151600183</v>
      </c>
      <c r="V330">
        <f t="shared" si="58"/>
        <v>3.1307930173276364</v>
      </c>
      <c r="W330">
        <f t="shared" si="58"/>
        <v>0</v>
      </c>
      <c r="X330">
        <f t="shared" si="58"/>
        <v>0</v>
      </c>
      <c r="Y330">
        <f t="shared" si="58"/>
        <v>3.6079909477238319</v>
      </c>
      <c r="Z330">
        <f t="shared" si="58"/>
        <v>0</v>
      </c>
      <c r="AA330">
        <f t="shared" si="58"/>
        <v>0</v>
      </c>
      <c r="AB330">
        <f t="shared" si="58"/>
        <v>0</v>
      </c>
      <c r="AC330">
        <f t="shared" si="58"/>
        <v>3.5688721405407446</v>
      </c>
      <c r="AD330">
        <f t="shared" si="58"/>
        <v>3.028193885524042</v>
      </c>
      <c r="AE330">
        <f t="shared" si="58"/>
        <v>0</v>
      </c>
      <c r="AF330">
        <f t="shared" si="58"/>
        <v>3.7643823157534322</v>
      </c>
    </row>
    <row r="331" spans="1:32">
      <c r="A331" t="s">
        <v>328</v>
      </c>
      <c r="B331" s="25" t="s">
        <v>303</v>
      </c>
      <c r="C331">
        <f t="shared" si="57"/>
        <v>5.7963531750142154</v>
      </c>
      <c r="D331">
        <f t="shared" si="58"/>
        <v>4.8649987318364349</v>
      </c>
      <c r="E331">
        <f t="shared" si="58"/>
        <v>4.6705392652052184</v>
      </c>
      <c r="F331">
        <f t="shared" si="58"/>
        <v>0</v>
      </c>
      <c r="G331">
        <f t="shared" si="58"/>
        <v>5.0432224762597953</v>
      </c>
      <c r="H331">
        <f t="shared" si="58"/>
        <v>4.5695630095343773</v>
      </c>
      <c r="I331">
        <f t="shared" si="58"/>
        <v>4.4402912012175006</v>
      </c>
      <c r="J331">
        <f t="shared" si="58"/>
        <v>2.7161152520299545</v>
      </c>
      <c r="K331">
        <f t="shared" si="58"/>
        <v>3.3270276672976302</v>
      </c>
      <c r="L331">
        <f t="shared" si="58"/>
        <v>0</v>
      </c>
      <c r="M331">
        <f t="shared" si="58"/>
        <v>2.9856210757523667</v>
      </c>
      <c r="N331">
        <f t="shared" si="58"/>
        <v>0</v>
      </c>
      <c r="O331">
        <f t="shared" si="58"/>
        <v>5.1686882557859075</v>
      </c>
      <c r="P331">
        <f t="shared" si="58"/>
        <v>4.9188753423280369</v>
      </c>
      <c r="Q331">
        <f t="shared" si="58"/>
        <v>0</v>
      </c>
      <c r="R331">
        <f t="shared" si="58"/>
        <v>5.4440095424041788</v>
      </c>
      <c r="S331">
        <f t="shared" si="58"/>
        <v>3.80495018335048</v>
      </c>
      <c r="T331">
        <f t="shared" si="58"/>
        <v>4.7324925223635779</v>
      </c>
      <c r="U331">
        <f t="shared" si="58"/>
        <v>3.5951083279849416</v>
      </c>
      <c r="V331">
        <f t="shared" si="58"/>
        <v>0</v>
      </c>
      <c r="W331">
        <f t="shared" si="58"/>
        <v>4.4263508178246216</v>
      </c>
      <c r="X331">
        <f t="shared" si="58"/>
        <v>2.1743486841734092</v>
      </c>
      <c r="Y331">
        <f t="shared" si="58"/>
        <v>4.2241084644934617</v>
      </c>
      <c r="Z331">
        <f t="shared" si="58"/>
        <v>0</v>
      </c>
      <c r="AA331">
        <f t="shared" si="58"/>
        <v>0</v>
      </c>
      <c r="AB331">
        <f t="shared" si="58"/>
        <v>0</v>
      </c>
      <c r="AC331">
        <f t="shared" si="58"/>
        <v>5.0440589287769448</v>
      </c>
      <c r="AD331">
        <f t="shared" si="58"/>
        <v>4.7193397738561913</v>
      </c>
      <c r="AE331">
        <f t="shared" si="58"/>
        <v>4.6085304997037033</v>
      </c>
      <c r="AF331">
        <f t="shared" si="58"/>
        <v>0</v>
      </c>
    </row>
    <row r="332" spans="1:32">
      <c r="A332" t="s">
        <v>328</v>
      </c>
      <c r="B332" s="25" t="s">
        <v>304</v>
      </c>
      <c r="C332">
        <f t="shared" si="57"/>
        <v>4.5921739047677219</v>
      </c>
      <c r="D332">
        <f t="shared" si="58"/>
        <v>1.9295211588279855</v>
      </c>
      <c r="E332">
        <f t="shared" si="58"/>
        <v>3.7727776486693081</v>
      </c>
      <c r="F332">
        <f t="shared" si="58"/>
        <v>3.78000537595643</v>
      </c>
      <c r="G332">
        <f t="shared" si="58"/>
        <v>2.9998726323571336</v>
      </c>
      <c r="H332">
        <f t="shared" si="58"/>
        <v>2.7278694938242336</v>
      </c>
      <c r="I332">
        <f t="shared" si="58"/>
        <v>3.290100881356806</v>
      </c>
      <c r="J332">
        <f t="shared" si="58"/>
        <v>4.1485404337104868</v>
      </c>
      <c r="K332">
        <f t="shared" si="58"/>
        <v>0</v>
      </c>
      <c r="L332">
        <f t="shared" si="58"/>
        <v>4.7881307708082961</v>
      </c>
      <c r="M332">
        <f t="shared" si="58"/>
        <v>0</v>
      </c>
      <c r="N332">
        <f t="shared" si="58"/>
        <v>3.9790427194239282</v>
      </c>
      <c r="O332">
        <f t="shared" si="58"/>
        <v>1.9326487696993784</v>
      </c>
      <c r="P332">
        <f t="shared" si="58"/>
        <v>2.6320197056253134</v>
      </c>
      <c r="Q332">
        <f t="shared" si="58"/>
        <v>0</v>
      </c>
      <c r="R332">
        <f t="shared" si="58"/>
        <v>2.7963051938480379</v>
      </c>
      <c r="S332">
        <f t="shared" si="58"/>
        <v>4.2390372859404293</v>
      </c>
      <c r="T332">
        <f t="shared" si="58"/>
        <v>3.5323618485881858</v>
      </c>
      <c r="U332">
        <f t="shared" si="58"/>
        <v>0</v>
      </c>
      <c r="V332">
        <f t="shared" si="58"/>
        <v>2.9979210878079106</v>
      </c>
      <c r="W332">
        <f t="shared" si="58"/>
        <v>3.8621848373907577</v>
      </c>
      <c r="X332">
        <f t="shared" si="58"/>
        <v>0</v>
      </c>
      <c r="Y332">
        <f t="shared" si="58"/>
        <v>3.492728260095066</v>
      </c>
      <c r="Z332">
        <f t="shared" si="58"/>
        <v>0</v>
      </c>
      <c r="AA332">
        <f t="shared" si="58"/>
        <v>3.5688721405407446</v>
      </c>
      <c r="AB332">
        <f t="shared" si="58"/>
        <v>5.0440589287769448</v>
      </c>
      <c r="AC332">
        <f t="shared" si="58"/>
        <v>0</v>
      </c>
      <c r="AD332">
        <f t="shared" ref="D332:AF335" si="59">(EXP(7.032824+1*0.622482)*((AD32/1.852)^ 0.40303))/(1.15*0.0059)/1000000</f>
        <v>2.8596920508328991</v>
      </c>
      <c r="AE332">
        <f t="shared" si="59"/>
        <v>0</v>
      </c>
      <c r="AF332">
        <f t="shared" si="59"/>
        <v>0</v>
      </c>
    </row>
    <row r="333" spans="1:32">
      <c r="A333" t="s">
        <v>328</v>
      </c>
      <c r="B333" s="25" t="s">
        <v>305</v>
      </c>
      <c r="C333">
        <f t="shared" si="57"/>
        <v>5.0668477491030544</v>
      </c>
      <c r="D333">
        <f t="shared" si="59"/>
        <v>2.7611924461097797</v>
      </c>
      <c r="E333">
        <f t="shared" si="59"/>
        <v>4.0676472234053582</v>
      </c>
      <c r="F333">
        <f t="shared" si="59"/>
        <v>3.5876613346619588</v>
      </c>
      <c r="G333">
        <f t="shared" si="59"/>
        <v>3.7138958366303889</v>
      </c>
      <c r="H333">
        <f t="shared" si="59"/>
        <v>2.4939992211495148</v>
      </c>
      <c r="I333">
        <f t="shared" si="59"/>
        <v>3.4136591288927129</v>
      </c>
      <c r="J333">
        <f t="shared" si="59"/>
        <v>3.9765624176663374</v>
      </c>
      <c r="K333">
        <f t="shared" si="59"/>
        <v>4.197325358738202</v>
      </c>
      <c r="L333">
        <f t="shared" si="59"/>
        <v>0</v>
      </c>
      <c r="M333">
        <f t="shared" si="59"/>
        <v>0</v>
      </c>
      <c r="N333">
        <f t="shared" si="59"/>
        <v>4.0976542236730076</v>
      </c>
      <c r="O333">
        <f t="shared" si="59"/>
        <v>2.8999961130194882</v>
      </c>
      <c r="P333">
        <f t="shared" si="59"/>
        <v>1.9313816523589422</v>
      </c>
      <c r="Q333">
        <f t="shared" si="59"/>
        <v>0</v>
      </c>
      <c r="R333">
        <f t="shared" si="59"/>
        <v>3.7220204954475675</v>
      </c>
      <c r="S333">
        <f t="shared" si="59"/>
        <v>3.5861323886765049</v>
      </c>
      <c r="T333">
        <f t="shared" si="59"/>
        <v>3.8994407238772335</v>
      </c>
      <c r="U333">
        <f t="shared" si="59"/>
        <v>3.8932918317948526</v>
      </c>
      <c r="V333">
        <f t="shared" si="59"/>
        <v>3.3197958845069886</v>
      </c>
      <c r="W333">
        <f t="shared" si="59"/>
        <v>4.0239448396912882</v>
      </c>
      <c r="X333">
        <f t="shared" si="59"/>
        <v>0</v>
      </c>
      <c r="Y333">
        <f t="shared" si="59"/>
        <v>2.6611384342289659</v>
      </c>
      <c r="Z333">
        <f t="shared" si="59"/>
        <v>0</v>
      </c>
      <c r="AA333">
        <f t="shared" si="59"/>
        <v>3.028193885524042</v>
      </c>
      <c r="AB333">
        <f t="shared" si="59"/>
        <v>4.7193397738561913</v>
      </c>
      <c r="AC333">
        <f t="shared" si="59"/>
        <v>2.8596920508328991</v>
      </c>
      <c r="AD333">
        <f t="shared" si="59"/>
        <v>0</v>
      </c>
      <c r="AE333">
        <f t="shared" si="59"/>
        <v>0</v>
      </c>
      <c r="AF333">
        <f t="shared" si="59"/>
        <v>0</v>
      </c>
    </row>
    <row r="334" spans="1:32">
      <c r="A334" t="s">
        <v>328</v>
      </c>
      <c r="B334" t="s">
        <v>356</v>
      </c>
      <c r="C334">
        <f t="shared" si="57"/>
        <v>0</v>
      </c>
      <c r="D334">
        <f t="shared" si="59"/>
        <v>0</v>
      </c>
      <c r="E334">
        <f t="shared" si="59"/>
        <v>0</v>
      </c>
      <c r="F334">
        <f t="shared" si="59"/>
        <v>2.7911985973486102</v>
      </c>
      <c r="G334">
        <f t="shared" si="59"/>
        <v>0</v>
      </c>
      <c r="H334">
        <f t="shared" si="59"/>
        <v>0</v>
      </c>
      <c r="I334">
        <f t="shared" si="59"/>
        <v>0</v>
      </c>
      <c r="J334">
        <f t="shared" si="59"/>
        <v>0</v>
      </c>
      <c r="K334">
        <f t="shared" si="59"/>
        <v>0</v>
      </c>
      <c r="L334">
        <f t="shared" si="59"/>
        <v>0</v>
      </c>
      <c r="M334">
        <f t="shared" si="59"/>
        <v>0</v>
      </c>
      <c r="N334">
        <f t="shared" si="59"/>
        <v>3.7115179118638566</v>
      </c>
      <c r="O334">
        <f t="shared" si="59"/>
        <v>0</v>
      </c>
      <c r="P334">
        <f t="shared" si="59"/>
        <v>0</v>
      </c>
      <c r="Q334">
        <f t="shared" si="59"/>
        <v>0</v>
      </c>
      <c r="R334">
        <f t="shared" si="59"/>
        <v>0</v>
      </c>
      <c r="S334">
        <f t="shared" si="59"/>
        <v>0</v>
      </c>
      <c r="T334">
        <f t="shared" si="59"/>
        <v>0</v>
      </c>
      <c r="U334">
        <f t="shared" si="59"/>
        <v>0</v>
      </c>
      <c r="V334">
        <f t="shared" si="59"/>
        <v>0</v>
      </c>
      <c r="W334">
        <f t="shared" si="59"/>
        <v>0</v>
      </c>
      <c r="X334">
        <f t="shared" si="59"/>
        <v>0</v>
      </c>
      <c r="Y334">
        <f t="shared" si="59"/>
        <v>0</v>
      </c>
      <c r="Z334">
        <f t="shared" si="59"/>
        <v>0</v>
      </c>
      <c r="AA334">
        <f t="shared" si="59"/>
        <v>3.7643823157534322</v>
      </c>
      <c r="AB334">
        <f t="shared" si="59"/>
        <v>0</v>
      </c>
      <c r="AC334">
        <f t="shared" si="59"/>
        <v>0</v>
      </c>
      <c r="AD334">
        <f t="shared" si="59"/>
        <v>0</v>
      </c>
      <c r="AE334">
        <f t="shared" si="59"/>
        <v>0</v>
      </c>
      <c r="AF334">
        <f t="shared" si="59"/>
        <v>0</v>
      </c>
    </row>
    <row r="335" spans="1:32">
      <c r="A335" t="s">
        <v>328</v>
      </c>
      <c r="B335" s="25" t="s">
        <v>307</v>
      </c>
      <c r="C335">
        <f t="shared" si="57"/>
        <v>3.1982930505751184</v>
      </c>
      <c r="D335">
        <f t="shared" si="59"/>
        <v>4.4988450389380024</v>
      </c>
      <c r="E335">
        <f t="shared" si="59"/>
        <v>3.2941078837150224</v>
      </c>
      <c r="F335">
        <f t="shared" si="59"/>
        <v>0</v>
      </c>
      <c r="G335">
        <f t="shared" si="59"/>
        <v>4.1348373751233529</v>
      </c>
      <c r="H335">
        <f t="shared" si="59"/>
        <v>4.4232004112875645</v>
      </c>
      <c r="I335">
        <f t="shared" si="59"/>
        <v>3.8645518806787114</v>
      </c>
      <c r="J335">
        <f t="shared" si="59"/>
        <v>3.6804608782054196</v>
      </c>
      <c r="K335">
        <f t="shared" si="59"/>
        <v>0</v>
      </c>
      <c r="L335">
        <f t="shared" si="59"/>
        <v>4.6879656786946828</v>
      </c>
      <c r="M335">
        <f t="shared" si="59"/>
        <v>0</v>
      </c>
      <c r="N335">
        <f t="shared" si="59"/>
        <v>0</v>
      </c>
      <c r="O335">
        <f t="shared" si="59"/>
        <v>0</v>
      </c>
      <c r="P335">
        <f t="shared" si="59"/>
        <v>0</v>
      </c>
      <c r="Q335">
        <f t="shared" si="59"/>
        <v>2.6143872234857266</v>
      </c>
      <c r="R335">
        <f t="shared" si="59"/>
        <v>4.8360762812679505</v>
      </c>
      <c r="S335">
        <f t="shared" si="59"/>
        <v>0</v>
      </c>
      <c r="T335">
        <f t="shared" si="59"/>
        <v>3.5657972647437521</v>
      </c>
      <c r="U335">
        <f t="shared" si="59"/>
        <v>0</v>
      </c>
      <c r="V335">
        <f t="shared" si="59"/>
        <v>0</v>
      </c>
      <c r="W335">
        <f t="shared" si="59"/>
        <v>3.2069359155166</v>
      </c>
      <c r="X335">
        <f t="shared" si="59"/>
        <v>4.6174317913843872</v>
      </c>
      <c r="Y335">
        <f t="shared" si="59"/>
        <v>4.6302727295250099</v>
      </c>
      <c r="Z335">
        <f t="shared" si="59"/>
        <v>4.8350209651108171</v>
      </c>
      <c r="AA335">
        <f t="shared" si="59"/>
        <v>0</v>
      </c>
      <c r="AB335">
        <f t="shared" si="59"/>
        <v>4.6085304997037033</v>
      </c>
      <c r="AC335">
        <f t="shared" si="59"/>
        <v>0</v>
      </c>
      <c r="AD335">
        <f t="shared" si="59"/>
        <v>0</v>
      </c>
      <c r="AE335">
        <f t="shared" si="59"/>
        <v>0</v>
      </c>
      <c r="AF335">
        <f t="shared" si="59"/>
        <v>0</v>
      </c>
    </row>
    <row r="336" spans="1:32">
      <c r="A336" t="s">
        <v>368</v>
      </c>
      <c r="B336" s="25" t="s">
        <v>278</v>
      </c>
      <c r="C336">
        <f>IF(C186&gt;0,0.01,0)</f>
        <v>0.01</v>
      </c>
      <c r="D336">
        <f t="shared" ref="D336:AF345" si="60">IF(D186&gt;0,0.01,0)</f>
        <v>0</v>
      </c>
      <c r="E336">
        <f t="shared" si="60"/>
        <v>0.01</v>
      </c>
      <c r="F336">
        <f t="shared" si="60"/>
        <v>0.01</v>
      </c>
      <c r="G336">
        <f t="shared" si="60"/>
        <v>0.01</v>
      </c>
      <c r="H336">
        <f t="shared" si="60"/>
        <v>0.01</v>
      </c>
      <c r="I336">
        <f t="shared" si="60"/>
        <v>0.01</v>
      </c>
      <c r="J336">
        <f t="shared" si="60"/>
        <v>0.01</v>
      </c>
      <c r="K336">
        <f t="shared" si="60"/>
        <v>0</v>
      </c>
      <c r="L336">
        <f t="shared" si="60"/>
        <v>0.01</v>
      </c>
      <c r="M336">
        <f t="shared" si="60"/>
        <v>0</v>
      </c>
      <c r="N336">
        <f t="shared" si="60"/>
        <v>0.01</v>
      </c>
      <c r="O336">
        <f t="shared" si="60"/>
        <v>0.01</v>
      </c>
      <c r="P336">
        <f t="shared" si="60"/>
        <v>0.01</v>
      </c>
      <c r="Q336">
        <f t="shared" si="60"/>
        <v>0</v>
      </c>
      <c r="R336">
        <f t="shared" si="60"/>
        <v>0.01</v>
      </c>
      <c r="S336">
        <f t="shared" si="60"/>
        <v>0.01</v>
      </c>
      <c r="T336">
        <f t="shared" si="60"/>
        <v>0.01</v>
      </c>
      <c r="U336">
        <f t="shared" si="60"/>
        <v>0.01</v>
      </c>
      <c r="V336">
        <f t="shared" si="60"/>
        <v>0.01</v>
      </c>
      <c r="W336">
        <f t="shared" si="60"/>
        <v>0.01</v>
      </c>
      <c r="X336">
        <f t="shared" si="60"/>
        <v>0</v>
      </c>
      <c r="Y336">
        <f t="shared" si="60"/>
        <v>0.01</v>
      </c>
      <c r="Z336">
        <f t="shared" si="60"/>
        <v>0</v>
      </c>
      <c r="AA336">
        <f t="shared" si="60"/>
        <v>0.01</v>
      </c>
      <c r="AB336">
        <f t="shared" si="60"/>
        <v>0.01</v>
      </c>
      <c r="AC336">
        <f t="shared" si="60"/>
        <v>0.01</v>
      </c>
      <c r="AD336">
        <f t="shared" si="60"/>
        <v>0.01</v>
      </c>
      <c r="AE336">
        <f t="shared" si="60"/>
        <v>0.01</v>
      </c>
      <c r="AF336">
        <f t="shared" si="60"/>
        <v>0</v>
      </c>
    </row>
    <row r="337" spans="1:32">
      <c r="A337" t="s">
        <v>368</v>
      </c>
      <c r="B337" s="25" t="s">
        <v>280</v>
      </c>
      <c r="C337">
        <f t="shared" ref="C337:R352" si="61">IF(C187&gt;0,0.01,0)</f>
        <v>0.01</v>
      </c>
      <c r="D337">
        <f t="shared" si="61"/>
        <v>0.01</v>
      </c>
      <c r="E337">
        <f t="shared" si="61"/>
        <v>0</v>
      </c>
      <c r="F337">
        <f t="shared" si="61"/>
        <v>0</v>
      </c>
      <c r="G337">
        <f t="shared" si="61"/>
        <v>0.01</v>
      </c>
      <c r="H337">
        <f t="shared" si="61"/>
        <v>0.01</v>
      </c>
      <c r="I337">
        <f t="shared" si="61"/>
        <v>0.01</v>
      </c>
      <c r="J337">
        <f t="shared" si="61"/>
        <v>0.01</v>
      </c>
      <c r="K337">
        <f t="shared" si="61"/>
        <v>0</v>
      </c>
      <c r="L337">
        <f t="shared" si="61"/>
        <v>0.01</v>
      </c>
      <c r="M337">
        <f t="shared" si="61"/>
        <v>0</v>
      </c>
      <c r="N337">
        <f t="shared" si="61"/>
        <v>0</v>
      </c>
      <c r="O337">
        <f t="shared" si="61"/>
        <v>0.01</v>
      </c>
      <c r="P337">
        <f t="shared" si="61"/>
        <v>0.01</v>
      </c>
      <c r="Q337">
        <f t="shared" si="61"/>
        <v>0.01</v>
      </c>
      <c r="R337">
        <f t="shared" si="61"/>
        <v>0.01</v>
      </c>
      <c r="S337">
        <f t="shared" si="60"/>
        <v>0</v>
      </c>
      <c r="T337">
        <f t="shared" si="60"/>
        <v>0.01</v>
      </c>
      <c r="U337">
        <f t="shared" si="60"/>
        <v>0</v>
      </c>
      <c r="V337">
        <f t="shared" si="60"/>
        <v>0</v>
      </c>
      <c r="W337">
        <f t="shared" si="60"/>
        <v>0.01</v>
      </c>
      <c r="X337">
        <f t="shared" si="60"/>
        <v>0.01</v>
      </c>
      <c r="Y337">
        <f t="shared" si="60"/>
        <v>0.01</v>
      </c>
      <c r="Z337">
        <f t="shared" si="60"/>
        <v>0</v>
      </c>
      <c r="AA337">
        <f t="shared" si="60"/>
        <v>0</v>
      </c>
      <c r="AB337">
        <f t="shared" si="60"/>
        <v>0.01</v>
      </c>
      <c r="AC337">
        <f t="shared" si="60"/>
        <v>0.01</v>
      </c>
      <c r="AD337">
        <f t="shared" si="60"/>
        <v>0.01</v>
      </c>
      <c r="AE337">
        <f t="shared" si="60"/>
        <v>0.01</v>
      </c>
      <c r="AF337">
        <f t="shared" si="60"/>
        <v>0</v>
      </c>
    </row>
    <row r="338" spans="1:32">
      <c r="A338" t="s">
        <v>368</v>
      </c>
      <c r="B338" s="25" t="s">
        <v>281</v>
      </c>
      <c r="C338">
        <f t="shared" si="61"/>
        <v>0</v>
      </c>
      <c r="D338">
        <f t="shared" si="60"/>
        <v>0.01</v>
      </c>
      <c r="E338">
        <f t="shared" si="60"/>
        <v>0</v>
      </c>
      <c r="F338">
        <f t="shared" si="60"/>
        <v>0</v>
      </c>
      <c r="G338">
        <f t="shared" si="60"/>
        <v>0.01</v>
      </c>
      <c r="H338">
        <f t="shared" si="60"/>
        <v>0.01</v>
      </c>
      <c r="I338">
        <f t="shared" si="60"/>
        <v>0.01</v>
      </c>
      <c r="J338">
        <f t="shared" si="60"/>
        <v>0</v>
      </c>
      <c r="K338">
        <f t="shared" si="60"/>
        <v>0</v>
      </c>
      <c r="L338">
        <f t="shared" si="60"/>
        <v>0</v>
      </c>
      <c r="M338">
        <f t="shared" si="60"/>
        <v>0</v>
      </c>
      <c r="N338">
        <f t="shared" si="60"/>
        <v>0.01</v>
      </c>
      <c r="O338">
        <f t="shared" si="60"/>
        <v>0.01</v>
      </c>
      <c r="P338">
        <f t="shared" si="60"/>
        <v>0.01</v>
      </c>
      <c r="Q338">
        <f t="shared" si="60"/>
        <v>0</v>
      </c>
      <c r="R338">
        <f t="shared" si="60"/>
        <v>0.01</v>
      </c>
      <c r="S338">
        <f t="shared" si="60"/>
        <v>0</v>
      </c>
      <c r="T338">
        <f t="shared" si="60"/>
        <v>0</v>
      </c>
      <c r="U338">
        <f t="shared" si="60"/>
        <v>0</v>
      </c>
      <c r="V338">
        <f t="shared" si="60"/>
        <v>0.01</v>
      </c>
      <c r="W338">
        <f t="shared" si="60"/>
        <v>0</v>
      </c>
      <c r="X338">
        <f t="shared" si="60"/>
        <v>0</v>
      </c>
      <c r="Y338">
        <f t="shared" si="60"/>
        <v>0.01</v>
      </c>
      <c r="Z338">
        <f t="shared" si="60"/>
        <v>0</v>
      </c>
      <c r="AA338">
        <f t="shared" si="60"/>
        <v>0.01</v>
      </c>
      <c r="AB338">
        <f t="shared" si="60"/>
        <v>0</v>
      </c>
      <c r="AC338">
        <f t="shared" si="60"/>
        <v>0.01</v>
      </c>
      <c r="AD338">
        <f t="shared" si="60"/>
        <v>0.01</v>
      </c>
      <c r="AE338">
        <f t="shared" si="60"/>
        <v>0</v>
      </c>
      <c r="AF338">
        <f t="shared" si="60"/>
        <v>0.01</v>
      </c>
    </row>
    <row r="339" spans="1:32">
      <c r="A339" t="s">
        <v>368</v>
      </c>
      <c r="B339" s="25" t="s">
        <v>282</v>
      </c>
      <c r="C339">
        <f t="shared" si="61"/>
        <v>0.01</v>
      </c>
      <c r="D339">
        <f t="shared" si="60"/>
        <v>0.01</v>
      </c>
      <c r="E339">
        <f t="shared" si="60"/>
        <v>0.01</v>
      </c>
      <c r="F339">
        <f t="shared" si="60"/>
        <v>0.01</v>
      </c>
      <c r="G339">
        <f t="shared" si="60"/>
        <v>0</v>
      </c>
      <c r="H339">
        <f t="shared" si="60"/>
        <v>0.01</v>
      </c>
      <c r="I339">
        <f t="shared" si="60"/>
        <v>0.01</v>
      </c>
      <c r="J339">
        <f t="shared" si="60"/>
        <v>0.01</v>
      </c>
      <c r="K339">
        <f t="shared" si="60"/>
        <v>0</v>
      </c>
      <c r="L339">
        <f t="shared" si="60"/>
        <v>0.01</v>
      </c>
      <c r="M339">
        <f t="shared" si="60"/>
        <v>0</v>
      </c>
      <c r="N339">
        <f t="shared" si="60"/>
        <v>0</v>
      </c>
      <c r="O339">
        <f t="shared" si="60"/>
        <v>0.01</v>
      </c>
      <c r="P339">
        <f t="shared" si="60"/>
        <v>0.01</v>
      </c>
      <c r="Q339">
        <f t="shared" si="60"/>
        <v>0</v>
      </c>
      <c r="R339">
        <f t="shared" si="60"/>
        <v>0.01</v>
      </c>
      <c r="S339">
        <f t="shared" si="60"/>
        <v>0</v>
      </c>
      <c r="T339">
        <f t="shared" si="60"/>
        <v>0.01</v>
      </c>
      <c r="U339">
        <f t="shared" si="60"/>
        <v>0</v>
      </c>
      <c r="V339">
        <f t="shared" si="60"/>
        <v>0.01</v>
      </c>
      <c r="W339">
        <f t="shared" si="60"/>
        <v>0.01</v>
      </c>
      <c r="X339">
        <f t="shared" si="60"/>
        <v>0</v>
      </c>
      <c r="Y339">
        <f t="shared" si="60"/>
        <v>0.01</v>
      </c>
      <c r="Z339">
        <f t="shared" si="60"/>
        <v>0</v>
      </c>
      <c r="AA339">
        <f t="shared" si="60"/>
        <v>0.01</v>
      </c>
      <c r="AB339">
        <f t="shared" si="60"/>
        <v>0.01</v>
      </c>
      <c r="AC339">
        <f t="shared" si="60"/>
        <v>0.01</v>
      </c>
      <c r="AD339">
        <f t="shared" si="60"/>
        <v>0.01</v>
      </c>
      <c r="AE339">
        <f t="shared" si="60"/>
        <v>0.01</v>
      </c>
      <c r="AF339">
        <f t="shared" si="60"/>
        <v>0</v>
      </c>
    </row>
    <row r="340" spans="1:32">
      <c r="A340" t="s">
        <v>368</v>
      </c>
      <c r="B340" s="25" t="s">
        <v>283</v>
      </c>
      <c r="C340">
        <f t="shared" si="61"/>
        <v>0.01</v>
      </c>
      <c r="D340">
        <f t="shared" si="60"/>
        <v>0.01</v>
      </c>
      <c r="E340">
        <f t="shared" si="60"/>
        <v>0.01</v>
      </c>
      <c r="F340">
        <f t="shared" si="60"/>
        <v>0.01</v>
      </c>
      <c r="G340">
        <f t="shared" si="60"/>
        <v>0.01</v>
      </c>
      <c r="H340">
        <f t="shared" si="60"/>
        <v>0</v>
      </c>
      <c r="I340">
        <f t="shared" si="60"/>
        <v>0.01</v>
      </c>
      <c r="J340">
        <f t="shared" si="60"/>
        <v>0.01</v>
      </c>
      <c r="K340">
        <f t="shared" si="60"/>
        <v>0.01</v>
      </c>
      <c r="L340">
        <f t="shared" si="60"/>
        <v>0</v>
      </c>
      <c r="M340">
        <f t="shared" si="60"/>
        <v>0</v>
      </c>
      <c r="N340">
        <f t="shared" si="60"/>
        <v>0.01</v>
      </c>
      <c r="O340">
        <f t="shared" si="60"/>
        <v>0.01</v>
      </c>
      <c r="P340">
        <f t="shared" si="60"/>
        <v>0.01</v>
      </c>
      <c r="Q340">
        <f t="shared" si="60"/>
        <v>0</v>
      </c>
      <c r="R340">
        <f t="shared" si="60"/>
        <v>0.01</v>
      </c>
      <c r="S340">
        <f t="shared" si="60"/>
        <v>0.01</v>
      </c>
      <c r="T340">
        <f t="shared" si="60"/>
        <v>0.01</v>
      </c>
      <c r="U340">
        <f t="shared" si="60"/>
        <v>0.01</v>
      </c>
      <c r="V340">
        <f t="shared" si="60"/>
        <v>0.01</v>
      </c>
      <c r="W340">
        <f t="shared" si="60"/>
        <v>0.01</v>
      </c>
      <c r="X340">
        <f t="shared" si="60"/>
        <v>0.01</v>
      </c>
      <c r="Y340">
        <f t="shared" si="60"/>
        <v>0.01</v>
      </c>
      <c r="Z340">
        <f t="shared" si="60"/>
        <v>0</v>
      </c>
      <c r="AA340">
        <f t="shared" si="60"/>
        <v>0.01</v>
      </c>
      <c r="AB340">
        <f t="shared" si="60"/>
        <v>0.01</v>
      </c>
      <c r="AC340">
        <f t="shared" si="60"/>
        <v>0.01</v>
      </c>
      <c r="AD340">
        <f t="shared" si="60"/>
        <v>0.01</v>
      </c>
      <c r="AE340">
        <f t="shared" si="60"/>
        <v>0.01</v>
      </c>
      <c r="AF340">
        <f t="shared" si="60"/>
        <v>0</v>
      </c>
    </row>
    <row r="341" spans="1:32">
      <c r="A341" t="s">
        <v>368</v>
      </c>
      <c r="B341" s="25" t="s">
        <v>284</v>
      </c>
      <c r="C341">
        <f t="shared" si="61"/>
        <v>0.01</v>
      </c>
      <c r="D341">
        <f t="shared" si="60"/>
        <v>0.01</v>
      </c>
      <c r="E341">
        <f t="shared" si="60"/>
        <v>0.01</v>
      </c>
      <c r="F341">
        <f t="shared" si="60"/>
        <v>0.01</v>
      </c>
      <c r="G341">
        <f t="shared" si="60"/>
        <v>0.01</v>
      </c>
      <c r="H341">
        <f t="shared" si="60"/>
        <v>0.01</v>
      </c>
      <c r="I341">
        <f t="shared" si="60"/>
        <v>0</v>
      </c>
      <c r="J341">
        <f t="shared" si="60"/>
        <v>0.01</v>
      </c>
      <c r="K341">
        <f t="shared" si="60"/>
        <v>0.01</v>
      </c>
      <c r="L341">
        <f t="shared" si="60"/>
        <v>0.01</v>
      </c>
      <c r="M341">
        <f t="shared" si="60"/>
        <v>0.01</v>
      </c>
      <c r="N341">
        <f t="shared" si="60"/>
        <v>0.01</v>
      </c>
      <c r="O341">
        <f t="shared" si="60"/>
        <v>0.01</v>
      </c>
      <c r="P341">
        <f t="shared" si="60"/>
        <v>0.01</v>
      </c>
      <c r="Q341">
        <f t="shared" si="60"/>
        <v>0.01</v>
      </c>
      <c r="R341">
        <f t="shared" si="60"/>
        <v>0.01</v>
      </c>
      <c r="S341">
        <f t="shared" si="60"/>
        <v>0.01</v>
      </c>
      <c r="T341">
        <f t="shared" si="60"/>
        <v>0.01</v>
      </c>
      <c r="U341">
        <f t="shared" si="60"/>
        <v>0.01</v>
      </c>
      <c r="V341">
        <f t="shared" si="60"/>
        <v>0.01</v>
      </c>
      <c r="W341">
        <f t="shared" si="60"/>
        <v>0.01</v>
      </c>
      <c r="X341">
        <f t="shared" si="60"/>
        <v>0.01</v>
      </c>
      <c r="Y341">
        <f t="shared" si="60"/>
        <v>0.01</v>
      </c>
      <c r="Z341">
        <f t="shared" si="60"/>
        <v>0</v>
      </c>
      <c r="AA341">
        <f t="shared" si="60"/>
        <v>0.01</v>
      </c>
      <c r="AB341">
        <f t="shared" si="60"/>
        <v>0.01</v>
      </c>
      <c r="AC341">
        <f t="shared" si="60"/>
        <v>0.01</v>
      </c>
      <c r="AD341">
        <f t="shared" si="60"/>
        <v>0.01</v>
      </c>
      <c r="AE341">
        <f t="shared" si="60"/>
        <v>0.01</v>
      </c>
      <c r="AF341">
        <f t="shared" si="60"/>
        <v>0</v>
      </c>
    </row>
    <row r="342" spans="1:32">
      <c r="A342" t="s">
        <v>368</v>
      </c>
      <c r="B342" s="25" t="s">
        <v>285</v>
      </c>
      <c r="C342">
        <f t="shared" si="61"/>
        <v>0.01</v>
      </c>
      <c r="D342">
        <f t="shared" si="60"/>
        <v>0.01</v>
      </c>
      <c r="E342">
        <f t="shared" si="60"/>
        <v>0.01</v>
      </c>
      <c r="F342">
        <f t="shared" si="60"/>
        <v>0</v>
      </c>
      <c r="G342">
        <f t="shared" si="60"/>
        <v>0.01</v>
      </c>
      <c r="H342">
        <f t="shared" si="60"/>
        <v>0.01</v>
      </c>
      <c r="I342">
        <f t="shared" si="60"/>
        <v>0.01</v>
      </c>
      <c r="J342">
        <f t="shared" si="60"/>
        <v>0</v>
      </c>
      <c r="K342">
        <f t="shared" si="60"/>
        <v>0.01</v>
      </c>
      <c r="L342">
        <f t="shared" si="60"/>
        <v>0</v>
      </c>
      <c r="M342">
        <f t="shared" si="60"/>
        <v>0.01</v>
      </c>
      <c r="N342">
        <f t="shared" si="60"/>
        <v>0</v>
      </c>
      <c r="O342">
        <f t="shared" si="60"/>
        <v>0.01</v>
      </c>
      <c r="P342">
        <f t="shared" si="60"/>
        <v>0.01</v>
      </c>
      <c r="Q342">
        <f t="shared" si="60"/>
        <v>0.01</v>
      </c>
      <c r="R342">
        <f t="shared" si="60"/>
        <v>0.01</v>
      </c>
      <c r="S342">
        <f t="shared" si="60"/>
        <v>0.01</v>
      </c>
      <c r="T342">
        <f t="shared" si="60"/>
        <v>0.01</v>
      </c>
      <c r="U342">
        <f t="shared" si="60"/>
        <v>0.01</v>
      </c>
      <c r="V342">
        <f t="shared" si="60"/>
        <v>0</v>
      </c>
      <c r="W342">
        <f t="shared" si="60"/>
        <v>0.01</v>
      </c>
      <c r="X342">
        <f t="shared" si="60"/>
        <v>0.01</v>
      </c>
      <c r="Y342">
        <f t="shared" si="60"/>
        <v>0.01</v>
      </c>
      <c r="Z342">
        <f t="shared" si="60"/>
        <v>0</v>
      </c>
      <c r="AA342">
        <f t="shared" si="60"/>
        <v>0.01</v>
      </c>
      <c r="AB342">
        <f t="shared" si="60"/>
        <v>0.01</v>
      </c>
      <c r="AC342">
        <f t="shared" si="60"/>
        <v>0.01</v>
      </c>
      <c r="AD342">
        <f t="shared" si="60"/>
        <v>0.01</v>
      </c>
      <c r="AE342">
        <f t="shared" si="60"/>
        <v>0.01</v>
      </c>
      <c r="AF342">
        <f t="shared" si="60"/>
        <v>0</v>
      </c>
    </row>
    <row r="343" spans="1:32">
      <c r="A343" t="s">
        <v>368</v>
      </c>
      <c r="B343" s="25" t="s">
        <v>308</v>
      </c>
      <c r="C343">
        <f t="shared" si="61"/>
        <v>0</v>
      </c>
      <c r="D343">
        <f t="shared" si="60"/>
        <v>0</v>
      </c>
      <c r="E343">
        <f t="shared" si="60"/>
        <v>0</v>
      </c>
      <c r="F343">
        <f t="shared" si="60"/>
        <v>0</v>
      </c>
      <c r="G343">
        <f t="shared" si="60"/>
        <v>0</v>
      </c>
      <c r="H343">
        <f t="shared" si="60"/>
        <v>0.01</v>
      </c>
      <c r="I343">
        <f t="shared" si="60"/>
        <v>0.01</v>
      </c>
      <c r="J343">
        <f t="shared" si="60"/>
        <v>0.01</v>
      </c>
      <c r="K343">
        <f t="shared" si="60"/>
        <v>0</v>
      </c>
      <c r="L343">
        <f t="shared" si="60"/>
        <v>0</v>
      </c>
      <c r="M343">
        <f t="shared" si="60"/>
        <v>0.01</v>
      </c>
      <c r="N343">
        <f t="shared" si="60"/>
        <v>0</v>
      </c>
      <c r="O343">
        <f t="shared" si="60"/>
        <v>0</v>
      </c>
      <c r="P343">
        <f t="shared" si="60"/>
        <v>0</v>
      </c>
      <c r="Q343">
        <f t="shared" si="60"/>
        <v>0</v>
      </c>
      <c r="R343">
        <f t="shared" si="60"/>
        <v>0</v>
      </c>
      <c r="S343">
        <f t="shared" si="60"/>
        <v>0.01</v>
      </c>
      <c r="T343">
        <f t="shared" si="60"/>
        <v>0</v>
      </c>
      <c r="U343">
        <f t="shared" si="60"/>
        <v>0.01</v>
      </c>
      <c r="V343">
        <f t="shared" si="60"/>
        <v>0</v>
      </c>
      <c r="W343">
        <f t="shared" si="60"/>
        <v>0</v>
      </c>
      <c r="X343">
        <f t="shared" si="60"/>
        <v>0.01</v>
      </c>
      <c r="Y343">
        <f t="shared" si="60"/>
        <v>0.01</v>
      </c>
      <c r="Z343">
        <f t="shared" si="60"/>
        <v>0</v>
      </c>
      <c r="AA343">
        <f t="shared" si="60"/>
        <v>0</v>
      </c>
      <c r="AB343">
        <f t="shared" si="60"/>
        <v>0.01</v>
      </c>
      <c r="AC343">
        <f t="shared" si="60"/>
        <v>0</v>
      </c>
      <c r="AD343">
        <f t="shared" si="60"/>
        <v>0.01</v>
      </c>
      <c r="AE343">
        <f t="shared" si="60"/>
        <v>0</v>
      </c>
      <c r="AF343">
        <f t="shared" si="60"/>
        <v>0</v>
      </c>
    </row>
    <row r="344" spans="1:32">
      <c r="A344" t="s">
        <v>368</v>
      </c>
      <c r="B344" s="25" t="s">
        <v>286</v>
      </c>
      <c r="C344">
        <f t="shared" si="61"/>
        <v>0.01</v>
      </c>
      <c r="D344">
        <f t="shared" si="60"/>
        <v>0.01</v>
      </c>
      <c r="E344">
        <f t="shared" si="60"/>
        <v>0.01</v>
      </c>
      <c r="F344">
        <f t="shared" si="60"/>
        <v>0</v>
      </c>
      <c r="G344">
        <f t="shared" si="60"/>
        <v>0.01</v>
      </c>
      <c r="H344">
        <f t="shared" si="60"/>
        <v>0</v>
      </c>
      <c r="I344">
        <f t="shared" si="60"/>
        <v>0.01</v>
      </c>
      <c r="J344">
        <f t="shared" si="60"/>
        <v>0</v>
      </c>
      <c r="K344">
        <f t="shared" si="60"/>
        <v>0</v>
      </c>
      <c r="L344">
        <f t="shared" si="60"/>
        <v>0</v>
      </c>
      <c r="M344">
        <f t="shared" si="60"/>
        <v>0</v>
      </c>
      <c r="N344">
        <f t="shared" si="60"/>
        <v>0</v>
      </c>
      <c r="O344">
        <f t="shared" si="60"/>
        <v>0.01</v>
      </c>
      <c r="P344">
        <f t="shared" si="60"/>
        <v>0</v>
      </c>
      <c r="Q344">
        <f t="shared" si="60"/>
        <v>0.01</v>
      </c>
      <c r="R344">
        <f t="shared" si="60"/>
        <v>0.01</v>
      </c>
      <c r="S344">
        <f t="shared" si="60"/>
        <v>0</v>
      </c>
      <c r="T344">
        <f t="shared" si="60"/>
        <v>0.01</v>
      </c>
      <c r="U344">
        <f t="shared" si="60"/>
        <v>0</v>
      </c>
      <c r="V344">
        <f t="shared" si="60"/>
        <v>0</v>
      </c>
      <c r="W344">
        <f t="shared" si="60"/>
        <v>0.01</v>
      </c>
      <c r="X344">
        <f t="shared" si="60"/>
        <v>0</v>
      </c>
      <c r="Y344">
        <f t="shared" si="60"/>
        <v>0</v>
      </c>
      <c r="Z344">
        <f t="shared" si="60"/>
        <v>0.01</v>
      </c>
      <c r="AA344">
        <f t="shared" si="60"/>
        <v>0</v>
      </c>
      <c r="AB344">
        <f t="shared" si="60"/>
        <v>0</v>
      </c>
      <c r="AC344">
        <f t="shared" si="60"/>
        <v>0.01</v>
      </c>
      <c r="AD344">
        <f t="shared" si="60"/>
        <v>0</v>
      </c>
      <c r="AE344">
        <f t="shared" si="60"/>
        <v>0.01</v>
      </c>
      <c r="AF344">
        <f t="shared" si="60"/>
        <v>0</v>
      </c>
    </row>
    <row r="345" spans="1:32">
      <c r="A345" t="s">
        <v>368</v>
      </c>
      <c r="B345" s="25" t="s">
        <v>287</v>
      </c>
      <c r="C345">
        <f t="shared" si="61"/>
        <v>0</v>
      </c>
      <c r="D345">
        <f t="shared" si="60"/>
        <v>0</v>
      </c>
      <c r="E345">
        <f t="shared" si="60"/>
        <v>0</v>
      </c>
      <c r="F345">
        <f t="shared" si="60"/>
        <v>0</v>
      </c>
      <c r="G345">
        <f t="shared" si="60"/>
        <v>0</v>
      </c>
      <c r="H345">
        <f t="shared" si="60"/>
        <v>0</v>
      </c>
      <c r="I345">
        <f t="shared" si="60"/>
        <v>0.01</v>
      </c>
      <c r="J345">
        <f t="shared" si="60"/>
        <v>0.01</v>
      </c>
      <c r="K345">
        <f t="shared" si="60"/>
        <v>0.01</v>
      </c>
      <c r="L345">
        <f t="shared" si="60"/>
        <v>0</v>
      </c>
      <c r="M345">
        <f t="shared" ref="D345:AF354" si="62">IF(M195&gt;0,0.01,0)</f>
        <v>0</v>
      </c>
      <c r="N345">
        <f t="shared" si="62"/>
        <v>0</v>
      </c>
      <c r="O345">
        <f t="shared" si="62"/>
        <v>0</v>
      </c>
      <c r="P345">
        <f t="shared" si="62"/>
        <v>0</v>
      </c>
      <c r="Q345">
        <f t="shared" si="62"/>
        <v>0</v>
      </c>
      <c r="R345">
        <f t="shared" si="62"/>
        <v>0</v>
      </c>
      <c r="S345">
        <f t="shared" si="62"/>
        <v>0.01</v>
      </c>
      <c r="T345">
        <f t="shared" si="62"/>
        <v>0</v>
      </c>
      <c r="U345">
        <f t="shared" si="62"/>
        <v>0.01</v>
      </c>
      <c r="V345">
        <f t="shared" si="62"/>
        <v>0</v>
      </c>
      <c r="W345">
        <f t="shared" si="62"/>
        <v>0</v>
      </c>
      <c r="X345">
        <f t="shared" si="62"/>
        <v>0.01</v>
      </c>
      <c r="Y345">
        <f t="shared" si="62"/>
        <v>0.01</v>
      </c>
      <c r="Z345">
        <f t="shared" si="62"/>
        <v>0</v>
      </c>
      <c r="AA345">
        <f t="shared" si="62"/>
        <v>0</v>
      </c>
      <c r="AB345">
        <f t="shared" si="62"/>
        <v>0.01</v>
      </c>
      <c r="AC345">
        <f t="shared" si="62"/>
        <v>0</v>
      </c>
      <c r="AD345">
        <f t="shared" si="62"/>
        <v>0</v>
      </c>
      <c r="AE345">
        <f t="shared" si="62"/>
        <v>0</v>
      </c>
      <c r="AF345">
        <f t="shared" si="62"/>
        <v>0</v>
      </c>
    </row>
    <row r="346" spans="1:32">
      <c r="A346" t="s">
        <v>368</v>
      </c>
      <c r="B346" s="25" t="s">
        <v>288</v>
      </c>
      <c r="C346">
        <f t="shared" si="61"/>
        <v>0</v>
      </c>
      <c r="D346">
        <f t="shared" si="62"/>
        <v>0.01</v>
      </c>
      <c r="E346">
        <f t="shared" si="62"/>
        <v>0.01</v>
      </c>
      <c r="F346">
        <f t="shared" si="62"/>
        <v>0</v>
      </c>
      <c r="G346">
        <f t="shared" si="62"/>
        <v>0.01</v>
      </c>
      <c r="H346">
        <f t="shared" si="62"/>
        <v>0.01</v>
      </c>
      <c r="I346">
        <f t="shared" si="62"/>
        <v>0.01</v>
      </c>
      <c r="J346">
        <f t="shared" si="62"/>
        <v>0.01</v>
      </c>
      <c r="K346">
        <f t="shared" si="62"/>
        <v>0</v>
      </c>
      <c r="L346">
        <f t="shared" si="62"/>
        <v>0.01</v>
      </c>
      <c r="M346">
        <f t="shared" si="62"/>
        <v>0</v>
      </c>
      <c r="N346">
        <f t="shared" si="62"/>
        <v>0.01</v>
      </c>
      <c r="O346">
        <f t="shared" si="62"/>
        <v>0.01</v>
      </c>
      <c r="P346">
        <f t="shared" si="62"/>
        <v>0.01</v>
      </c>
      <c r="Q346">
        <f t="shared" si="62"/>
        <v>0.01</v>
      </c>
      <c r="R346">
        <f t="shared" si="62"/>
        <v>0.01</v>
      </c>
      <c r="S346">
        <f t="shared" si="62"/>
        <v>0</v>
      </c>
      <c r="T346">
        <f t="shared" si="62"/>
        <v>0.01</v>
      </c>
      <c r="U346">
        <f t="shared" si="62"/>
        <v>0</v>
      </c>
      <c r="V346">
        <f t="shared" si="62"/>
        <v>0.01</v>
      </c>
      <c r="W346">
        <f t="shared" si="62"/>
        <v>0.01</v>
      </c>
      <c r="X346">
        <f t="shared" si="62"/>
        <v>0.01</v>
      </c>
      <c r="Y346">
        <f t="shared" si="62"/>
        <v>0.01</v>
      </c>
      <c r="Z346">
        <f t="shared" si="62"/>
        <v>0.01</v>
      </c>
      <c r="AA346">
        <f t="shared" si="62"/>
        <v>0.01</v>
      </c>
      <c r="AB346">
        <f t="shared" si="62"/>
        <v>0.01</v>
      </c>
      <c r="AC346">
        <f t="shared" si="62"/>
        <v>0.01</v>
      </c>
      <c r="AD346">
        <f t="shared" si="62"/>
        <v>0.01</v>
      </c>
      <c r="AE346">
        <f t="shared" si="62"/>
        <v>0.01</v>
      </c>
      <c r="AF346">
        <f t="shared" si="62"/>
        <v>0</v>
      </c>
    </row>
    <row r="347" spans="1:32">
      <c r="A347" t="s">
        <v>368</v>
      </c>
      <c r="B347" s="25" t="s">
        <v>289</v>
      </c>
      <c r="C347">
        <f t="shared" si="61"/>
        <v>0.01</v>
      </c>
      <c r="D347">
        <f t="shared" si="62"/>
        <v>0.01</v>
      </c>
      <c r="E347">
        <f t="shared" si="62"/>
        <v>0</v>
      </c>
      <c r="F347">
        <f t="shared" si="62"/>
        <v>0.01</v>
      </c>
      <c r="G347">
        <f t="shared" si="62"/>
        <v>0</v>
      </c>
      <c r="H347">
        <f t="shared" si="62"/>
        <v>0.01</v>
      </c>
      <c r="I347">
        <f t="shared" si="62"/>
        <v>0.01</v>
      </c>
      <c r="J347">
        <f t="shared" si="62"/>
        <v>0</v>
      </c>
      <c r="K347">
        <f t="shared" si="62"/>
        <v>0</v>
      </c>
      <c r="L347">
        <f t="shared" si="62"/>
        <v>0</v>
      </c>
      <c r="M347">
        <f t="shared" si="62"/>
        <v>0</v>
      </c>
      <c r="N347">
        <f t="shared" si="62"/>
        <v>0</v>
      </c>
      <c r="O347">
        <f t="shared" si="62"/>
        <v>0.01</v>
      </c>
      <c r="P347">
        <f t="shared" si="62"/>
        <v>0.01</v>
      </c>
      <c r="Q347">
        <f t="shared" si="62"/>
        <v>0</v>
      </c>
      <c r="R347">
        <f t="shared" si="62"/>
        <v>0.01</v>
      </c>
      <c r="S347">
        <f t="shared" si="62"/>
        <v>0</v>
      </c>
      <c r="T347">
        <f t="shared" si="62"/>
        <v>0</v>
      </c>
      <c r="U347">
        <f t="shared" si="62"/>
        <v>0</v>
      </c>
      <c r="V347">
        <f t="shared" si="62"/>
        <v>0.01</v>
      </c>
      <c r="W347">
        <f t="shared" si="62"/>
        <v>0</v>
      </c>
      <c r="X347">
        <f t="shared" si="62"/>
        <v>0</v>
      </c>
      <c r="Y347">
        <f t="shared" si="62"/>
        <v>0.01</v>
      </c>
      <c r="Z347">
        <f t="shared" si="62"/>
        <v>0</v>
      </c>
      <c r="AA347">
        <f t="shared" si="62"/>
        <v>0.01</v>
      </c>
      <c r="AB347">
        <f t="shared" si="62"/>
        <v>0</v>
      </c>
      <c r="AC347">
        <f t="shared" si="62"/>
        <v>0.01</v>
      </c>
      <c r="AD347">
        <f t="shared" si="62"/>
        <v>0.01</v>
      </c>
      <c r="AE347">
        <f t="shared" si="62"/>
        <v>0</v>
      </c>
      <c r="AF347">
        <f t="shared" si="62"/>
        <v>0.01</v>
      </c>
    </row>
    <row r="348" spans="1:32">
      <c r="A348" t="s">
        <v>368</v>
      </c>
      <c r="B348" s="25" t="s">
        <v>290</v>
      </c>
      <c r="C348">
        <f t="shared" si="61"/>
        <v>0.01</v>
      </c>
      <c r="D348">
        <f t="shared" si="62"/>
        <v>0.01</v>
      </c>
      <c r="E348">
        <f t="shared" si="62"/>
        <v>0.01</v>
      </c>
      <c r="F348">
        <f t="shared" si="62"/>
        <v>0.01</v>
      </c>
      <c r="G348">
        <f t="shared" si="62"/>
        <v>0.01</v>
      </c>
      <c r="H348">
        <f t="shared" si="62"/>
        <v>0.01</v>
      </c>
      <c r="I348">
        <f t="shared" si="62"/>
        <v>0.01</v>
      </c>
      <c r="J348">
        <f t="shared" si="62"/>
        <v>0.01</v>
      </c>
      <c r="K348">
        <f t="shared" si="62"/>
        <v>0</v>
      </c>
      <c r="L348">
        <f t="shared" si="62"/>
        <v>0.01</v>
      </c>
      <c r="M348">
        <f t="shared" si="62"/>
        <v>0</v>
      </c>
      <c r="N348">
        <f t="shared" si="62"/>
        <v>0.01</v>
      </c>
      <c r="O348">
        <f t="shared" si="62"/>
        <v>0</v>
      </c>
      <c r="P348">
        <f t="shared" si="62"/>
        <v>0.01</v>
      </c>
      <c r="Q348">
        <f t="shared" si="62"/>
        <v>0</v>
      </c>
      <c r="R348">
        <f t="shared" si="62"/>
        <v>0.01</v>
      </c>
      <c r="S348">
        <f t="shared" si="62"/>
        <v>0.01</v>
      </c>
      <c r="T348">
        <f t="shared" si="62"/>
        <v>0.01</v>
      </c>
      <c r="U348">
        <f t="shared" si="62"/>
        <v>0</v>
      </c>
      <c r="V348">
        <f t="shared" si="62"/>
        <v>0.01</v>
      </c>
      <c r="W348">
        <f t="shared" si="62"/>
        <v>0.01</v>
      </c>
      <c r="X348">
        <f t="shared" si="62"/>
        <v>0</v>
      </c>
      <c r="Y348">
        <f t="shared" si="62"/>
        <v>0.01</v>
      </c>
      <c r="Z348">
        <f t="shared" si="62"/>
        <v>0</v>
      </c>
      <c r="AA348">
        <f t="shared" si="62"/>
        <v>0.01</v>
      </c>
      <c r="AB348">
        <f t="shared" si="62"/>
        <v>0.01</v>
      </c>
      <c r="AC348">
        <f t="shared" si="62"/>
        <v>0.01</v>
      </c>
      <c r="AD348">
        <f t="shared" si="62"/>
        <v>0.01</v>
      </c>
      <c r="AE348">
        <f t="shared" si="62"/>
        <v>0</v>
      </c>
      <c r="AF348">
        <f t="shared" si="62"/>
        <v>0</v>
      </c>
    </row>
    <row r="349" spans="1:32">
      <c r="A349" t="s">
        <v>368</v>
      </c>
      <c r="B349" s="25" t="s">
        <v>291</v>
      </c>
      <c r="C349">
        <f t="shared" si="61"/>
        <v>0.01</v>
      </c>
      <c r="D349">
        <f t="shared" si="62"/>
        <v>0.01</v>
      </c>
      <c r="E349">
        <f t="shared" si="62"/>
        <v>0.01</v>
      </c>
      <c r="F349">
        <f t="shared" si="62"/>
        <v>0.01</v>
      </c>
      <c r="G349">
        <f t="shared" si="62"/>
        <v>0.01</v>
      </c>
      <c r="H349">
        <f t="shared" si="62"/>
        <v>0.01</v>
      </c>
      <c r="I349">
        <f t="shared" si="62"/>
        <v>0.01</v>
      </c>
      <c r="J349">
        <f t="shared" si="62"/>
        <v>0.01</v>
      </c>
      <c r="K349">
        <f t="shared" si="62"/>
        <v>0</v>
      </c>
      <c r="L349">
        <f t="shared" si="62"/>
        <v>0</v>
      </c>
      <c r="M349">
        <f t="shared" si="62"/>
        <v>0</v>
      </c>
      <c r="N349">
        <f t="shared" si="62"/>
        <v>0.01</v>
      </c>
      <c r="O349">
        <f t="shared" si="62"/>
        <v>0.01</v>
      </c>
      <c r="P349">
        <f t="shared" si="62"/>
        <v>0</v>
      </c>
      <c r="Q349">
        <f t="shared" si="62"/>
        <v>0</v>
      </c>
      <c r="R349">
        <f t="shared" si="62"/>
        <v>0.01</v>
      </c>
      <c r="S349">
        <f t="shared" si="62"/>
        <v>0.01</v>
      </c>
      <c r="T349">
        <f t="shared" si="62"/>
        <v>0.01</v>
      </c>
      <c r="U349">
        <f t="shared" si="62"/>
        <v>0.01</v>
      </c>
      <c r="V349">
        <f t="shared" si="62"/>
        <v>0.01</v>
      </c>
      <c r="W349">
        <f t="shared" si="62"/>
        <v>0.01</v>
      </c>
      <c r="X349">
        <f t="shared" si="62"/>
        <v>0</v>
      </c>
      <c r="Y349">
        <f t="shared" si="62"/>
        <v>0.01</v>
      </c>
      <c r="Z349">
        <f t="shared" si="62"/>
        <v>0</v>
      </c>
      <c r="AA349">
        <f t="shared" si="62"/>
        <v>0.01</v>
      </c>
      <c r="AB349">
        <f t="shared" si="62"/>
        <v>0.01</v>
      </c>
      <c r="AC349">
        <f t="shared" si="62"/>
        <v>0.01</v>
      </c>
      <c r="AD349">
        <f t="shared" si="62"/>
        <v>0.01</v>
      </c>
      <c r="AE349">
        <f t="shared" si="62"/>
        <v>0</v>
      </c>
      <c r="AF349">
        <f t="shared" si="62"/>
        <v>0</v>
      </c>
    </row>
    <row r="350" spans="1:32">
      <c r="A350" t="s">
        <v>368</v>
      </c>
      <c r="B350" s="25" t="s">
        <v>292</v>
      </c>
      <c r="C350">
        <f t="shared" si="61"/>
        <v>0.01</v>
      </c>
      <c r="D350">
        <f t="shared" si="62"/>
        <v>0</v>
      </c>
      <c r="E350">
        <f t="shared" si="62"/>
        <v>0.01</v>
      </c>
      <c r="F350">
        <f t="shared" si="62"/>
        <v>0</v>
      </c>
      <c r="G350">
        <f t="shared" si="62"/>
        <v>0</v>
      </c>
      <c r="H350">
        <f t="shared" si="62"/>
        <v>0</v>
      </c>
      <c r="I350">
        <f t="shared" si="62"/>
        <v>0.01</v>
      </c>
      <c r="J350">
        <f t="shared" si="62"/>
        <v>0.01</v>
      </c>
      <c r="K350">
        <f t="shared" si="62"/>
        <v>0</v>
      </c>
      <c r="L350">
        <f t="shared" si="62"/>
        <v>0.01</v>
      </c>
      <c r="M350">
        <f t="shared" si="62"/>
        <v>0</v>
      </c>
      <c r="N350">
        <f t="shared" si="62"/>
        <v>0</v>
      </c>
      <c r="O350">
        <f t="shared" si="62"/>
        <v>0</v>
      </c>
      <c r="P350">
        <f t="shared" si="62"/>
        <v>0</v>
      </c>
      <c r="Q350">
        <f t="shared" si="62"/>
        <v>0</v>
      </c>
      <c r="R350">
        <f t="shared" si="62"/>
        <v>0</v>
      </c>
      <c r="S350">
        <f t="shared" si="62"/>
        <v>0</v>
      </c>
      <c r="T350">
        <f t="shared" si="62"/>
        <v>0.01</v>
      </c>
      <c r="U350">
        <f t="shared" si="62"/>
        <v>0</v>
      </c>
      <c r="V350">
        <f t="shared" si="62"/>
        <v>0</v>
      </c>
      <c r="W350">
        <f t="shared" si="62"/>
        <v>0.01</v>
      </c>
      <c r="X350">
        <f t="shared" si="62"/>
        <v>0.01</v>
      </c>
      <c r="Y350">
        <f t="shared" si="62"/>
        <v>0</v>
      </c>
      <c r="Z350">
        <f t="shared" si="62"/>
        <v>0</v>
      </c>
      <c r="AA350">
        <f t="shared" si="62"/>
        <v>0</v>
      </c>
      <c r="AB350">
        <f t="shared" si="62"/>
        <v>0</v>
      </c>
      <c r="AC350">
        <f t="shared" si="62"/>
        <v>0</v>
      </c>
      <c r="AD350">
        <f t="shared" si="62"/>
        <v>0</v>
      </c>
      <c r="AE350">
        <f t="shared" si="62"/>
        <v>0.01</v>
      </c>
      <c r="AF350">
        <f t="shared" si="62"/>
        <v>0</v>
      </c>
    </row>
    <row r="351" spans="1:32">
      <c r="A351" t="s">
        <v>368</v>
      </c>
      <c r="B351" s="25" t="s">
        <v>293</v>
      </c>
      <c r="C351">
        <f t="shared" si="61"/>
        <v>0.01</v>
      </c>
      <c r="D351">
        <f t="shared" si="62"/>
        <v>0.01</v>
      </c>
      <c r="E351">
        <f t="shared" si="62"/>
        <v>0.01</v>
      </c>
      <c r="F351">
        <f t="shared" si="62"/>
        <v>0.01</v>
      </c>
      <c r="G351">
        <f t="shared" si="62"/>
        <v>0.01</v>
      </c>
      <c r="H351">
        <f t="shared" si="62"/>
        <v>0.01</v>
      </c>
      <c r="I351">
        <f t="shared" si="62"/>
        <v>0.01</v>
      </c>
      <c r="J351">
        <f t="shared" si="62"/>
        <v>0.01</v>
      </c>
      <c r="K351">
        <f t="shared" si="62"/>
        <v>0</v>
      </c>
      <c r="L351">
        <f t="shared" si="62"/>
        <v>0.01</v>
      </c>
      <c r="M351">
        <f t="shared" si="62"/>
        <v>0</v>
      </c>
      <c r="N351">
        <f t="shared" si="62"/>
        <v>0.01</v>
      </c>
      <c r="O351">
        <f t="shared" si="62"/>
        <v>0.01</v>
      </c>
      <c r="P351">
        <f t="shared" si="62"/>
        <v>0.01</v>
      </c>
      <c r="Q351">
        <f t="shared" si="62"/>
        <v>0</v>
      </c>
      <c r="R351">
        <f t="shared" si="62"/>
        <v>0</v>
      </c>
      <c r="S351">
        <f t="shared" si="62"/>
        <v>0</v>
      </c>
      <c r="T351">
        <f t="shared" si="62"/>
        <v>0.01</v>
      </c>
      <c r="U351">
        <f t="shared" si="62"/>
        <v>0</v>
      </c>
      <c r="V351">
        <f t="shared" si="62"/>
        <v>0.01</v>
      </c>
      <c r="W351">
        <f t="shared" si="62"/>
        <v>0.01</v>
      </c>
      <c r="X351">
        <f t="shared" si="62"/>
        <v>0</v>
      </c>
      <c r="Y351">
        <f t="shared" si="62"/>
        <v>0.01</v>
      </c>
      <c r="Z351">
        <f t="shared" si="62"/>
        <v>0</v>
      </c>
      <c r="AA351">
        <f t="shared" si="62"/>
        <v>0.01</v>
      </c>
      <c r="AB351">
        <f t="shared" si="62"/>
        <v>0.01</v>
      </c>
      <c r="AC351">
        <f t="shared" si="62"/>
        <v>0.01</v>
      </c>
      <c r="AD351">
        <f t="shared" si="62"/>
        <v>0.01</v>
      </c>
      <c r="AE351">
        <f t="shared" si="62"/>
        <v>0.01</v>
      </c>
      <c r="AF351">
        <f t="shared" si="62"/>
        <v>0</v>
      </c>
    </row>
    <row r="352" spans="1:32">
      <c r="A352" t="s">
        <v>368</v>
      </c>
      <c r="B352" s="25" t="s">
        <v>309</v>
      </c>
      <c r="C352">
        <f t="shared" si="61"/>
        <v>0</v>
      </c>
      <c r="D352">
        <f t="shared" si="62"/>
        <v>0.01</v>
      </c>
      <c r="E352">
        <f t="shared" si="62"/>
        <v>0</v>
      </c>
      <c r="F352">
        <f t="shared" si="62"/>
        <v>0</v>
      </c>
      <c r="G352">
        <f t="shared" si="62"/>
        <v>0</v>
      </c>
      <c r="H352">
        <f t="shared" si="62"/>
        <v>0.01</v>
      </c>
      <c r="I352">
        <f t="shared" si="62"/>
        <v>0.01</v>
      </c>
      <c r="J352">
        <f t="shared" si="62"/>
        <v>0.01</v>
      </c>
      <c r="K352">
        <f t="shared" si="62"/>
        <v>0.01</v>
      </c>
      <c r="L352">
        <f t="shared" si="62"/>
        <v>0</v>
      </c>
      <c r="M352">
        <f t="shared" si="62"/>
        <v>0.01</v>
      </c>
      <c r="N352">
        <f t="shared" si="62"/>
        <v>0</v>
      </c>
      <c r="O352">
        <f t="shared" si="62"/>
        <v>0.01</v>
      </c>
      <c r="P352">
        <f t="shared" si="62"/>
        <v>0.01</v>
      </c>
      <c r="Q352">
        <f t="shared" si="62"/>
        <v>0</v>
      </c>
      <c r="R352">
        <f t="shared" si="62"/>
        <v>0</v>
      </c>
      <c r="S352">
        <f t="shared" si="62"/>
        <v>0</v>
      </c>
      <c r="T352">
        <f t="shared" si="62"/>
        <v>0</v>
      </c>
      <c r="U352">
        <f t="shared" si="62"/>
        <v>0.01</v>
      </c>
      <c r="V352">
        <f t="shared" si="62"/>
        <v>0</v>
      </c>
      <c r="W352">
        <f t="shared" si="62"/>
        <v>0.01</v>
      </c>
      <c r="X352">
        <f t="shared" si="62"/>
        <v>0.01</v>
      </c>
      <c r="Y352">
        <f t="shared" si="62"/>
        <v>0.01</v>
      </c>
      <c r="Z352">
        <f t="shared" si="62"/>
        <v>0</v>
      </c>
      <c r="AA352">
        <f t="shared" si="62"/>
        <v>0.01</v>
      </c>
      <c r="AB352">
        <f t="shared" si="62"/>
        <v>0.01</v>
      </c>
      <c r="AC352">
        <f t="shared" si="62"/>
        <v>0.01</v>
      </c>
      <c r="AD352">
        <f t="shared" si="62"/>
        <v>0.01</v>
      </c>
      <c r="AE352">
        <f t="shared" si="62"/>
        <v>0</v>
      </c>
      <c r="AF352">
        <f t="shared" si="62"/>
        <v>0</v>
      </c>
    </row>
    <row r="353" spans="1:32">
      <c r="A353" t="s">
        <v>368</v>
      </c>
      <c r="B353" s="25" t="s">
        <v>294</v>
      </c>
      <c r="C353">
        <f t="shared" ref="C353:R365" si="63">IF(C203&gt;0,0.01,0)</f>
        <v>0.01</v>
      </c>
      <c r="D353">
        <f t="shared" si="62"/>
        <v>0.01</v>
      </c>
      <c r="E353">
        <f t="shared" si="62"/>
        <v>0.01</v>
      </c>
      <c r="F353">
        <f t="shared" si="62"/>
        <v>0</v>
      </c>
      <c r="G353">
        <f t="shared" si="62"/>
        <v>0.01</v>
      </c>
      <c r="H353">
        <f t="shared" si="62"/>
        <v>0.01</v>
      </c>
      <c r="I353">
        <f t="shared" si="62"/>
        <v>0.01</v>
      </c>
      <c r="J353">
        <f t="shared" si="62"/>
        <v>0.01</v>
      </c>
      <c r="K353">
        <f t="shared" si="62"/>
        <v>0</v>
      </c>
      <c r="L353">
        <f t="shared" si="62"/>
        <v>0.01</v>
      </c>
      <c r="M353">
        <f t="shared" si="62"/>
        <v>0</v>
      </c>
      <c r="N353">
        <f t="shared" si="62"/>
        <v>0</v>
      </c>
      <c r="O353">
        <f t="shared" si="62"/>
        <v>0.01</v>
      </c>
      <c r="P353">
        <f t="shared" si="62"/>
        <v>0.01</v>
      </c>
      <c r="Q353">
        <f t="shared" si="62"/>
        <v>0.01</v>
      </c>
      <c r="R353">
        <f t="shared" si="62"/>
        <v>0.01</v>
      </c>
      <c r="S353">
        <f t="shared" si="62"/>
        <v>0</v>
      </c>
      <c r="T353">
        <f t="shared" si="62"/>
        <v>0</v>
      </c>
      <c r="U353">
        <f t="shared" si="62"/>
        <v>0</v>
      </c>
      <c r="V353">
        <f t="shared" si="62"/>
        <v>0</v>
      </c>
      <c r="W353">
        <f t="shared" si="62"/>
        <v>0.01</v>
      </c>
      <c r="X353">
        <f t="shared" si="62"/>
        <v>0.01</v>
      </c>
      <c r="Y353">
        <f t="shared" si="62"/>
        <v>0.01</v>
      </c>
      <c r="Z353">
        <f t="shared" si="62"/>
        <v>0</v>
      </c>
      <c r="AA353">
        <f t="shared" si="62"/>
        <v>0</v>
      </c>
      <c r="AB353">
        <f t="shared" si="62"/>
        <v>0.01</v>
      </c>
      <c r="AC353">
        <f t="shared" si="62"/>
        <v>0.01</v>
      </c>
      <c r="AD353">
        <f t="shared" si="62"/>
        <v>0.01</v>
      </c>
      <c r="AE353">
        <f t="shared" si="62"/>
        <v>0.01</v>
      </c>
      <c r="AF353">
        <f t="shared" si="62"/>
        <v>0</v>
      </c>
    </row>
    <row r="354" spans="1:32">
      <c r="A354" t="s">
        <v>368</v>
      </c>
      <c r="B354" s="25" t="s">
        <v>310</v>
      </c>
      <c r="C354">
        <f t="shared" si="63"/>
        <v>0</v>
      </c>
      <c r="D354">
        <f t="shared" si="62"/>
        <v>0.01</v>
      </c>
      <c r="E354">
        <f t="shared" si="62"/>
        <v>0</v>
      </c>
      <c r="F354">
        <f t="shared" si="62"/>
        <v>0</v>
      </c>
      <c r="G354">
        <f t="shared" ref="D354:AF362" si="64">IF(G204&gt;0,0.01,0)</f>
        <v>0</v>
      </c>
      <c r="H354">
        <f t="shared" si="64"/>
        <v>0.01</v>
      </c>
      <c r="I354">
        <f t="shared" si="64"/>
        <v>0.01</v>
      </c>
      <c r="J354">
        <f t="shared" si="64"/>
        <v>0.01</v>
      </c>
      <c r="K354">
        <f t="shared" si="64"/>
        <v>0.01</v>
      </c>
      <c r="L354">
        <f t="shared" si="64"/>
        <v>0</v>
      </c>
      <c r="M354">
        <f t="shared" si="64"/>
        <v>0.01</v>
      </c>
      <c r="N354">
        <f t="shared" si="64"/>
        <v>0</v>
      </c>
      <c r="O354">
        <f t="shared" si="64"/>
        <v>0</v>
      </c>
      <c r="P354">
        <f t="shared" si="64"/>
        <v>0.01</v>
      </c>
      <c r="Q354">
        <f t="shared" si="64"/>
        <v>0</v>
      </c>
      <c r="R354">
        <f t="shared" si="64"/>
        <v>0</v>
      </c>
      <c r="S354">
        <f t="shared" si="64"/>
        <v>0.01</v>
      </c>
      <c r="T354">
        <f t="shared" si="64"/>
        <v>0</v>
      </c>
      <c r="U354">
        <f t="shared" si="64"/>
        <v>0</v>
      </c>
      <c r="V354">
        <f t="shared" si="64"/>
        <v>0</v>
      </c>
      <c r="W354">
        <f t="shared" si="64"/>
        <v>0.01</v>
      </c>
      <c r="X354">
        <f t="shared" si="64"/>
        <v>0.01</v>
      </c>
      <c r="Y354">
        <f t="shared" si="64"/>
        <v>0.01</v>
      </c>
      <c r="Z354">
        <f t="shared" si="64"/>
        <v>0</v>
      </c>
      <c r="AA354">
        <f t="shared" si="64"/>
        <v>0.01</v>
      </c>
      <c r="AB354">
        <f t="shared" si="64"/>
        <v>0.01</v>
      </c>
      <c r="AC354">
        <f t="shared" si="64"/>
        <v>0</v>
      </c>
      <c r="AD354">
        <f t="shared" si="64"/>
        <v>0.01</v>
      </c>
      <c r="AE354">
        <f t="shared" si="64"/>
        <v>0</v>
      </c>
      <c r="AF354">
        <f t="shared" si="64"/>
        <v>0</v>
      </c>
    </row>
    <row r="355" spans="1:32">
      <c r="A355" t="s">
        <v>368</v>
      </c>
      <c r="B355" s="25" t="s">
        <v>297</v>
      </c>
      <c r="C355">
        <f t="shared" si="63"/>
        <v>0.01</v>
      </c>
      <c r="D355">
        <f t="shared" si="64"/>
        <v>0.01</v>
      </c>
      <c r="E355">
        <f t="shared" si="64"/>
        <v>0.01</v>
      </c>
      <c r="F355">
        <f t="shared" si="64"/>
        <v>0</v>
      </c>
      <c r="G355">
        <f t="shared" si="64"/>
        <v>0.01</v>
      </c>
      <c r="H355">
        <f t="shared" si="64"/>
        <v>0.01</v>
      </c>
      <c r="I355">
        <f t="shared" si="64"/>
        <v>0.01</v>
      </c>
      <c r="J355">
        <f t="shared" si="64"/>
        <v>0.01</v>
      </c>
      <c r="K355">
        <f t="shared" si="64"/>
        <v>0</v>
      </c>
      <c r="L355">
        <f t="shared" si="64"/>
        <v>0.01</v>
      </c>
      <c r="M355">
        <f t="shared" si="64"/>
        <v>0</v>
      </c>
      <c r="N355">
        <f t="shared" si="64"/>
        <v>0</v>
      </c>
      <c r="O355">
        <f t="shared" si="64"/>
        <v>0.01</v>
      </c>
      <c r="P355">
        <f t="shared" si="64"/>
        <v>0.01</v>
      </c>
      <c r="Q355">
        <f t="shared" si="64"/>
        <v>0.01</v>
      </c>
      <c r="R355">
        <f t="shared" si="64"/>
        <v>0.01</v>
      </c>
      <c r="S355">
        <f t="shared" si="64"/>
        <v>0.01</v>
      </c>
      <c r="T355">
        <f t="shared" si="64"/>
        <v>0.01</v>
      </c>
      <c r="U355">
        <f t="shared" si="64"/>
        <v>0.01</v>
      </c>
      <c r="V355">
        <f t="shared" si="64"/>
        <v>0</v>
      </c>
      <c r="W355">
        <f t="shared" si="64"/>
        <v>0</v>
      </c>
      <c r="X355">
        <f t="shared" si="64"/>
        <v>0.01</v>
      </c>
      <c r="Y355">
        <f t="shared" si="64"/>
        <v>0.01</v>
      </c>
      <c r="Z355">
        <f t="shared" si="64"/>
        <v>0</v>
      </c>
      <c r="AA355">
        <f t="shared" si="64"/>
        <v>0</v>
      </c>
      <c r="AB355">
        <f t="shared" si="64"/>
        <v>0.01</v>
      </c>
      <c r="AC355">
        <f t="shared" si="64"/>
        <v>0.01</v>
      </c>
      <c r="AD355">
        <f t="shared" si="64"/>
        <v>0.01</v>
      </c>
      <c r="AE355">
        <f t="shared" si="64"/>
        <v>0.01</v>
      </c>
      <c r="AF355">
        <f t="shared" si="64"/>
        <v>0</v>
      </c>
    </row>
    <row r="356" spans="1:32">
      <c r="A356" t="s">
        <v>368</v>
      </c>
      <c r="B356" s="25" t="s">
        <v>298</v>
      </c>
      <c r="C356">
        <f t="shared" si="63"/>
        <v>0.01</v>
      </c>
      <c r="D356">
        <f t="shared" si="64"/>
        <v>0</v>
      </c>
      <c r="E356">
        <f t="shared" si="64"/>
        <v>0.01</v>
      </c>
      <c r="F356">
        <f t="shared" si="64"/>
        <v>0</v>
      </c>
      <c r="G356">
        <f t="shared" si="64"/>
        <v>0</v>
      </c>
      <c r="H356">
        <f t="shared" si="64"/>
        <v>0.01</v>
      </c>
      <c r="I356">
        <f t="shared" si="64"/>
        <v>0.01</v>
      </c>
      <c r="J356">
        <f t="shared" si="64"/>
        <v>0.01</v>
      </c>
      <c r="K356">
        <f t="shared" si="64"/>
        <v>0.01</v>
      </c>
      <c r="L356">
        <f t="shared" si="64"/>
        <v>0</v>
      </c>
      <c r="M356">
        <f t="shared" si="64"/>
        <v>0.01</v>
      </c>
      <c r="N356">
        <f t="shared" si="64"/>
        <v>0</v>
      </c>
      <c r="O356">
        <f t="shared" si="64"/>
        <v>0</v>
      </c>
      <c r="P356">
        <f t="shared" si="64"/>
        <v>0</v>
      </c>
      <c r="Q356">
        <f t="shared" si="64"/>
        <v>0.01</v>
      </c>
      <c r="R356">
        <f t="shared" si="64"/>
        <v>0</v>
      </c>
      <c r="S356">
        <f t="shared" si="64"/>
        <v>0.01</v>
      </c>
      <c r="T356">
        <f t="shared" si="64"/>
        <v>0.01</v>
      </c>
      <c r="U356">
        <f t="shared" si="64"/>
        <v>0.01</v>
      </c>
      <c r="V356">
        <f t="shared" si="64"/>
        <v>0</v>
      </c>
      <c r="W356">
        <f t="shared" si="64"/>
        <v>0.01</v>
      </c>
      <c r="X356">
        <f t="shared" si="64"/>
        <v>0</v>
      </c>
      <c r="Y356">
        <f t="shared" si="64"/>
        <v>0.01</v>
      </c>
      <c r="Z356">
        <f t="shared" si="64"/>
        <v>0</v>
      </c>
      <c r="AA356">
        <f t="shared" si="64"/>
        <v>0</v>
      </c>
      <c r="AB356">
        <f t="shared" si="64"/>
        <v>0.01</v>
      </c>
      <c r="AC356">
        <f t="shared" si="64"/>
        <v>0</v>
      </c>
      <c r="AD356">
        <f t="shared" si="64"/>
        <v>0</v>
      </c>
      <c r="AE356">
        <f t="shared" si="64"/>
        <v>0.01</v>
      </c>
      <c r="AF356">
        <f t="shared" si="64"/>
        <v>0</v>
      </c>
    </row>
    <row r="357" spans="1:32">
      <c r="A357" t="s">
        <v>368</v>
      </c>
      <c r="B357" s="25" t="s">
        <v>357</v>
      </c>
      <c r="C357">
        <f t="shared" si="63"/>
        <v>0.01</v>
      </c>
      <c r="D357">
        <f t="shared" si="64"/>
        <v>0.01</v>
      </c>
      <c r="E357">
        <f t="shared" si="64"/>
        <v>0</v>
      </c>
      <c r="F357">
        <f t="shared" si="64"/>
        <v>0.01</v>
      </c>
      <c r="G357">
        <f t="shared" si="64"/>
        <v>0.01</v>
      </c>
      <c r="H357">
        <f t="shared" si="64"/>
        <v>0.01</v>
      </c>
      <c r="I357">
        <f t="shared" si="64"/>
        <v>0.01</v>
      </c>
      <c r="J357">
        <f t="shared" si="64"/>
        <v>0</v>
      </c>
      <c r="K357">
        <f t="shared" si="64"/>
        <v>0</v>
      </c>
      <c r="L357">
        <f t="shared" si="64"/>
        <v>0</v>
      </c>
      <c r="M357">
        <f t="shared" si="64"/>
        <v>0</v>
      </c>
      <c r="N357">
        <f t="shared" si="64"/>
        <v>0.01</v>
      </c>
      <c r="O357">
        <f t="shared" si="64"/>
        <v>0.01</v>
      </c>
      <c r="P357">
        <f t="shared" si="64"/>
        <v>0.01</v>
      </c>
      <c r="Q357">
        <f t="shared" si="64"/>
        <v>0</v>
      </c>
      <c r="R357">
        <f t="shared" si="64"/>
        <v>0.01</v>
      </c>
      <c r="S357">
        <f t="shared" si="64"/>
        <v>0</v>
      </c>
      <c r="T357">
        <f t="shared" si="64"/>
        <v>0</v>
      </c>
      <c r="U357">
        <f t="shared" si="64"/>
        <v>0</v>
      </c>
      <c r="V357">
        <f t="shared" si="64"/>
        <v>0</v>
      </c>
      <c r="W357">
        <f t="shared" si="64"/>
        <v>0</v>
      </c>
      <c r="X357">
        <f t="shared" si="64"/>
        <v>0</v>
      </c>
      <c r="Y357">
        <f t="shared" si="64"/>
        <v>0.01</v>
      </c>
      <c r="Z357">
        <f t="shared" si="64"/>
        <v>0</v>
      </c>
      <c r="AA357">
        <f t="shared" si="64"/>
        <v>0.01</v>
      </c>
      <c r="AB357">
        <f t="shared" si="64"/>
        <v>0</v>
      </c>
      <c r="AC357">
        <f t="shared" si="64"/>
        <v>0.01</v>
      </c>
      <c r="AD357">
        <f t="shared" si="64"/>
        <v>0.01</v>
      </c>
      <c r="AE357">
        <f t="shared" si="64"/>
        <v>0</v>
      </c>
      <c r="AF357">
        <f t="shared" si="64"/>
        <v>0</v>
      </c>
    </row>
    <row r="358" spans="1:32">
      <c r="A358" t="s">
        <v>368</v>
      </c>
      <c r="B358" s="25" t="s">
        <v>299</v>
      </c>
      <c r="C358">
        <f t="shared" si="63"/>
        <v>0.01</v>
      </c>
      <c r="D358">
        <f t="shared" si="64"/>
        <v>0.01</v>
      </c>
      <c r="E358">
        <f t="shared" si="64"/>
        <v>0.01</v>
      </c>
      <c r="F358">
        <f t="shared" si="64"/>
        <v>0.01</v>
      </c>
      <c r="G358">
        <f t="shared" si="64"/>
        <v>0.01</v>
      </c>
      <c r="H358">
        <f t="shared" si="64"/>
        <v>0.01</v>
      </c>
      <c r="I358">
        <f t="shared" si="64"/>
        <v>0.01</v>
      </c>
      <c r="J358">
        <f t="shared" si="64"/>
        <v>0.01</v>
      </c>
      <c r="K358">
        <f t="shared" si="64"/>
        <v>0.01</v>
      </c>
      <c r="L358">
        <f t="shared" si="64"/>
        <v>0</v>
      </c>
      <c r="M358">
        <f t="shared" si="64"/>
        <v>0.01</v>
      </c>
      <c r="N358">
        <f t="shared" si="64"/>
        <v>0.01</v>
      </c>
      <c r="O358">
        <f t="shared" si="64"/>
        <v>0.01</v>
      </c>
      <c r="P358">
        <f t="shared" si="64"/>
        <v>0.01</v>
      </c>
      <c r="Q358">
        <f t="shared" si="64"/>
        <v>0</v>
      </c>
      <c r="R358">
        <f t="shared" si="64"/>
        <v>0.01</v>
      </c>
      <c r="S358">
        <f t="shared" si="64"/>
        <v>0.01</v>
      </c>
      <c r="T358">
        <f t="shared" si="64"/>
        <v>0.01</v>
      </c>
      <c r="U358">
        <f t="shared" si="64"/>
        <v>0.01</v>
      </c>
      <c r="V358">
        <f t="shared" si="64"/>
        <v>0.01</v>
      </c>
      <c r="W358">
        <f t="shared" si="64"/>
        <v>0.01</v>
      </c>
      <c r="X358">
        <f t="shared" si="64"/>
        <v>0.01</v>
      </c>
      <c r="Y358">
        <f t="shared" si="64"/>
        <v>0</v>
      </c>
      <c r="Z358">
        <f t="shared" si="64"/>
        <v>0</v>
      </c>
      <c r="AA358">
        <f t="shared" si="64"/>
        <v>0.01</v>
      </c>
      <c r="AB358">
        <f t="shared" si="64"/>
        <v>0.01</v>
      </c>
      <c r="AC358">
        <f t="shared" si="64"/>
        <v>0.01</v>
      </c>
      <c r="AD358">
        <f t="shared" si="64"/>
        <v>0.01</v>
      </c>
      <c r="AE358">
        <f t="shared" si="64"/>
        <v>0.01</v>
      </c>
      <c r="AF358">
        <f t="shared" si="64"/>
        <v>0</v>
      </c>
    </row>
    <row r="359" spans="1:32">
      <c r="A359" t="s">
        <v>368</v>
      </c>
      <c r="B359" s="25" t="s">
        <v>300</v>
      </c>
      <c r="C359">
        <f t="shared" si="63"/>
        <v>0.01</v>
      </c>
      <c r="D359">
        <f t="shared" si="64"/>
        <v>0</v>
      </c>
      <c r="E359">
        <f t="shared" si="64"/>
        <v>0</v>
      </c>
      <c r="F359">
        <f t="shared" si="64"/>
        <v>0</v>
      </c>
      <c r="G359">
        <f t="shared" si="64"/>
        <v>0</v>
      </c>
      <c r="H359">
        <f t="shared" si="64"/>
        <v>0</v>
      </c>
      <c r="I359">
        <f t="shared" si="64"/>
        <v>0</v>
      </c>
      <c r="J359">
        <f t="shared" si="64"/>
        <v>0</v>
      </c>
      <c r="K359">
        <f t="shared" si="64"/>
        <v>0</v>
      </c>
      <c r="L359">
        <f t="shared" si="64"/>
        <v>0.01</v>
      </c>
      <c r="M359">
        <f t="shared" si="64"/>
        <v>0</v>
      </c>
      <c r="N359">
        <f t="shared" si="64"/>
        <v>0</v>
      </c>
      <c r="O359">
        <f t="shared" si="64"/>
        <v>0</v>
      </c>
      <c r="P359">
        <f t="shared" si="64"/>
        <v>0</v>
      </c>
      <c r="Q359">
        <f t="shared" si="64"/>
        <v>0</v>
      </c>
      <c r="R359">
        <f t="shared" si="64"/>
        <v>0</v>
      </c>
      <c r="S359">
        <f t="shared" si="64"/>
        <v>0</v>
      </c>
      <c r="T359">
        <f t="shared" si="64"/>
        <v>0</v>
      </c>
      <c r="U359">
        <f t="shared" si="64"/>
        <v>0</v>
      </c>
      <c r="V359">
        <f t="shared" si="64"/>
        <v>0</v>
      </c>
      <c r="W359">
        <f t="shared" si="64"/>
        <v>0</v>
      </c>
      <c r="X359">
        <f t="shared" si="64"/>
        <v>0</v>
      </c>
      <c r="Y359">
        <f t="shared" si="64"/>
        <v>0</v>
      </c>
      <c r="Z359">
        <f t="shared" si="64"/>
        <v>0</v>
      </c>
      <c r="AA359">
        <f t="shared" si="64"/>
        <v>0</v>
      </c>
      <c r="AB359">
        <f t="shared" si="64"/>
        <v>0</v>
      </c>
      <c r="AC359">
        <f t="shared" si="64"/>
        <v>0</v>
      </c>
      <c r="AD359">
        <f t="shared" si="64"/>
        <v>0</v>
      </c>
      <c r="AE359">
        <f t="shared" si="64"/>
        <v>0.01</v>
      </c>
      <c r="AF359">
        <f t="shared" si="64"/>
        <v>0</v>
      </c>
    </row>
    <row r="360" spans="1:32">
      <c r="A360" t="s">
        <v>368</v>
      </c>
      <c r="B360" s="25" t="s">
        <v>301</v>
      </c>
      <c r="C360">
        <f t="shared" si="63"/>
        <v>0.01</v>
      </c>
      <c r="D360">
        <f t="shared" si="64"/>
        <v>0.01</v>
      </c>
      <c r="E360">
        <f t="shared" si="64"/>
        <v>0</v>
      </c>
      <c r="F360">
        <f t="shared" si="64"/>
        <v>0.01</v>
      </c>
      <c r="G360">
        <f t="shared" si="64"/>
        <v>0.01</v>
      </c>
      <c r="H360">
        <f t="shared" si="64"/>
        <v>0.01</v>
      </c>
      <c r="I360">
        <f t="shared" si="64"/>
        <v>0.01</v>
      </c>
      <c r="J360">
        <f t="shared" si="64"/>
        <v>0.01</v>
      </c>
      <c r="K360">
        <f t="shared" si="64"/>
        <v>0</v>
      </c>
      <c r="L360">
        <f t="shared" si="64"/>
        <v>0</v>
      </c>
      <c r="M360">
        <f t="shared" si="64"/>
        <v>0</v>
      </c>
      <c r="N360">
        <f t="shared" si="64"/>
        <v>0.01</v>
      </c>
      <c r="O360">
        <f t="shared" si="64"/>
        <v>0.01</v>
      </c>
      <c r="P360">
        <f t="shared" si="64"/>
        <v>0.01</v>
      </c>
      <c r="Q360">
        <f t="shared" si="64"/>
        <v>0</v>
      </c>
      <c r="R360">
        <f t="shared" si="64"/>
        <v>0.01</v>
      </c>
      <c r="S360">
        <f t="shared" si="64"/>
        <v>0.01</v>
      </c>
      <c r="T360">
        <f t="shared" si="64"/>
        <v>0</v>
      </c>
      <c r="U360">
        <f t="shared" si="64"/>
        <v>0.01</v>
      </c>
      <c r="V360">
        <f t="shared" si="64"/>
        <v>0.01</v>
      </c>
      <c r="W360">
        <f t="shared" si="64"/>
        <v>0</v>
      </c>
      <c r="X360">
        <f t="shared" si="64"/>
        <v>0</v>
      </c>
      <c r="Y360">
        <f t="shared" si="64"/>
        <v>0.01</v>
      </c>
      <c r="Z360">
        <f t="shared" si="64"/>
        <v>0</v>
      </c>
      <c r="AA360">
        <f t="shared" si="64"/>
        <v>0</v>
      </c>
      <c r="AB360">
        <f t="shared" si="64"/>
        <v>0</v>
      </c>
      <c r="AC360">
        <f t="shared" si="64"/>
        <v>0.01</v>
      </c>
      <c r="AD360">
        <f t="shared" si="64"/>
        <v>0.01</v>
      </c>
      <c r="AE360">
        <f t="shared" si="64"/>
        <v>0</v>
      </c>
      <c r="AF360">
        <f t="shared" si="64"/>
        <v>0.01</v>
      </c>
    </row>
    <row r="361" spans="1:32">
      <c r="A361" t="s">
        <v>368</v>
      </c>
      <c r="B361" s="25" t="s">
        <v>303</v>
      </c>
      <c r="C361">
        <f t="shared" si="63"/>
        <v>0.01</v>
      </c>
      <c r="D361">
        <f t="shared" si="64"/>
        <v>0.01</v>
      </c>
      <c r="E361">
        <f t="shared" si="64"/>
        <v>0.01</v>
      </c>
      <c r="F361">
        <f t="shared" si="64"/>
        <v>0</v>
      </c>
      <c r="G361">
        <f t="shared" si="64"/>
        <v>0.01</v>
      </c>
      <c r="H361">
        <f t="shared" si="64"/>
        <v>0.01</v>
      </c>
      <c r="I361">
        <f t="shared" si="64"/>
        <v>0.01</v>
      </c>
      <c r="J361">
        <f t="shared" si="64"/>
        <v>0.01</v>
      </c>
      <c r="K361">
        <f t="shared" si="64"/>
        <v>0.01</v>
      </c>
      <c r="L361">
        <f t="shared" si="64"/>
        <v>0</v>
      </c>
      <c r="M361">
        <f t="shared" si="64"/>
        <v>0.01</v>
      </c>
      <c r="N361">
        <f t="shared" si="64"/>
        <v>0</v>
      </c>
      <c r="O361">
        <f t="shared" si="64"/>
        <v>0.01</v>
      </c>
      <c r="P361">
        <f t="shared" si="64"/>
        <v>0.01</v>
      </c>
      <c r="Q361">
        <f t="shared" si="64"/>
        <v>0</v>
      </c>
      <c r="R361">
        <f t="shared" si="64"/>
        <v>0.01</v>
      </c>
      <c r="S361">
        <f t="shared" si="64"/>
        <v>0.01</v>
      </c>
      <c r="T361">
        <f t="shared" si="64"/>
        <v>0.01</v>
      </c>
      <c r="U361">
        <f t="shared" si="64"/>
        <v>0.01</v>
      </c>
      <c r="V361">
        <f t="shared" si="64"/>
        <v>0</v>
      </c>
      <c r="W361">
        <f t="shared" si="64"/>
        <v>0.01</v>
      </c>
      <c r="X361">
        <f t="shared" si="64"/>
        <v>0.01</v>
      </c>
      <c r="Y361">
        <f t="shared" si="64"/>
        <v>0.01</v>
      </c>
      <c r="Z361">
        <f t="shared" si="64"/>
        <v>0</v>
      </c>
      <c r="AA361">
        <f t="shared" si="64"/>
        <v>0</v>
      </c>
      <c r="AB361">
        <f t="shared" si="64"/>
        <v>0</v>
      </c>
      <c r="AC361">
        <f t="shared" si="64"/>
        <v>0.01</v>
      </c>
      <c r="AD361">
        <f t="shared" si="64"/>
        <v>0.01</v>
      </c>
      <c r="AE361">
        <f t="shared" si="64"/>
        <v>0.01</v>
      </c>
      <c r="AF361">
        <f t="shared" si="64"/>
        <v>0</v>
      </c>
    </row>
    <row r="362" spans="1:32">
      <c r="A362" t="s">
        <v>368</v>
      </c>
      <c r="B362" s="25" t="s">
        <v>304</v>
      </c>
      <c r="C362">
        <f t="shared" si="63"/>
        <v>0.01</v>
      </c>
      <c r="D362">
        <f t="shared" si="64"/>
        <v>0.01</v>
      </c>
      <c r="E362">
        <f t="shared" si="64"/>
        <v>0.01</v>
      </c>
      <c r="F362">
        <f t="shared" si="64"/>
        <v>0.01</v>
      </c>
      <c r="G362">
        <f t="shared" si="64"/>
        <v>0.01</v>
      </c>
      <c r="H362">
        <f t="shared" si="64"/>
        <v>0.01</v>
      </c>
      <c r="I362">
        <f t="shared" si="64"/>
        <v>0.01</v>
      </c>
      <c r="J362">
        <f t="shared" si="64"/>
        <v>0.01</v>
      </c>
      <c r="K362">
        <f t="shared" si="64"/>
        <v>0</v>
      </c>
      <c r="L362">
        <f t="shared" si="64"/>
        <v>0.01</v>
      </c>
      <c r="M362">
        <f t="shared" si="64"/>
        <v>0</v>
      </c>
      <c r="N362">
        <f t="shared" si="64"/>
        <v>0.01</v>
      </c>
      <c r="O362">
        <f t="shared" si="64"/>
        <v>0.01</v>
      </c>
      <c r="P362">
        <f t="shared" si="64"/>
        <v>0.01</v>
      </c>
      <c r="Q362">
        <f t="shared" si="64"/>
        <v>0</v>
      </c>
      <c r="R362">
        <f t="shared" si="64"/>
        <v>0.01</v>
      </c>
      <c r="S362">
        <f t="shared" si="64"/>
        <v>0.01</v>
      </c>
      <c r="T362">
        <f t="shared" si="64"/>
        <v>0.01</v>
      </c>
      <c r="U362">
        <f t="shared" si="64"/>
        <v>0</v>
      </c>
      <c r="V362">
        <f t="shared" si="64"/>
        <v>0.01</v>
      </c>
      <c r="W362">
        <f t="shared" si="64"/>
        <v>0.01</v>
      </c>
      <c r="X362">
        <f t="shared" si="64"/>
        <v>0</v>
      </c>
      <c r="Y362">
        <f t="shared" si="64"/>
        <v>0.01</v>
      </c>
      <c r="Z362">
        <f t="shared" si="64"/>
        <v>0</v>
      </c>
      <c r="AA362">
        <f t="shared" si="64"/>
        <v>0.01</v>
      </c>
      <c r="AB362">
        <f t="shared" si="64"/>
        <v>0.01</v>
      </c>
      <c r="AC362">
        <f t="shared" si="64"/>
        <v>0</v>
      </c>
      <c r="AD362">
        <f t="shared" ref="AD362:AF362" si="65">IF(AD212&gt;0,0.01,0)</f>
        <v>0.01</v>
      </c>
      <c r="AE362">
        <f t="shared" si="65"/>
        <v>0</v>
      </c>
      <c r="AF362">
        <f t="shared" si="65"/>
        <v>0</v>
      </c>
    </row>
    <row r="363" spans="1:32">
      <c r="A363" t="s">
        <v>368</v>
      </c>
      <c r="B363" s="25" t="s">
        <v>305</v>
      </c>
      <c r="C363">
        <f t="shared" si="63"/>
        <v>0.01</v>
      </c>
      <c r="D363">
        <f t="shared" si="63"/>
        <v>0.01</v>
      </c>
      <c r="E363">
        <f t="shared" si="63"/>
        <v>0.01</v>
      </c>
      <c r="F363">
        <f t="shared" si="63"/>
        <v>0.01</v>
      </c>
      <c r="G363">
        <f t="shared" si="63"/>
        <v>0.01</v>
      </c>
      <c r="H363">
        <f t="shared" si="63"/>
        <v>0.01</v>
      </c>
      <c r="I363">
        <f t="shared" si="63"/>
        <v>0.01</v>
      </c>
      <c r="J363">
        <f t="shared" si="63"/>
        <v>0.01</v>
      </c>
      <c r="K363">
        <f t="shared" si="63"/>
        <v>0.01</v>
      </c>
      <c r="L363">
        <f t="shared" si="63"/>
        <v>0</v>
      </c>
      <c r="M363">
        <f t="shared" si="63"/>
        <v>0</v>
      </c>
      <c r="N363">
        <f t="shared" si="63"/>
        <v>0.01</v>
      </c>
      <c r="O363">
        <f t="shared" si="63"/>
        <v>0.01</v>
      </c>
      <c r="P363">
        <f t="shared" si="63"/>
        <v>0.01</v>
      </c>
      <c r="Q363">
        <f t="shared" si="63"/>
        <v>0</v>
      </c>
      <c r="R363">
        <f t="shared" si="63"/>
        <v>0.01</v>
      </c>
      <c r="S363">
        <f t="shared" ref="S363:AF365" si="66">IF(S213&gt;0,0.01,0)</f>
        <v>0.01</v>
      </c>
      <c r="T363">
        <f t="shared" si="66"/>
        <v>0.01</v>
      </c>
      <c r="U363">
        <f t="shared" si="66"/>
        <v>0.01</v>
      </c>
      <c r="V363">
        <f t="shared" si="66"/>
        <v>0.01</v>
      </c>
      <c r="W363">
        <f t="shared" si="66"/>
        <v>0.01</v>
      </c>
      <c r="X363">
        <f t="shared" si="66"/>
        <v>0</v>
      </c>
      <c r="Y363">
        <f t="shared" si="66"/>
        <v>0.01</v>
      </c>
      <c r="Z363">
        <f t="shared" si="66"/>
        <v>0</v>
      </c>
      <c r="AA363">
        <f t="shared" si="66"/>
        <v>0.01</v>
      </c>
      <c r="AB363">
        <f t="shared" si="66"/>
        <v>0.01</v>
      </c>
      <c r="AC363">
        <f t="shared" si="66"/>
        <v>0.01</v>
      </c>
      <c r="AD363">
        <f t="shared" si="66"/>
        <v>0</v>
      </c>
      <c r="AE363">
        <f t="shared" si="66"/>
        <v>0</v>
      </c>
      <c r="AF363">
        <f t="shared" si="66"/>
        <v>0</v>
      </c>
    </row>
    <row r="364" spans="1:32">
      <c r="A364" t="s">
        <v>368</v>
      </c>
      <c r="B364" t="s">
        <v>356</v>
      </c>
      <c r="C364">
        <f t="shared" si="63"/>
        <v>0</v>
      </c>
      <c r="D364">
        <f t="shared" si="63"/>
        <v>0</v>
      </c>
      <c r="E364">
        <f t="shared" si="63"/>
        <v>0</v>
      </c>
      <c r="F364">
        <f t="shared" si="63"/>
        <v>0.01</v>
      </c>
      <c r="G364">
        <f t="shared" si="63"/>
        <v>0</v>
      </c>
      <c r="H364">
        <f t="shared" si="63"/>
        <v>0</v>
      </c>
      <c r="I364">
        <f t="shared" si="63"/>
        <v>0</v>
      </c>
      <c r="J364">
        <f t="shared" si="63"/>
        <v>0</v>
      </c>
      <c r="K364">
        <f t="shared" si="63"/>
        <v>0</v>
      </c>
      <c r="L364">
        <f t="shared" si="63"/>
        <v>0</v>
      </c>
      <c r="M364">
        <f t="shared" si="63"/>
        <v>0</v>
      </c>
      <c r="N364">
        <f t="shared" si="63"/>
        <v>0.01</v>
      </c>
      <c r="O364">
        <f t="shared" si="63"/>
        <v>0</v>
      </c>
      <c r="P364">
        <f t="shared" si="63"/>
        <v>0</v>
      </c>
      <c r="Q364">
        <f t="shared" si="63"/>
        <v>0</v>
      </c>
      <c r="R364">
        <f t="shared" si="63"/>
        <v>0</v>
      </c>
      <c r="S364">
        <f t="shared" si="66"/>
        <v>0</v>
      </c>
      <c r="T364">
        <f t="shared" si="66"/>
        <v>0</v>
      </c>
      <c r="U364">
        <f t="shared" si="66"/>
        <v>0</v>
      </c>
      <c r="V364">
        <f t="shared" si="66"/>
        <v>0</v>
      </c>
      <c r="W364">
        <f t="shared" si="66"/>
        <v>0</v>
      </c>
      <c r="X364">
        <f t="shared" si="66"/>
        <v>0</v>
      </c>
      <c r="Y364">
        <f t="shared" si="66"/>
        <v>0</v>
      </c>
      <c r="Z364">
        <f t="shared" si="66"/>
        <v>0</v>
      </c>
      <c r="AA364">
        <f t="shared" si="66"/>
        <v>0.01</v>
      </c>
      <c r="AB364">
        <f t="shared" si="66"/>
        <v>0</v>
      </c>
      <c r="AC364">
        <f t="shared" si="66"/>
        <v>0</v>
      </c>
      <c r="AD364">
        <f t="shared" si="66"/>
        <v>0</v>
      </c>
      <c r="AE364">
        <f t="shared" si="66"/>
        <v>0</v>
      </c>
      <c r="AF364">
        <f t="shared" si="66"/>
        <v>0</v>
      </c>
    </row>
    <row r="365" spans="1:32">
      <c r="A365" t="s">
        <v>368</v>
      </c>
      <c r="B365" s="25" t="s">
        <v>307</v>
      </c>
      <c r="C365">
        <f t="shared" si="63"/>
        <v>0.01</v>
      </c>
      <c r="D365">
        <f t="shared" si="63"/>
        <v>0.01</v>
      </c>
      <c r="E365">
        <f t="shared" si="63"/>
        <v>0.01</v>
      </c>
      <c r="F365">
        <f t="shared" si="63"/>
        <v>0</v>
      </c>
      <c r="G365">
        <f t="shared" si="63"/>
        <v>0.01</v>
      </c>
      <c r="H365">
        <f t="shared" si="63"/>
        <v>0.01</v>
      </c>
      <c r="I365">
        <f t="shared" si="63"/>
        <v>0.01</v>
      </c>
      <c r="J365">
        <f t="shared" si="63"/>
        <v>0.01</v>
      </c>
      <c r="K365">
        <f t="shared" si="63"/>
        <v>0</v>
      </c>
      <c r="L365">
        <f t="shared" si="63"/>
        <v>0.01</v>
      </c>
      <c r="M365">
        <f t="shared" si="63"/>
        <v>0</v>
      </c>
      <c r="N365">
        <f t="shared" si="63"/>
        <v>0</v>
      </c>
      <c r="O365">
        <f t="shared" si="63"/>
        <v>0</v>
      </c>
      <c r="P365">
        <f t="shared" si="63"/>
        <v>0</v>
      </c>
      <c r="Q365">
        <f t="shared" si="63"/>
        <v>0.01</v>
      </c>
      <c r="R365">
        <f t="shared" si="63"/>
        <v>0.01</v>
      </c>
      <c r="S365">
        <f t="shared" si="66"/>
        <v>0</v>
      </c>
      <c r="T365">
        <f t="shared" si="66"/>
        <v>0.01</v>
      </c>
      <c r="U365">
        <f t="shared" si="66"/>
        <v>0</v>
      </c>
      <c r="V365">
        <f t="shared" si="66"/>
        <v>0</v>
      </c>
      <c r="W365">
        <f t="shared" si="66"/>
        <v>0.01</v>
      </c>
      <c r="X365">
        <f t="shared" si="66"/>
        <v>0.01</v>
      </c>
      <c r="Y365">
        <f t="shared" si="66"/>
        <v>0.01</v>
      </c>
      <c r="Z365">
        <f t="shared" si="66"/>
        <v>0.01</v>
      </c>
      <c r="AA365">
        <f t="shared" si="66"/>
        <v>0</v>
      </c>
      <c r="AB365">
        <f t="shared" si="66"/>
        <v>0.01</v>
      </c>
      <c r="AC365">
        <f t="shared" si="66"/>
        <v>0</v>
      </c>
      <c r="AD365">
        <f t="shared" si="66"/>
        <v>0</v>
      </c>
      <c r="AE365">
        <f t="shared" si="66"/>
        <v>0</v>
      </c>
      <c r="AF365">
        <f t="shared" si="66"/>
        <v>0</v>
      </c>
    </row>
    <row r="366" spans="1:32">
      <c r="A366" t="s">
        <v>275</v>
      </c>
      <c r="B366" s="25" t="s">
        <v>278</v>
      </c>
      <c r="C366">
        <f>(EXP(7.032824+1*0.622482)*((C6/1.852)^ 0.40303))/(1.15*0.0059)/1000000</f>
        <v>4.5800370251018636</v>
      </c>
      <c r="D366">
        <f t="shared" ref="D366:AF375" si="67">(EXP(7.032824+1*0.622482)*((D6/1.852)^ 0.40303))/(1.15*0.0059)/1000000</f>
        <v>0</v>
      </c>
      <c r="E366">
        <f t="shared" si="67"/>
        <v>3.537008794167269</v>
      </c>
      <c r="F366">
        <f t="shared" si="67"/>
        <v>3.9647527497252706</v>
      </c>
      <c r="G366">
        <f t="shared" si="67"/>
        <v>2.8643058113276112</v>
      </c>
      <c r="H366">
        <f t="shared" si="67"/>
        <v>2.2648501122028102</v>
      </c>
      <c r="I366">
        <f t="shared" si="67"/>
        <v>2.9159272575473065</v>
      </c>
      <c r="J366">
        <f t="shared" si="67"/>
        <v>3.8863733859552005</v>
      </c>
      <c r="K366">
        <f t="shared" si="67"/>
        <v>0</v>
      </c>
      <c r="L366">
        <f t="shared" si="67"/>
        <v>4.7971212049381355</v>
      </c>
      <c r="M366">
        <f t="shared" si="67"/>
        <v>0</v>
      </c>
      <c r="N366">
        <f t="shared" si="67"/>
        <v>4.211963696925741</v>
      </c>
      <c r="O366">
        <f t="shared" si="67"/>
        <v>2.5204361547384031</v>
      </c>
      <c r="P366">
        <f t="shared" si="67"/>
        <v>2.7177393760224731</v>
      </c>
      <c r="Q366">
        <f t="shared" si="67"/>
        <v>0</v>
      </c>
      <c r="R366">
        <f t="shared" si="67"/>
        <v>3.1054138171893024</v>
      </c>
      <c r="S366">
        <f t="shared" si="67"/>
        <v>4.0755765068017062</v>
      </c>
      <c r="T366">
        <f t="shared" si="67"/>
        <v>3.2832349712436417</v>
      </c>
      <c r="U366">
        <f t="shared" si="67"/>
        <v>4.3189047617382341</v>
      </c>
      <c r="V366">
        <f t="shared" si="67"/>
        <v>3.3382803357575219</v>
      </c>
      <c r="W366">
        <f t="shared" si="67"/>
        <v>3.5991274396724005</v>
      </c>
      <c r="X366">
        <f t="shared" si="67"/>
        <v>0</v>
      </c>
      <c r="Y366">
        <f t="shared" si="67"/>
        <v>3.2625540005978637</v>
      </c>
      <c r="Z366">
        <f t="shared" si="67"/>
        <v>0</v>
      </c>
      <c r="AA366">
        <f t="shared" si="67"/>
        <v>3.6815619649781119</v>
      </c>
      <c r="AB366">
        <f t="shared" si="67"/>
        <v>4.8649987318364349</v>
      </c>
      <c r="AC366">
        <f t="shared" si="67"/>
        <v>1.9295211588279901</v>
      </c>
      <c r="AD366">
        <f t="shared" si="67"/>
        <v>2.7611924461097797</v>
      </c>
      <c r="AE366">
        <f t="shared" si="67"/>
        <v>4.4988450389380024</v>
      </c>
      <c r="AF366">
        <f t="shared" si="67"/>
        <v>0</v>
      </c>
    </row>
    <row r="367" spans="1:32">
      <c r="A367" t="s">
        <v>275</v>
      </c>
      <c r="B367" s="25" t="s">
        <v>280</v>
      </c>
      <c r="C367">
        <f t="shared" ref="C367:R382" si="68">(EXP(7.032824+1*0.622482)*((C7/1.852)^ 0.40303))/(1.15*0.0059)/1000000</f>
        <v>4.0818489649668761</v>
      </c>
      <c r="D367">
        <f t="shared" si="68"/>
        <v>3.537008794167269</v>
      </c>
      <c r="E367">
        <f t="shared" si="68"/>
        <v>0</v>
      </c>
      <c r="F367">
        <f t="shared" si="68"/>
        <v>0</v>
      </c>
      <c r="G367">
        <f t="shared" si="68"/>
        <v>2.9750460061803592</v>
      </c>
      <c r="H367">
        <f t="shared" si="68"/>
        <v>3.5326333658307805</v>
      </c>
      <c r="I367">
        <f t="shared" si="68"/>
        <v>2.7338065646956582</v>
      </c>
      <c r="J367">
        <f t="shared" si="68"/>
        <v>3.3878742602389145</v>
      </c>
      <c r="K367">
        <f t="shared" si="68"/>
        <v>0</v>
      </c>
      <c r="L367">
        <f t="shared" si="68"/>
        <v>4.4018599302703274</v>
      </c>
      <c r="M367">
        <f t="shared" si="68"/>
        <v>0</v>
      </c>
      <c r="N367">
        <f t="shared" si="68"/>
        <v>0</v>
      </c>
      <c r="O367">
        <f t="shared" si="68"/>
        <v>4.0457593668858243</v>
      </c>
      <c r="P367">
        <f t="shared" si="68"/>
        <v>4.1513566215328819</v>
      </c>
      <c r="Q367">
        <f t="shared" si="68"/>
        <v>3.8064519662321503</v>
      </c>
      <c r="R367">
        <f t="shared" si="68"/>
        <v>3.9923871537759479</v>
      </c>
      <c r="S367">
        <f t="shared" si="67"/>
        <v>0</v>
      </c>
      <c r="T367">
        <f t="shared" si="67"/>
        <v>1.7811344665469571</v>
      </c>
      <c r="U367">
        <f t="shared" si="67"/>
        <v>0</v>
      </c>
      <c r="V367">
        <f t="shared" si="67"/>
        <v>0</v>
      </c>
      <c r="W367">
        <f t="shared" si="67"/>
        <v>2.021434609933225</v>
      </c>
      <c r="X367">
        <f t="shared" si="67"/>
        <v>4.7918844558703153</v>
      </c>
      <c r="Y367">
        <f t="shared" si="67"/>
        <v>3.9882160839593364</v>
      </c>
      <c r="Z367">
        <f t="shared" si="67"/>
        <v>0</v>
      </c>
      <c r="AA367">
        <f t="shared" si="67"/>
        <v>0</v>
      </c>
      <c r="AB367">
        <f t="shared" si="67"/>
        <v>4.6705392652052184</v>
      </c>
      <c r="AC367">
        <f t="shared" si="67"/>
        <v>3.7727776486693081</v>
      </c>
      <c r="AD367">
        <f t="shared" si="67"/>
        <v>4.0676472234053582</v>
      </c>
      <c r="AE367">
        <f t="shared" si="67"/>
        <v>3.2941078837150224</v>
      </c>
      <c r="AF367">
        <f t="shared" si="67"/>
        <v>0</v>
      </c>
    </row>
    <row r="368" spans="1:32">
      <c r="A368" t="s">
        <v>275</v>
      </c>
      <c r="B368" s="25" t="s">
        <v>281</v>
      </c>
      <c r="C368">
        <f t="shared" si="68"/>
        <v>0</v>
      </c>
      <c r="D368">
        <f t="shared" si="67"/>
        <v>3.9647527497252546</v>
      </c>
      <c r="E368">
        <f t="shared" si="67"/>
        <v>0</v>
      </c>
      <c r="F368">
        <f t="shared" si="67"/>
        <v>0</v>
      </c>
      <c r="G368">
        <f t="shared" si="67"/>
        <v>4.5200651364198832</v>
      </c>
      <c r="H368">
        <f t="shared" si="67"/>
        <v>4.0638619053684062</v>
      </c>
      <c r="I368">
        <f t="shared" si="67"/>
        <v>4.5743686695324124</v>
      </c>
      <c r="J368">
        <f t="shared" si="67"/>
        <v>0</v>
      </c>
      <c r="K368">
        <f t="shared" si="67"/>
        <v>0</v>
      </c>
      <c r="L368">
        <f t="shared" si="67"/>
        <v>0</v>
      </c>
      <c r="M368">
        <f t="shared" si="67"/>
        <v>0</v>
      </c>
      <c r="N368">
        <f t="shared" si="67"/>
        <v>2.8582150829619453</v>
      </c>
      <c r="O368">
        <f t="shared" si="67"/>
        <v>3.5052007986997222</v>
      </c>
      <c r="P368">
        <f t="shared" si="67"/>
        <v>3.3461072271836767</v>
      </c>
      <c r="Q368">
        <f t="shared" si="67"/>
        <v>0</v>
      </c>
      <c r="R368">
        <f t="shared" si="67"/>
        <v>4.046425302456977</v>
      </c>
      <c r="S368">
        <f t="shared" si="67"/>
        <v>0</v>
      </c>
      <c r="T368">
        <f t="shared" si="67"/>
        <v>0</v>
      </c>
      <c r="U368">
        <f t="shared" si="67"/>
        <v>0</v>
      </c>
      <c r="V368">
        <f t="shared" si="67"/>
        <v>2.9464186077941883</v>
      </c>
      <c r="W368">
        <f t="shared" si="67"/>
        <v>0</v>
      </c>
      <c r="X368">
        <f t="shared" si="67"/>
        <v>0</v>
      </c>
      <c r="Y368">
        <f t="shared" si="67"/>
        <v>4.1273714382958255</v>
      </c>
      <c r="Z368">
        <f t="shared" si="67"/>
        <v>0</v>
      </c>
      <c r="AA368">
        <f t="shared" si="67"/>
        <v>2.5530318877017093</v>
      </c>
      <c r="AB368">
        <f t="shared" si="67"/>
        <v>0</v>
      </c>
      <c r="AC368">
        <f t="shared" si="67"/>
        <v>3.78000537595643</v>
      </c>
      <c r="AD368">
        <f t="shared" si="67"/>
        <v>3.5876613346619588</v>
      </c>
      <c r="AE368">
        <f t="shared" si="67"/>
        <v>0</v>
      </c>
      <c r="AF368">
        <f t="shared" si="67"/>
        <v>2.7911985973486102</v>
      </c>
    </row>
    <row r="369" spans="1:32">
      <c r="A369" t="s">
        <v>275</v>
      </c>
      <c r="B369" s="25" t="s">
        <v>282</v>
      </c>
      <c r="C369">
        <f t="shared" si="68"/>
        <v>3.9520533051731284</v>
      </c>
      <c r="D369">
        <f t="shared" si="67"/>
        <v>2.8643058113276112</v>
      </c>
      <c r="E369">
        <f t="shared" si="67"/>
        <v>2.9750460061803592</v>
      </c>
      <c r="F369">
        <f t="shared" si="67"/>
        <v>4.5200651364198832</v>
      </c>
      <c r="G369">
        <f t="shared" si="67"/>
        <v>0</v>
      </c>
      <c r="H369">
        <f t="shared" si="67"/>
        <v>3.240600798468988</v>
      </c>
      <c r="I369">
        <f t="shared" si="67"/>
        <v>2.9827335562442183</v>
      </c>
      <c r="J369">
        <f t="shared" si="67"/>
        <v>3.9719308620282328</v>
      </c>
      <c r="K369">
        <f t="shared" si="67"/>
        <v>0</v>
      </c>
      <c r="L369">
        <f t="shared" si="67"/>
        <v>4.2347328709896201</v>
      </c>
      <c r="M369">
        <f t="shared" si="67"/>
        <v>0</v>
      </c>
      <c r="N369">
        <f t="shared" si="67"/>
        <v>0</v>
      </c>
      <c r="O369">
        <f t="shared" si="67"/>
        <v>3.3294962056989355</v>
      </c>
      <c r="P369">
        <f t="shared" si="67"/>
        <v>3.6818258406948852</v>
      </c>
      <c r="Q369">
        <f t="shared" si="67"/>
        <v>0</v>
      </c>
      <c r="R369">
        <f t="shared" si="67"/>
        <v>3.0653422493810565</v>
      </c>
      <c r="S369">
        <f t="shared" si="67"/>
        <v>0</v>
      </c>
      <c r="T369">
        <f t="shared" si="67"/>
        <v>2.6235449833765498</v>
      </c>
      <c r="U369">
        <f t="shared" si="67"/>
        <v>0</v>
      </c>
      <c r="V369">
        <f t="shared" si="67"/>
        <v>3.8946857256754375</v>
      </c>
      <c r="W369">
        <f t="shared" si="67"/>
        <v>3.2774986871729102</v>
      </c>
      <c r="X369">
        <f t="shared" si="67"/>
        <v>0</v>
      </c>
      <c r="Y369">
        <f t="shared" si="67"/>
        <v>3.931857598594759</v>
      </c>
      <c r="Z369">
        <f t="shared" si="67"/>
        <v>0</v>
      </c>
      <c r="AA369">
        <f t="shared" si="67"/>
        <v>4.3572194285516241</v>
      </c>
      <c r="AB369">
        <f t="shared" si="67"/>
        <v>5.0432224762597953</v>
      </c>
      <c r="AC369">
        <f t="shared" si="67"/>
        <v>2.9998726323571336</v>
      </c>
      <c r="AD369">
        <f t="shared" si="67"/>
        <v>3.7138958366303889</v>
      </c>
      <c r="AE369">
        <f t="shared" si="67"/>
        <v>4.1348373751233529</v>
      </c>
      <c r="AF369">
        <f t="shared" si="67"/>
        <v>0</v>
      </c>
    </row>
    <row r="370" spans="1:32">
      <c r="A370" t="s">
        <v>275</v>
      </c>
      <c r="B370" s="25" t="s">
        <v>283</v>
      </c>
      <c r="C370">
        <f t="shared" si="68"/>
        <v>4.7850173022914531</v>
      </c>
      <c r="D370">
        <f t="shared" si="67"/>
        <v>2.2648501122028102</v>
      </c>
      <c r="E370">
        <f t="shared" si="67"/>
        <v>3.5326333658307805</v>
      </c>
      <c r="F370">
        <f t="shared" si="67"/>
        <v>4.0638619053684062</v>
      </c>
      <c r="G370">
        <f t="shared" si="67"/>
        <v>3.240600798468988</v>
      </c>
      <c r="H370">
        <f t="shared" si="67"/>
        <v>0</v>
      </c>
      <c r="I370">
        <f t="shared" si="67"/>
        <v>2.6679434386458492</v>
      </c>
      <c r="J370">
        <f t="shared" si="67"/>
        <v>3.5508970176557129</v>
      </c>
      <c r="K370">
        <f t="shared" si="67"/>
        <v>4.2205841139138531</v>
      </c>
      <c r="L370">
        <f t="shared" si="67"/>
        <v>0</v>
      </c>
      <c r="M370">
        <f t="shared" si="67"/>
        <v>0</v>
      </c>
      <c r="N370">
        <f t="shared" si="67"/>
        <v>4.4135193266568207</v>
      </c>
      <c r="O370">
        <f t="shared" si="67"/>
        <v>3.0391417263321485</v>
      </c>
      <c r="P370">
        <f t="shared" si="67"/>
        <v>2.7590499099755381</v>
      </c>
      <c r="Q370">
        <f t="shared" si="67"/>
        <v>0</v>
      </c>
      <c r="R370">
        <f t="shared" si="67"/>
        <v>3.6138485953309014</v>
      </c>
      <c r="S370">
        <f t="shared" si="67"/>
        <v>3.6818740871833806</v>
      </c>
      <c r="T370">
        <f t="shared" si="67"/>
        <v>3.3341427256389933</v>
      </c>
      <c r="U370">
        <f t="shared" si="67"/>
        <v>3.9547148818953763</v>
      </c>
      <c r="V370">
        <f t="shared" si="67"/>
        <v>3.6440501006256478</v>
      </c>
      <c r="W370">
        <f t="shared" si="67"/>
        <v>3.4779241504281568</v>
      </c>
      <c r="X370">
        <f t="shared" si="67"/>
        <v>4.7987891566206757</v>
      </c>
      <c r="Y370">
        <f t="shared" si="67"/>
        <v>2.6890350782105736</v>
      </c>
      <c r="Z370">
        <f t="shared" si="67"/>
        <v>0</v>
      </c>
      <c r="AA370">
        <f t="shared" si="67"/>
        <v>3.6669556593076651</v>
      </c>
      <c r="AB370">
        <f t="shared" si="67"/>
        <v>4.5695630095343773</v>
      </c>
      <c r="AC370">
        <f t="shared" si="67"/>
        <v>2.7278694938242372</v>
      </c>
      <c r="AD370">
        <f t="shared" si="67"/>
        <v>2.4939992211495148</v>
      </c>
      <c r="AE370">
        <f t="shared" si="67"/>
        <v>4.4232004112875645</v>
      </c>
      <c r="AF370">
        <f t="shared" si="67"/>
        <v>0</v>
      </c>
    </row>
    <row r="371" spans="1:32">
      <c r="A371" t="s">
        <v>275</v>
      </c>
      <c r="B371" s="25" t="s">
        <v>284</v>
      </c>
      <c r="C371">
        <f t="shared" si="68"/>
        <v>4.5140187437109329</v>
      </c>
      <c r="D371">
        <f t="shared" si="67"/>
        <v>2.9159272575473065</v>
      </c>
      <c r="E371">
        <f t="shared" si="67"/>
        <v>2.7338065646956582</v>
      </c>
      <c r="F371">
        <f t="shared" si="67"/>
        <v>4.5743686695324124</v>
      </c>
      <c r="G371">
        <f t="shared" si="67"/>
        <v>2.9827335562442183</v>
      </c>
      <c r="H371">
        <f t="shared" si="67"/>
        <v>2.6679434386458492</v>
      </c>
      <c r="I371">
        <f t="shared" si="67"/>
        <v>0</v>
      </c>
      <c r="J371">
        <f t="shared" si="67"/>
        <v>3.0664375881324166</v>
      </c>
      <c r="K371">
        <f t="shared" si="67"/>
        <v>4.3419111643443697</v>
      </c>
      <c r="L371">
        <f t="shared" si="67"/>
        <v>4.7786619448044156</v>
      </c>
      <c r="M371">
        <f t="shared" si="67"/>
        <v>4.9244869494098928</v>
      </c>
      <c r="N371">
        <f t="shared" si="67"/>
        <v>4.8230371489128938</v>
      </c>
      <c r="O371">
        <f t="shared" si="67"/>
        <v>3.6081913248326209</v>
      </c>
      <c r="P371">
        <f t="shared" si="67"/>
        <v>3.5735528929396168</v>
      </c>
      <c r="Q371">
        <f t="shared" si="67"/>
        <v>4.3488047661105584</v>
      </c>
      <c r="R371">
        <f t="shared" si="67"/>
        <v>3.8230279501329698</v>
      </c>
      <c r="S371">
        <f t="shared" si="67"/>
        <v>3.9536035275566235</v>
      </c>
      <c r="T371">
        <f t="shared" si="67"/>
        <v>2.5416689278515636</v>
      </c>
      <c r="U371">
        <f t="shared" si="67"/>
        <v>4.1492432153971883</v>
      </c>
      <c r="V371">
        <f t="shared" si="67"/>
        <v>4.1470395947632301</v>
      </c>
      <c r="W371">
        <f t="shared" si="67"/>
        <v>2.5919327220624488</v>
      </c>
      <c r="X371">
        <f t="shared" si="67"/>
        <v>4.6315204019350427</v>
      </c>
      <c r="Y371">
        <f t="shared" si="67"/>
        <v>3.2698742248307187</v>
      </c>
      <c r="Z371">
        <f t="shared" si="67"/>
        <v>0</v>
      </c>
      <c r="AA371">
        <f t="shared" si="67"/>
        <v>4.2641205401403246</v>
      </c>
      <c r="AB371">
        <f t="shared" si="67"/>
        <v>4.4402912012175006</v>
      </c>
      <c r="AC371">
        <f t="shared" si="67"/>
        <v>3.290100881356806</v>
      </c>
      <c r="AD371">
        <f t="shared" si="67"/>
        <v>3.4136591288927129</v>
      </c>
      <c r="AE371">
        <f t="shared" si="67"/>
        <v>3.8645518806787114</v>
      </c>
      <c r="AF371">
        <f t="shared" si="67"/>
        <v>0</v>
      </c>
    </row>
    <row r="372" spans="1:32">
      <c r="A372" t="s">
        <v>275</v>
      </c>
      <c r="B372" s="25" t="s">
        <v>285</v>
      </c>
      <c r="C372">
        <f t="shared" si="68"/>
        <v>4.968087584625569</v>
      </c>
      <c r="D372">
        <f t="shared" si="67"/>
        <v>3.8863733859552005</v>
      </c>
      <c r="E372">
        <f t="shared" si="67"/>
        <v>3.3878742602389114</v>
      </c>
      <c r="F372">
        <f t="shared" si="67"/>
        <v>0</v>
      </c>
      <c r="G372">
        <f t="shared" si="67"/>
        <v>3.9719308620282328</v>
      </c>
      <c r="H372">
        <f t="shared" si="67"/>
        <v>3.5508970176557129</v>
      </c>
      <c r="I372">
        <f t="shared" si="67"/>
        <v>3.0664375881324148</v>
      </c>
      <c r="J372">
        <f t="shared" si="67"/>
        <v>0</v>
      </c>
      <c r="K372">
        <f t="shared" si="67"/>
        <v>3.8950610320432197</v>
      </c>
      <c r="L372">
        <f t="shared" si="67"/>
        <v>0</v>
      </c>
      <c r="M372">
        <f t="shared" si="67"/>
        <v>4.3651133079302902</v>
      </c>
      <c r="N372">
        <f t="shared" si="67"/>
        <v>0</v>
      </c>
      <c r="O372">
        <f t="shared" si="67"/>
        <v>4.3598712538086781</v>
      </c>
      <c r="P372">
        <f t="shared" si="67"/>
        <v>4.188907898067777</v>
      </c>
      <c r="Q372">
        <f t="shared" si="67"/>
        <v>4.2480640938519372</v>
      </c>
      <c r="R372">
        <f t="shared" si="67"/>
        <v>4.5926978897575621</v>
      </c>
      <c r="S372">
        <f t="shared" si="67"/>
        <v>3.7201409865771797</v>
      </c>
      <c r="T372">
        <f t="shared" si="67"/>
        <v>3.476220402989155</v>
      </c>
      <c r="U372">
        <f t="shared" si="67"/>
        <v>3.8023162504858843</v>
      </c>
      <c r="V372">
        <f t="shared" si="67"/>
        <v>0</v>
      </c>
      <c r="W372">
        <f t="shared" si="67"/>
        <v>2.980998726540256</v>
      </c>
      <c r="X372">
        <f t="shared" si="67"/>
        <v>3.4032967503265632</v>
      </c>
      <c r="Y372">
        <f t="shared" si="67"/>
        <v>3.4907790296816033</v>
      </c>
      <c r="Z372">
        <f t="shared" si="67"/>
        <v>0</v>
      </c>
      <c r="AA372">
        <f t="shared" si="67"/>
        <v>4.6682655805144542</v>
      </c>
      <c r="AB372">
        <f t="shared" si="67"/>
        <v>2.7161152520299545</v>
      </c>
      <c r="AC372">
        <f t="shared" si="67"/>
        <v>4.1485404337104868</v>
      </c>
      <c r="AD372">
        <f t="shared" si="67"/>
        <v>3.9765624176663374</v>
      </c>
      <c r="AE372">
        <f t="shared" si="67"/>
        <v>3.6804608782054196</v>
      </c>
      <c r="AF372">
        <f t="shared" si="67"/>
        <v>0</v>
      </c>
    </row>
    <row r="373" spans="1:32">
      <c r="A373" t="s">
        <v>275</v>
      </c>
      <c r="B373" s="25" t="s">
        <v>308</v>
      </c>
      <c r="C373">
        <f t="shared" si="68"/>
        <v>0</v>
      </c>
      <c r="D373">
        <f t="shared" si="67"/>
        <v>0</v>
      </c>
      <c r="E373">
        <f t="shared" si="67"/>
        <v>0</v>
      </c>
      <c r="F373">
        <f t="shared" si="67"/>
        <v>0</v>
      </c>
      <c r="G373">
        <f t="shared" si="67"/>
        <v>0</v>
      </c>
      <c r="H373">
        <f t="shared" si="67"/>
        <v>4.2205841139138531</v>
      </c>
      <c r="I373">
        <f t="shared" si="67"/>
        <v>4.3419111643443697</v>
      </c>
      <c r="J373">
        <f t="shared" si="67"/>
        <v>3.8950610320432197</v>
      </c>
      <c r="K373">
        <f t="shared" si="67"/>
        <v>0</v>
      </c>
      <c r="L373">
        <f t="shared" si="67"/>
        <v>0</v>
      </c>
      <c r="M373">
        <f t="shared" si="67"/>
        <v>3.2988689857375104</v>
      </c>
      <c r="N373">
        <f t="shared" si="67"/>
        <v>0</v>
      </c>
      <c r="O373">
        <f t="shared" si="67"/>
        <v>0</v>
      </c>
      <c r="P373">
        <f t="shared" si="67"/>
        <v>0</v>
      </c>
      <c r="Q373">
        <f t="shared" si="67"/>
        <v>0</v>
      </c>
      <c r="R373">
        <f t="shared" si="67"/>
        <v>0</v>
      </c>
      <c r="S373">
        <f t="shared" si="67"/>
        <v>2.6731065074020495</v>
      </c>
      <c r="T373">
        <f t="shared" si="67"/>
        <v>0</v>
      </c>
      <c r="U373">
        <f t="shared" si="67"/>
        <v>2.077312327616474</v>
      </c>
      <c r="V373">
        <f t="shared" si="67"/>
        <v>0</v>
      </c>
      <c r="W373">
        <f t="shared" si="67"/>
        <v>0</v>
      </c>
      <c r="X373">
        <f t="shared" si="67"/>
        <v>3.7406438809376681</v>
      </c>
      <c r="Y373">
        <f t="shared" si="67"/>
        <v>3.6370571712825179</v>
      </c>
      <c r="Z373">
        <f t="shared" si="67"/>
        <v>0</v>
      </c>
      <c r="AA373">
        <f t="shared" si="67"/>
        <v>0</v>
      </c>
      <c r="AB373">
        <f t="shared" si="67"/>
        <v>3.3270276672976302</v>
      </c>
      <c r="AC373">
        <f t="shared" si="67"/>
        <v>0</v>
      </c>
      <c r="AD373">
        <f t="shared" si="67"/>
        <v>4.197325358738202</v>
      </c>
      <c r="AE373">
        <f t="shared" si="67"/>
        <v>0</v>
      </c>
      <c r="AF373">
        <f t="shared" si="67"/>
        <v>0</v>
      </c>
    </row>
    <row r="374" spans="1:32">
      <c r="A374" t="s">
        <v>275</v>
      </c>
      <c r="B374" s="25" t="s">
        <v>286</v>
      </c>
      <c r="C374">
        <f t="shared" si="68"/>
        <v>2.171576149810504</v>
      </c>
      <c r="D374">
        <f t="shared" si="67"/>
        <v>4.7971212049381355</v>
      </c>
      <c r="E374">
        <f t="shared" si="67"/>
        <v>4.4018599302703274</v>
      </c>
      <c r="F374">
        <f t="shared" si="67"/>
        <v>0</v>
      </c>
      <c r="G374">
        <f t="shared" si="67"/>
        <v>4.2347328709896201</v>
      </c>
      <c r="H374">
        <f t="shared" si="67"/>
        <v>0</v>
      </c>
      <c r="I374">
        <f t="shared" si="67"/>
        <v>4.7786619448044156</v>
      </c>
      <c r="J374">
        <f t="shared" si="67"/>
        <v>0</v>
      </c>
      <c r="K374">
        <f t="shared" si="67"/>
        <v>0</v>
      </c>
      <c r="L374">
        <f t="shared" si="67"/>
        <v>0</v>
      </c>
      <c r="M374">
        <f t="shared" si="67"/>
        <v>0</v>
      </c>
      <c r="N374">
        <f t="shared" si="67"/>
        <v>0</v>
      </c>
      <c r="O374">
        <f t="shared" si="67"/>
        <v>4.8935065659314247</v>
      </c>
      <c r="P374">
        <f t="shared" si="67"/>
        <v>0</v>
      </c>
      <c r="Q374">
        <f t="shared" si="67"/>
        <v>4.6013551683769016</v>
      </c>
      <c r="R374">
        <f t="shared" si="67"/>
        <v>4.4227247824576397</v>
      </c>
      <c r="S374">
        <f t="shared" si="67"/>
        <v>0</v>
      </c>
      <c r="T374">
        <f t="shared" si="67"/>
        <v>4.3776462536701874</v>
      </c>
      <c r="U374">
        <f t="shared" si="67"/>
        <v>0</v>
      </c>
      <c r="V374">
        <f t="shared" si="67"/>
        <v>0</v>
      </c>
      <c r="W374">
        <f t="shared" si="67"/>
        <v>4.643346954389413</v>
      </c>
      <c r="X374">
        <f t="shared" si="67"/>
        <v>0</v>
      </c>
      <c r="Y374">
        <f t="shared" si="67"/>
        <v>0</v>
      </c>
      <c r="Z374">
        <f t="shared" si="67"/>
        <v>2.7744934722044974</v>
      </c>
      <c r="AA374">
        <f t="shared" si="67"/>
        <v>0</v>
      </c>
      <c r="AB374">
        <f t="shared" si="67"/>
        <v>0</v>
      </c>
      <c r="AC374">
        <f t="shared" si="67"/>
        <v>4.7881307708082961</v>
      </c>
      <c r="AD374">
        <f t="shared" si="67"/>
        <v>0</v>
      </c>
      <c r="AE374">
        <f t="shared" si="67"/>
        <v>4.6879656786946828</v>
      </c>
      <c r="AF374">
        <f t="shared" si="67"/>
        <v>0</v>
      </c>
    </row>
    <row r="375" spans="1:32">
      <c r="A375" t="s">
        <v>275</v>
      </c>
      <c r="B375" s="25" t="s">
        <v>287</v>
      </c>
      <c r="C375">
        <f t="shared" si="68"/>
        <v>0</v>
      </c>
      <c r="D375">
        <f t="shared" si="67"/>
        <v>0</v>
      </c>
      <c r="E375">
        <f t="shared" si="67"/>
        <v>0</v>
      </c>
      <c r="F375">
        <f t="shared" si="67"/>
        <v>0</v>
      </c>
      <c r="G375">
        <f t="shared" si="67"/>
        <v>0</v>
      </c>
      <c r="H375">
        <f t="shared" si="67"/>
        <v>0</v>
      </c>
      <c r="I375">
        <f t="shared" si="67"/>
        <v>4.9244869494098928</v>
      </c>
      <c r="J375">
        <f t="shared" si="67"/>
        <v>4.3651133079302902</v>
      </c>
      <c r="K375">
        <f t="shared" si="67"/>
        <v>3.2988689857375104</v>
      </c>
      <c r="L375">
        <f t="shared" si="67"/>
        <v>0</v>
      </c>
      <c r="M375">
        <f t="shared" ref="D375:AF384" si="69">(EXP(7.032824+1*0.622482)*((M15/1.852)^ 0.40303))/(1.15*0.0059)/1000000</f>
        <v>0</v>
      </c>
      <c r="N375">
        <f t="shared" si="69"/>
        <v>0</v>
      </c>
      <c r="O375">
        <f t="shared" si="69"/>
        <v>0</v>
      </c>
      <c r="P375">
        <f t="shared" si="69"/>
        <v>0</v>
      </c>
      <c r="Q375">
        <f t="shared" si="69"/>
        <v>0</v>
      </c>
      <c r="R375">
        <f t="shared" si="69"/>
        <v>0</v>
      </c>
      <c r="S375">
        <f t="shared" si="69"/>
        <v>3.9707794662926639</v>
      </c>
      <c r="T375">
        <f t="shared" si="69"/>
        <v>0</v>
      </c>
      <c r="U375">
        <f t="shared" si="69"/>
        <v>3.6840760847281779</v>
      </c>
      <c r="V375">
        <f t="shared" si="69"/>
        <v>0</v>
      </c>
      <c r="W375">
        <f t="shared" si="69"/>
        <v>0</v>
      </c>
      <c r="X375">
        <f t="shared" si="69"/>
        <v>3.9294336140660948</v>
      </c>
      <c r="Y375">
        <f t="shared" si="69"/>
        <v>4.5397358010082618</v>
      </c>
      <c r="Z375">
        <f t="shared" si="69"/>
        <v>0</v>
      </c>
      <c r="AA375">
        <f t="shared" si="69"/>
        <v>0</v>
      </c>
      <c r="AB375">
        <f t="shared" si="69"/>
        <v>2.9856210757523667</v>
      </c>
      <c r="AC375">
        <f t="shared" si="69"/>
        <v>0</v>
      </c>
      <c r="AD375">
        <f t="shared" si="69"/>
        <v>0</v>
      </c>
      <c r="AE375">
        <f t="shared" si="69"/>
        <v>0</v>
      </c>
      <c r="AF375">
        <f t="shared" si="69"/>
        <v>0</v>
      </c>
    </row>
    <row r="376" spans="1:32">
      <c r="A376" t="s">
        <v>275</v>
      </c>
      <c r="B376" s="25" t="s">
        <v>288</v>
      </c>
      <c r="C376">
        <f t="shared" si="68"/>
        <v>0</v>
      </c>
      <c r="D376">
        <f t="shared" si="69"/>
        <v>4.5800370251018636</v>
      </c>
      <c r="E376">
        <f t="shared" si="69"/>
        <v>2.4187675597374261</v>
      </c>
      <c r="F376">
        <f t="shared" si="69"/>
        <v>0</v>
      </c>
      <c r="G376">
        <f t="shared" si="69"/>
        <v>2.5738053535680385</v>
      </c>
      <c r="H376">
        <f t="shared" si="69"/>
        <v>4.7850173022914531</v>
      </c>
      <c r="I376">
        <f t="shared" si="69"/>
        <v>2.9717059705131703</v>
      </c>
      <c r="J376">
        <f t="shared" si="69"/>
        <v>4.968087584625569</v>
      </c>
      <c r="K376">
        <f t="shared" si="69"/>
        <v>0</v>
      </c>
      <c r="L376">
        <f t="shared" si="69"/>
        <v>3.9294336140660948</v>
      </c>
      <c r="M376">
        <f t="shared" si="69"/>
        <v>0</v>
      </c>
      <c r="N376">
        <f t="shared" si="69"/>
        <v>5.4003637898416823</v>
      </c>
      <c r="O376">
        <f t="shared" si="69"/>
        <v>4.7224985650151332</v>
      </c>
      <c r="P376">
        <f t="shared" si="69"/>
        <v>5.0223398051221286</v>
      </c>
      <c r="Q376">
        <f t="shared" si="69"/>
        <v>4.3466152222432575</v>
      </c>
      <c r="R376">
        <f t="shared" si="69"/>
        <v>3.9294336140660948</v>
      </c>
      <c r="S376">
        <f t="shared" si="69"/>
        <v>0</v>
      </c>
      <c r="T376">
        <f t="shared" si="69"/>
        <v>4.0638661801635632</v>
      </c>
      <c r="U376">
        <f t="shared" si="69"/>
        <v>0</v>
      </c>
      <c r="V376">
        <f t="shared" si="69"/>
        <v>4.9899305771676676</v>
      </c>
      <c r="W376">
        <f t="shared" si="69"/>
        <v>4.3482172598852724</v>
      </c>
      <c r="X376">
        <f t="shared" si="69"/>
        <v>5.8659108690715298</v>
      </c>
      <c r="Y376">
        <f t="shared" si="69"/>
        <v>5.1964501072465401</v>
      </c>
      <c r="Z376">
        <f t="shared" si="69"/>
        <v>3.1119510673133499</v>
      </c>
      <c r="AA376">
        <f t="shared" si="69"/>
        <v>5.4509659298023116</v>
      </c>
      <c r="AB376">
        <f t="shared" si="69"/>
        <v>5.7963531750142154</v>
      </c>
      <c r="AC376">
        <f t="shared" si="69"/>
        <v>4.5921739047677219</v>
      </c>
      <c r="AD376">
        <f t="shared" si="69"/>
        <v>5.0668477491030544</v>
      </c>
      <c r="AE376">
        <f t="shared" si="69"/>
        <v>3.1982930505751184</v>
      </c>
      <c r="AF376">
        <f t="shared" si="69"/>
        <v>0</v>
      </c>
    </row>
    <row r="377" spans="1:32">
      <c r="A377" t="s">
        <v>275</v>
      </c>
      <c r="B377" s="25" t="s">
        <v>289</v>
      </c>
      <c r="C377">
        <f t="shared" si="68"/>
        <v>5.4003637898416823</v>
      </c>
      <c r="D377">
        <f t="shared" si="69"/>
        <v>4.211963696925741</v>
      </c>
      <c r="E377">
        <f t="shared" si="69"/>
        <v>0</v>
      </c>
      <c r="F377">
        <f t="shared" si="69"/>
        <v>2.8582150829619453</v>
      </c>
      <c r="G377">
        <f t="shared" si="69"/>
        <v>0</v>
      </c>
      <c r="H377">
        <f t="shared" si="69"/>
        <v>4.4135193266568207</v>
      </c>
      <c r="I377">
        <f t="shared" si="69"/>
        <v>4.8230371489128938</v>
      </c>
      <c r="J377">
        <f t="shared" si="69"/>
        <v>0</v>
      </c>
      <c r="K377">
        <f t="shared" si="69"/>
        <v>0</v>
      </c>
      <c r="L377">
        <f t="shared" si="69"/>
        <v>0</v>
      </c>
      <c r="M377">
        <f t="shared" si="69"/>
        <v>0</v>
      </c>
      <c r="N377">
        <f t="shared" si="69"/>
        <v>0</v>
      </c>
      <c r="O377">
        <f t="shared" si="69"/>
        <v>3.6976669702653302</v>
      </c>
      <c r="P377">
        <f t="shared" si="69"/>
        <v>3.8451871859674429</v>
      </c>
      <c r="Q377">
        <f t="shared" si="69"/>
        <v>0</v>
      </c>
      <c r="R377">
        <f t="shared" si="69"/>
        <v>3.9406541740840852</v>
      </c>
      <c r="S377">
        <f t="shared" si="69"/>
        <v>0</v>
      </c>
      <c r="T377">
        <f t="shared" si="69"/>
        <v>0</v>
      </c>
      <c r="U377">
        <f t="shared" si="69"/>
        <v>0</v>
      </c>
      <c r="V377">
        <f t="shared" si="69"/>
        <v>3.0217632657602866</v>
      </c>
      <c r="W377">
        <f t="shared" si="69"/>
        <v>0</v>
      </c>
      <c r="X377">
        <f t="shared" si="69"/>
        <v>0</v>
      </c>
      <c r="Y377">
        <f t="shared" si="69"/>
        <v>4.6021494098770024</v>
      </c>
      <c r="Z377">
        <f t="shared" si="69"/>
        <v>0</v>
      </c>
      <c r="AA377">
        <f t="shared" si="69"/>
        <v>3.5413708918604923</v>
      </c>
      <c r="AB377">
        <f t="shared" si="69"/>
        <v>0</v>
      </c>
      <c r="AC377">
        <f t="shared" si="69"/>
        <v>3.9790427194239282</v>
      </c>
      <c r="AD377">
        <f t="shared" si="69"/>
        <v>4.0976542236730076</v>
      </c>
      <c r="AE377">
        <f t="shared" si="69"/>
        <v>0</v>
      </c>
      <c r="AF377">
        <f t="shared" si="69"/>
        <v>3.7115179118638566</v>
      </c>
    </row>
    <row r="378" spans="1:32">
      <c r="A378" t="s">
        <v>275</v>
      </c>
      <c r="B378" s="25" t="s">
        <v>290</v>
      </c>
      <c r="C378">
        <f t="shared" si="68"/>
        <v>4.7224985650151332</v>
      </c>
      <c r="D378">
        <f t="shared" si="69"/>
        <v>2.5204361547384071</v>
      </c>
      <c r="E378">
        <f t="shared" si="69"/>
        <v>4.0457593668858243</v>
      </c>
      <c r="F378">
        <f t="shared" si="69"/>
        <v>3.5052007986997222</v>
      </c>
      <c r="G378">
        <f t="shared" si="69"/>
        <v>3.3294962056989355</v>
      </c>
      <c r="H378">
        <f t="shared" si="69"/>
        <v>3.0391417263321485</v>
      </c>
      <c r="I378">
        <f t="shared" si="69"/>
        <v>3.6081913248326209</v>
      </c>
      <c r="J378">
        <f t="shared" si="69"/>
        <v>4.3598712538086781</v>
      </c>
      <c r="K378">
        <f t="shared" si="69"/>
        <v>0</v>
      </c>
      <c r="L378">
        <f t="shared" si="69"/>
        <v>4.8935065659314247</v>
      </c>
      <c r="M378">
        <f t="shared" si="69"/>
        <v>0</v>
      </c>
      <c r="N378">
        <f t="shared" si="69"/>
        <v>3.6976669702653329</v>
      </c>
      <c r="O378">
        <f t="shared" si="69"/>
        <v>0</v>
      </c>
      <c r="P378">
        <f t="shared" si="69"/>
        <v>2.5180542429391375</v>
      </c>
      <c r="Q378">
        <f t="shared" si="69"/>
        <v>0</v>
      </c>
      <c r="R378">
        <f t="shared" si="69"/>
        <v>2.7911689033881459</v>
      </c>
      <c r="S378">
        <f t="shared" si="69"/>
        <v>4.3166830620636558</v>
      </c>
      <c r="T378">
        <f t="shared" si="69"/>
        <v>3.8295389524475785</v>
      </c>
      <c r="U378">
        <f t="shared" si="69"/>
        <v>0</v>
      </c>
      <c r="V378">
        <f t="shared" si="69"/>
        <v>2.5413157883895918</v>
      </c>
      <c r="W378">
        <f t="shared" si="69"/>
        <v>4.1269410388847954</v>
      </c>
      <c r="X378">
        <f t="shared" si="69"/>
        <v>0</v>
      </c>
      <c r="Y378">
        <f t="shared" si="69"/>
        <v>3.6241286070396987</v>
      </c>
      <c r="Z378">
        <f t="shared" si="69"/>
        <v>0</v>
      </c>
      <c r="AA378">
        <f t="shared" si="69"/>
        <v>3.3579607211695519</v>
      </c>
      <c r="AB378">
        <f t="shared" si="69"/>
        <v>5.1686882557859075</v>
      </c>
      <c r="AC378">
        <f t="shared" si="69"/>
        <v>1.9326487696993784</v>
      </c>
      <c r="AD378">
        <f t="shared" si="69"/>
        <v>2.8999961130194882</v>
      </c>
      <c r="AE378">
        <f t="shared" si="69"/>
        <v>0</v>
      </c>
      <c r="AF378">
        <f t="shared" si="69"/>
        <v>0</v>
      </c>
    </row>
    <row r="379" spans="1:32">
      <c r="A379" t="s">
        <v>275</v>
      </c>
      <c r="B379" s="25" t="s">
        <v>291</v>
      </c>
      <c r="C379">
        <f t="shared" si="68"/>
        <v>5.0223398051221286</v>
      </c>
      <c r="D379">
        <f t="shared" si="69"/>
        <v>2.7177393760224731</v>
      </c>
      <c r="E379">
        <f t="shared" si="69"/>
        <v>4.1513566215328819</v>
      </c>
      <c r="F379">
        <f t="shared" si="69"/>
        <v>3.3461072271836767</v>
      </c>
      <c r="G379">
        <f t="shared" si="69"/>
        <v>3.6818258406948852</v>
      </c>
      <c r="H379">
        <f t="shared" si="69"/>
        <v>2.7590499099755381</v>
      </c>
      <c r="I379">
        <f t="shared" si="69"/>
        <v>3.5735528929396168</v>
      </c>
      <c r="J379">
        <f t="shared" si="69"/>
        <v>4.188907898067777</v>
      </c>
      <c r="K379">
        <f t="shared" si="69"/>
        <v>0</v>
      </c>
      <c r="L379">
        <f t="shared" si="69"/>
        <v>0</v>
      </c>
      <c r="M379">
        <f t="shared" si="69"/>
        <v>0</v>
      </c>
      <c r="N379">
        <f t="shared" si="69"/>
        <v>3.8451871859674429</v>
      </c>
      <c r="O379">
        <f t="shared" si="69"/>
        <v>2.5180542429391393</v>
      </c>
      <c r="P379">
        <f t="shared" si="69"/>
        <v>0</v>
      </c>
      <c r="Q379">
        <f t="shared" si="69"/>
        <v>0</v>
      </c>
      <c r="R379">
        <f t="shared" si="69"/>
        <v>3.5091218851087591</v>
      </c>
      <c r="S379">
        <f t="shared" si="69"/>
        <v>3.8673017495730266</v>
      </c>
      <c r="T379">
        <f t="shared" si="69"/>
        <v>3.9689070976689904</v>
      </c>
      <c r="U379">
        <f t="shared" si="69"/>
        <v>4.1451915882519028</v>
      </c>
      <c r="V379">
        <f t="shared" si="69"/>
        <v>2.9391279446319762</v>
      </c>
      <c r="W379">
        <f t="shared" si="69"/>
        <v>4.1489555694425375</v>
      </c>
      <c r="X379">
        <f t="shared" si="69"/>
        <v>0</v>
      </c>
      <c r="Y379">
        <f t="shared" si="69"/>
        <v>3.0919650029969237</v>
      </c>
      <c r="Z379">
        <f t="shared" si="69"/>
        <v>0</v>
      </c>
      <c r="AA379">
        <f t="shared" si="69"/>
        <v>2.854160753604285</v>
      </c>
      <c r="AB379">
        <f t="shared" si="69"/>
        <v>4.9188753423280369</v>
      </c>
      <c r="AC379">
        <f t="shared" si="69"/>
        <v>2.6320197056253134</v>
      </c>
      <c r="AD379">
        <f t="shared" si="69"/>
        <v>1.9313816523589422</v>
      </c>
      <c r="AE379">
        <f t="shared" si="69"/>
        <v>0</v>
      </c>
      <c r="AF379">
        <f t="shared" si="69"/>
        <v>0</v>
      </c>
    </row>
    <row r="380" spans="1:32">
      <c r="A380" t="s">
        <v>275</v>
      </c>
      <c r="B380" s="25" t="s">
        <v>292</v>
      </c>
      <c r="C380">
        <f t="shared" si="68"/>
        <v>4.3466152222432575</v>
      </c>
      <c r="D380">
        <f t="shared" si="69"/>
        <v>0</v>
      </c>
      <c r="E380">
        <f t="shared" si="69"/>
        <v>3.8064519662321517</v>
      </c>
      <c r="F380">
        <f t="shared" si="69"/>
        <v>0</v>
      </c>
      <c r="G380">
        <f t="shared" si="69"/>
        <v>0</v>
      </c>
      <c r="H380">
        <f t="shared" si="69"/>
        <v>0</v>
      </c>
      <c r="I380">
        <f t="shared" si="69"/>
        <v>4.3488047661105584</v>
      </c>
      <c r="J380">
        <f t="shared" si="69"/>
        <v>4.2480640938519372</v>
      </c>
      <c r="K380">
        <f t="shared" si="69"/>
        <v>0</v>
      </c>
      <c r="L380">
        <f t="shared" si="69"/>
        <v>4.6013551683769016</v>
      </c>
      <c r="M380">
        <f t="shared" si="69"/>
        <v>0</v>
      </c>
      <c r="N380">
        <f t="shared" si="69"/>
        <v>0</v>
      </c>
      <c r="O380">
        <f t="shared" si="69"/>
        <v>0</v>
      </c>
      <c r="P380">
        <f t="shared" si="69"/>
        <v>0</v>
      </c>
      <c r="Q380">
        <f t="shared" si="69"/>
        <v>0</v>
      </c>
      <c r="R380">
        <f t="shared" si="69"/>
        <v>0</v>
      </c>
      <c r="S380">
        <f t="shared" si="69"/>
        <v>0</v>
      </c>
      <c r="T380">
        <f t="shared" si="69"/>
        <v>4.0184677851451989</v>
      </c>
      <c r="U380">
        <f t="shared" si="69"/>
        <v>0</v>
      </c>
      <c r="V380">
        <f t="shared" si="69"/>
        <v>0</v>
      </c>
      <c r="W380">
        <f t="shared" si="69"/>
        <v>3.8199120047198321</v>
      </c>
      <c r="X380">
        <f t="shared" si="69"/>
        <v>4.9576119366568605</v>
      </c>
      <c r="Y380">
        <f t="shared" si="69"/>
        <v>0</v>
      </c>
      <c r="Z380">
        <f t="shared" si="69"/>
        <v>0</v>
      </c>
      <c r="AA380">
        <f t="shared" si="69"/>
        <v>0</v>
      </c>
      <c r="AB380">
        <f t="shared" si="69"/>
        <v>0</v>
      </c>
      <c r="AC380">
        <f t="shared" si="69"/>
        <v>0</v>
      </c>
      <c r="AD380">
        <f t="shared" si="69"/>
        <v>0</v>
      </c>
      <c r="AE380">
        <f t="shared" si="69"/>
        <v>2.6143872234857266</v>
      </c>
      <c r="AF380">
        <f t="shared" si="69"/>
        <v>0</v>
      </c>
    </row>
    <row r="381" spans="1:32">
      <c r="A381" t="s">
        <v>275</v>
      </c>
      <c r="B381" s="25" t="s">
        <v>293</v>
      </c>
      <c r="C381">
        <f t="shared" si="68"/>
        <v>4.2624292833704551</v>
      </c>
      <c r="D381">
        <f t="shared" si="69"/>
        <v>3.1054138171893024</v>
      </c>
      <c r="E381">
        <f t="shared" si="69"/>
        <v>3.9923871537759479</v>
      </c>
      <c r="F381">
        <f t="shared" si="69"/>
        <v>4.046425302456977</v>
      </c>
      <c r="G381">
        <f t="shared" si="69"/>
        <v>3.0653422493810556</v>
      </c>
      <c r="H381">
        <f t="shared" si="69"/>
        <v>3.6138485953309014</v>
      </c>
      <c r="I381">
        <f t="shared" si="69"/>
        <v>3.8230279501329698</v>
      </c>
      <c r="J381">
        <f t="shared" si="69"/>
        <v>4.5926978897575621</v>
      </c>
      <c r="K381">
        <f t="shared" si="69"/>
        <v>0</v>
      </c>
      <c r="L381">
        <f t="shared" si="69"/>
        <v>4.4227247824576397</v>
      </c>
      <c r="M381">
        <f t="shared" si="69"/>
        <v>0</v>
      </c>
      <c r="N381">
        <f t="shared" si="69"/>
        <v>3.9406541740840852</v>
      </c>
      <c r="O381">
        <f t="shared" si="69"/>
        <v>2.7911689033881459</v>
      </c>
      <c r="P381">
        <f t="shared" si="69"/>
        <v>3.5091218851087613</v>
      </c>
      <c r="Q381">
        <f t="shared" si="69"/>
        <v>0</v>
      </c>
      <c r="R381">
        <f t="shared" si="69"/>
        <v>0</v>
      </c>
      <c r="S381">
        <f t="shared" si="69"/>
        <v>0</v>
      </c>
      <c r="T381">
        <f t="shared" si="69"/>
        <v>3.7712562636760514</v>
      </c>
      <c r="U381">
        <f t="shared" si="69"/>
        <v>0</v>
      </c>
      <c r="V381">
        <f t="shared" si="69"/>
        <v>3.1694496781168855</v>
      </c>
      <c r="W381">
        <f t="shared" si="69"/>
        <v>4.1731771664914756</v>
      </c>
      <c r="X381">
        <f t="shared" si="69"/>
        <v>0</v>
      </c>
      <c r="Y381">
        <f t="shared" si="69"/>
        <v>4.19282849261631</v>
      </c>
      <c r="Z381">
        <f t="shared" si="69"/>
        <v>0</v>
      </c>
      <c r="AA381">
        <f t="shared" si="69"/>
        <v>4.0571939442517113</v>
      </c>
      <c r="AB381">
        <f t="shared" si="69"/>
        <v>5.4440095424041788</v>
      </c>
      <c r="AC381">
        <f t="shared" si="69"/>
        <v>2.7963051938480379</v>
      </c>
      <c r="AD381">
        <f t="shared" si="69"/>
        <v>3.7220204954475675</v>
      </c>
      <c r="AE381">
        <f t="shared" si="69"/>
        <v>4.8360762812679505</v>
      </c>
      <c r="AF381">
        <f t="shared" si="69"/>
        <v>0</v>
      </c>
    </row>
    <row r="382" spans="1:32">
      <c r="A382" t="s">
        <v>275</v>
      </c>
      <c r="B382" s="25" t="s">
        <v>309</v>
      </c>
      <c r="C382">
        <f t="shared" si="68"/>
        <v>0</v>
      </c>
      <c r="D382">
        <f t="shared" si="69"/>
        <v>4.0755765068017062</v>
      </c>
      <c r="E382">
        <f t="shared" si="69"/>
        <v>0</v>
      </c>
      <c r="F382">
        <f t="shared" si="69"/>
        <v>0</v>
      </c>
      <c r="G382">
        <f t="shared" si="69"/>
        <v>0</v>
      </c>
      <c r="H382">
        <f t="shared" si="69"/>
        <v>3.6818740871833806</v>
      </c>
      <c r="I382">
        <f t="shared" si="69"/>
        <v>3.9536035275566235</v>
      </c>
      <c r="J382">
        <f t="shared" si="69"/>
        <v>3.7201409865771797</v>
      </c>
      <c r="K382">
        <f t="shared" si="69"/>
        <v>2.6731065074020495</v>
      </c>
      <c r="L382">
        <f t="shared" si="69"/>
        <v>0</v>
      </c>
      <c r="M382">
        <f t="shared" si="69"/>
        <v>3.9707794662926639</v>
      </c>
      <c r="N382">
        <f t="shared" si="69"/>
        <v>0</v>
      </c>
      <c r="O382">
        <f t="shared" si="69"/>
        <v>4.3166830620636558</v>
      </c>
      <c r="P382">
        <f t="shared" si="69"/>
        <v>3.8673017495730266</v>
      </c>
      <c r="Q382">
        <f t="shared" si="69"/>
        <v>0</v>
      </c>
      <c r="R382">
        <f t="shared" si="69"/>
        <v>0</v>
      </c>
      <c r="S382">
        <f t="shared" si="69"/>
        <v>0</v>
      </c>
      <c r="T382">
        <f t="shared" si="69"/>
        <v>0</v>
      </c>
      <c r="U382">
        <f t="shared" si="69"/>
        <v>1.9713892734169565</v>
      </c>
      <c r="V382">
        <f t="shared" si="69"/>
        <v>0</v>
      </c>
      <c r="W382">
        <f t="shared" si="69"/>
        <v>4.2987811612814664</v>
      </c>
      <c r="X382">
        <f t="shared" si="69"/>
        <v>4.16151212205114</v>
      </c>
      <c r="Y382">
        <f t="shared" si="69"/>
        <v>2.8848410110845384</v>
      </c>
      <c r="Z382">
        <f t="shared" si="69"/>
        <v>0</v>
      </c>
      <c r="AA382">
        <f t="shared" si="69"/>
        <v>4.0217255522283013</v>
      </c>
      <c r="AB382">
        <f t="shared" si="69"/>
        <v>3.80495018335048</v>
      </c>
      <c r="AC382">
        <f t="shared" si="69"/>
        <v>4.2390372859404293</v>
      </c>
      <c r="AD382">
        <f t="shared" si="69"/>
        <v>3.5861323886765049</v>
      </c>
      <c r="AE382">
        <f t="shared" si="69"/>
        <v>0</v>
      </c>
      <c r="AF382">
        <f t="shared" si="69"/>
        <v>0</v>
      </c>
    </row>
    <row r="383" spans="1:32">
      <c r="A383" t="s">
        <v>275</v>
      </c>
      <c r="B383" s="25" t="s">
        <v>294</v>
      </c>
      <c r="C383">
        <f t="shared" ref="C383:C395" si="70">(EXP(7.032824+1*0.622482)*((C23/1.852)^ 0.40303))/(1.15*0.0059)/1000000</f>
        <v>4.0638661801635632</v>
      </c>
      <c r="D383">
        <f t="shared" si="69"/>
        <v>3.2832349712436417</v>
      </c>
      <c r="E383">
        <f t="shared" si="69"/>
        <v>1.7811344665469571</v>
      </c>
      <c r="F383">
        <f t="shared" si="69"/>
        <v>0</v>
      </c>
      <c r="G383">
        <f t="shared" si="69"/>
        <v>2.6235449833765498</v>
      </c>
      <c r="H383">
        <f t="shared" si="69"/>
        <v>3.3341427256389933</v>
      </c>
      <c r="I383">
        <f t="shared" si="69"/>
        <v>2.5416689278515636</v>
      </c>
      <c r="J383">
        <f t="shared" si="69"/>
        <v>3.476220402989155</v>
      </c>
      <c r="K383">
        <f t="shared" si="69"/>
        <v>0</v>
      </c>
      <c r="L383">
        <f t="shared" si="69"/>
        <v>4.3776462536701874</v>
      </c>
      <c r="M383">
        <f t="shared" si="69"/>
        <v>0</v>
      </c>
      <c r="N383">
        <f t="shared" si="69"/>
        <v>0</v>
      </c>
      <c r="O383">
        <f t="shared" si="69"/>
        <v>3.8295389524475785</v>
      </c>
      <c r="P383">
        <f t="shared" si="69"/>
        <v>3.9689070976689904</v>
      </c>
      <c r="Q383">
        <f t="shared" si="69"/>
        <v>4.0184677851451989</v>
      </c>
      <c r="R383">
        <f t="shared" si="69"/>
        <v>3.7712562636760563</v>
      </c>
      <c r="S383">
        <f t="shared" si="69"/>
        <v>0</v>
      </c>
      <c r="T383">
        <f t="shared" si="69"/>
        <v>0</v>
      </c>
      <c r="U383">
        <f t="shared" si="69"/>
        <v>0</v>
      </c>
      <c r="V383">
        <f t="shared" si="69"/>
        <v>0</v>
      </c>
      <c r="W383">
        <f t="shared" si="69"/>
        <v>2.3508684421016786</v>
      </c>
      <c r="X383">
        <f t="shared" si="69"/>
        <v>4.870250502082146</v>
      </c>
      <c r="Y383">
        <f t="shared" si="69"/>
        <v>3.8806102505242976</v>
      </c>
      <c r="Z383">
        <f t="shared" si="69"/>
        <v>0</v>
      </c>
      <c r="AA383">
        <f t="shared" si="69"/>
        <v>0</v>
      </c>
      <c r="AB383">
        <f t="shared" si="69"/>
        <v>4.7324925223635779</v>
      </c>
      <c r="AC383">
        <f t="shared" si="69"/>
        <v>3.5323618485881858</v>
      </c>
      <c r="AD383">
        <f t="shared" si="69"/>
        <v>3.8994407238772335</v>
      </c>
      <c r="AE383">
        <f t="shared" si="69"/>
        <v>3.5657972647437521</v>
      </c>
      <c r="AF383">
        <f t="shared" si="69"/>
        <v>0</v>
      </c>
    </row>
    <row r="384" spans="1:32">
      <c r="A384" t="s">
        <v>275</v>
      </c>
      <c r="B384" s="25" t="s">
        <v>310</v>
      </c>
      <c r="C384">
        <f t="shared" si="70"/>
        <v>0</v>
      </c>
      <c r="D384">
        <f t="shared" si="69"/>
        <v>4.3189047617382341</v>
      </c>
      <c r="E384">
        <f t="shared" si="69"/>
        <v>0</v>
      </c>
      <c r="F384">
        <f t="shared" si="69"/>
        <v>0</v>
      </c>
      <c r="G384">
        <f t="shared" ref="D384:AF392" si="71">(EXP(7.032824+1*0.622482)*((G24/1.852)^ 0.40303))/(1.15*0.0059)/1000000</f>
        <v>0</v>
      </c>
      <c r="H384">
        <f t="shared" si="71"/>
        <v>3.9547148818953941</v>
      </c>
      <c r="I384">
        <f t="shared" si="71"/>
        <v>4.1492432153971883</v>
      </c>
      <c r="J384">
        <f t="shared" si="71"/>
        <v>3.8023162504858843</v>
      </c>
      <c r="K384">
        <f t="shared" si="71"/>
        <v>2.077312327616474</v>
      </c>
      <c r="L384">
        <f t="shared" si="71"/>
        <v>0</v>
      </c>
      <c r="M384">
        <f t="shared" si="71"/>
        <v>3.6840760847281779</v>
      </c>
      <c r="N384">
        <f t="shared" si="71"/>
        <v>0</v>
      </c>
      <c r="O384">
        <f t="shared" si="71"/>
        <v>0</v>
      </c>
      <c r="P384">
        <f t="shared" si="71"/>
        <v>4.1451915882519028</v>
      </c>
      <c r="Q384">
        <f t="shared" si="71"/>
        <v>0</v>
      </c>
      <c r="R384">
        <f t="shared" si="71"/>
        <v>0</v>
      </c>
      <c r="S384">
        <f t="shared" si="71"/>
        <v>1.9713892734169565</v>
      </c>
      <c r="T384">
        <f t="shared" si="71"/>
        <v>0</v>
      </c>
      <c r="U384">
        <f t="shared" si="71"/>
        <v>0</v>
      </c>
      <c r="V384">
        <f t="shared" si="71"/>
        <v>0</v>
      </c>
      <c r="W384">
        <f t="shared" si="71"/>
        <v>4.4283445454827186</v>
      </c>
      <c r="X384">
        <f t="shared" si="71"/>
        <v>3.97925594349655</v>
      </c>
      <c r="Y384">
        <f t="shared" si="71"/>
        <v>3.2747108913705723</v>
      </c>
      <c r="Z384">
        <f t="shared" si="71"/>
        <v>0</v>
      </c>
      <c r="AA384">
        <f t="shared" si="71"/>
        <v>4.2650423151600183</v>
      </c>
      <c r="AB384">
        <f t="shared" si="71"/>
        <v>3.5951083279849416</v>
      </c>
      <c r="AC384">
        <f t="shared" si="71"/>
        <v>0</v>
      </c>
      <c r="AD384">
        <f t="shared" si="71"/>
        <v>3.8932918317948526</v>
      </c>
      <c r="AE384">
        <f t="shared" si="71"/>
        <v>0</v>
      </c>
      <c r="AF384">
        <f t="shared" si="71"/>
        <v>0</v>
      </c>
    </row>
    <row r="385" spans="1:32">
      <c r="A385" t="s">
        <v>275</v>
      </c>
      <c r="B385" s="25" t="s">
        <v>297</v>
      </c>
      <c r="C385">
        <f t="shared" si="70"/>
        <v>4.3482172598852724</v>
      </c>
      <c r="D385">
        <f t="shared" si="71"/>
        <v>3.5991274396724005</v>
      </c>
      <c r="E385">
        <f t="shared" si="71"/>
        <v>2.021434609933225</v>
      </c>
      <c r="F385">
        <f t="shared" si="71"/>
        <v>0</v>
      </c>
      <c r="G385">
        <f t="shared" si="71"/>
        <v>3.2774986871729079</v>
      </c>
      <c r="H385">
        <f t="shared" si="71"/>
        <v>3.4779241504281568</v>
      </c>
      <c r="I385">
        <f t="shared" si="71"/>
        <v>2.5919327220624488</v>
      </c>
      <c r="J385">
        <f t="shared" si="71"/>
        <v>2.980998726540256</v>
      </c>
      <c r="K385">
        <f t="shared" si="71"/>
        <v>0</v>
      </c>
      <c r="L385">
        <f t="shared" si="71"/>
        <v>4.643346954389413</v>
      </c>
      <c r="M385">
        <f t="shared" si="71"/>
        <v>0</v>
      </c>
      <c r="N385">
        <f t="shared" si="71"/>
        <v>0</v>
      </c>
      <c r="O385">
        <f t="shared" si="71"/>
        <v>4.1269410388847954</v>
      </c>
      <c r="P385">
        <f t="shared" si="71"/>
        <v>4.1489555694425375</v>
      </c>
      <c r="Q385">
        <f t="shared" si="71"/>
        <v>3.8199120047198321</v>
      </c>
      <c r="R385">
        <f t="shared" si="71"/>
        <v>4.1731771664914756</v>
      </c>
      <c r="S385">
        <f t="shared" si="71"/>
        <v>4.2987811612814664</v>
      </c>
      <c r="T385">
        <f t="shared" si="71"/>
        <v>2.3508684421016786</v>
      </c>
      <c r="U385">
        <f t="shared" si="71"/>
        <v>4.4283445454827186</v>
      </c>
      <c r="V385">
        <f t="shared" si="71"/>
        <v>0</v>
      </c>
      <c r="W385">
        <f t="shared" si="71"/>
        <v>0</v>
      </c>
      <c r="X385">
        <f t="shared" si="71"/>
        <v>4.5569113438712847</v>
      </c>
      <c r="Y385">
        <f t="shared" si="71"/>
        <v>3.8378375235806255</v>
      </c>
      <c r="Z385">
        <f t="shared" si="71"/>
        <v>0</v>
      </c>
      <c r="AA385">
        <f t="shared" si="71"/>
        <v>0</v>
      </c>
      <c r="AB385">
        <f t="shared" si="71"/>
        <v>4.4263508178246216</v>
      </c>
      <c r="AC385">
        <f t="shared" si="71"/>
        <v>3.8621848373907577</v>
      </c>
      <c r="AD385">
        <f t="shared" si="71"/>
        <v>4.0239448396912882</v>
      </c>
      <c r="AE385">
        <f t="shared" si="71"/>
        <v>3.2069359155166</v>
      </c>
      <c r="AF385">
        <f t="shared" si="71"/>
        <v>0</v>
      </c>
    </row>
    <row r="386" spans="1:32">
      <c r="A386" t="s">
        <v>275</v>
      </c>
      <c r="B386" s="25" t="s">
        <v>298</v>
      </c>
      <c r="C386">
        <f t="shared" si="70"/>
        <v>5.8659108690715227</v>
      </c>
      <c r="D386">
        <f t="shared" si="71"/>
        <v>0</v>
      </c>
      <c r="E386">
        <f t="shared" si="71"/>
        <v>4.7918844558703153</v>
      </c>
      <c r="F386">
        <f t="shared" si="71"/>
        <v>0</v>
      </c>
      <c r="G386">
        <f t="shared" si="71"/>
        <v>0</v>
      </c>
      <c r="H386">
        <f t="shared" si="71"/>
        <v>4.7987891566206757</v>
      </c>
      <c r="I386">
        <f t="shared" si="71"/>
        <v>4.6315204019350427</v>
      </c>
      <c r="J386">
        <f t="shared" si="71"/>
        <v>3.4032967503265632</v>
      </c>
      <c r="K386">
        <f t="shared" si="71"/>
        <v>3.7406438809376681</v>
      </c>
      <c r="L386">
        <f t="shared" si="71"/>
        <v>0</v>
      </c>
      <c r="M386">
        <f t="shared" si="71"/>
        <v>3.9294336140660948</v>
      </c>
      <c r="N386">
        <f t="shared" si="71"/>
        <v>0</v>
      </c>
      <c r="O386">
        <f t="shared" si="71"/>
        <v>0</v>
      </c>
      <c r="P386">
        <f t="shared" si="71"/>
        <v>0</v>
      </c>
      <c r="Q386">
        <f t="shared" si="71"/>
        <v>4.9576119366568605</v>
      </c>
      <c r="R386">
        <f t="shared" si="71"/>
        <v>0</v>
      </c>
      <c r="S386">
        <f t="shared" si="71"/>
        <v>4.16151212205114</v>
      </c>
      <c r="T386">
        <f t="shared" si="71"/>
        <v>4.870250502082146</v>
      </c>
      <c r="U386">
        <f t="shared" si="71"/>
        <v>3.97925594349655</v>
      </c>
      <c r="V386">
        <f t="shared" si="71"/>
        <v>0</v>
      </c>
      <c r="W386">
        <f t="shared" si="71"/>
        <v>4.5569113438712847</v>
      </c>
      <c r="X386">
        <f t="shared" si="71"/>
        <v>0</v>
      </c>
      <c r="Y386">
        <f t="shared" si="71"/>
        <v>4.5111560463781517</v>
      </c>
      <c r="Z386">
        <f t="shared" si="71"/>
        <v>0</v>
      </c>
      <c r="AA386">
        <f t="shared" si="71"/>
        <v>0</v>
      </c>
      <c r="AB386">
        <f t="shared" si="71"/>
        <v>2.1743486841734092</v>
      </c>
      <c r="AC386">
        <f t="shared" si="71"/>
        <v>0</v>
      </c>
      <c r="AD386">
        <f t="shared" si="71"/>
        <v>0</v>
      </c>
      <c r="AE386">
        <f t="shared" si="71"/>
        <v>4.6174317913843757</v>
      </c>
      <c r="AF386">
        <f t="shared" si="71"/>
        <v>0</v>
      </c>
    </row>
    <row r="387" spans="1:32">
      <c r="A387" t="s">
        <v>275</v>
      </c>
      <c r="B387" s="25" t="s">
        <v>357</v>
      </c>
      <c r="C387">
        <f t="shared" si="70"/>
        <v>4.9899305771676676</v>
      </c>
      <c r="D387">
        <f t="shared" si="71"/>
        <v>3.3382803357575219</v>
      </c>
      <c r="E387">
        <f t="shared" si="71"/>
        <v>0</v>
      </c>
      <c r="F387">
        <f t="shared" si="71"/>
        <v>2.9464186077941883</v>
      </c>
      <c r="G387">
        <f t="shared" si="71"/>
        <v>3.8946857256754388</v>
      </c>
      <c r="H387">
        <f t="shared" si="71"/>
        <v>3.6440501006256478</v>
      </c>
      <c r="I387">
        <f t="shared" si="71"/>
        <v>4.1470395947632301</v>
      </c>
      <c r="J387">
        <f t="shared" si="71"/>
        <v>0</v>
      </c>
      <c r="K387">
        <f t="shared" si="71"/>
        <v>0</v>
      </c>
      <c r="L387">
        <f t="shared" si="71"/>
        <v>0</v>
      </c>
      <c r="M387">
        <f t="shared" si="71"/>
        <v>0</v>
      </c>
      <c r="N387">
        <f t="shared" si="71"/>
        <v>3.0217632657602889</v>
      </c>
      <c r="O387">
        <f t="shared" si="71"/>
        <v>2.5413157883895918</v>
      </c>
      <c r="P387">
        <f t="shared" si="71"/>
        <v>2.9391279446319762</v>
      </c>
      <c r="Q387">
        <f t="shared" si="71"/>
        <v>0</v>
      </c>
      <c r="R387">
        <f t="shared" si="71"/>
        <v>3.1694496781168855</v>
      </c>
      <c r="S387">
        <f t="shared" si="71"/>
        <v>0</v>
      </c>
      <c r="T387">
        <f t="shared" si="71"/>
        <v>0</v>
      </c>
      <c r="U387">
        <f t="shared" si="71"/>
        <v>0</v>
      </c>
      <c r="V387">
        <f t="shared" si="71"/>
        <v>0</v>
      </c>
      <c r="W387">
        <f t="shared" si="71"/>
        <v>0</v>
      </c>
      <c r="X387">
        <f t="shared" si="71"/>
        <v>0</v>
      </c>
      <c r="Y387">
        <f t="shared" si="71"/>
        <v>3.9891424113009086</v>
      </c>
      <c r="Z387">
        <f t="shared" si="71"/>
        <v>0</v>
      </c>
      <c r="AA387">
        <f t="shared" si="71"/>
        <v>3.1307930173276364</v>
      </c>
      <c r="AB387">
        <f t="shared" si="71"/>
        <v>0</v>
      </c>
      <c r="AC387">
        <f t="shared" si="71"/>
        <v>2.9979210878079106</v>
      </c>
      <c r="AD387">
        <f t="shared" si="71"/>
        <v>3.3197958845069886</v>
      </c>
      <c r="AE387">
        <f t="shared" si="71"/>
        <v>0</v>
      </c>
      <c r="AF387">
        <f t="shared" si="71"/>
        <v>0</v>
      </c>
    </row>
    <row r="388" spans="1:32">
      <c r="A388" t="s">
        <v>275</v>
      </c>
      <c r="B388" s="25" t="s">
        <v>299</v>
      </c>
      <c r="C388">
        <f t="shared" si="70"/>
        <v>5.1964501072465401</v>
      </c>
      <c r="D388">
        <f t="shared" si="71"/>
        <v>3.2625540005978659</v>
      </c>
      <c r="E388">
        <f t="shared" si="71"/>
        <v>3.9882160839593364</v>
      </c>
      <c r="F388">
        <f t="shared" si="71"/>
        <v>4.1273714382958255</v>
      </c>
      <c r="G388">
        <f t="shared" si="71"/>
        <v>3.931857598594759</v>
      </c>
      <c r="H388">
        <f t="shared" si="71"/>
        <v>2.6890350782105736</v>
      </c>
      <c r="I388">
        <f t="shared" si="71"/>
        <v>3.2698742248307187</v>
      </c>
      <c r="J388">
        <f t="shared" si="71"/>
        <v>3.4907790296816033</v>
      </c>
      <c r="K388">
        <f t="shared" si="71"/>
        <v>3.6370571712825179</v>
      </c>
      <c r="L388">
        <f t="shared" si="71"/>
        <v>0</v>
      </c>
      <c r="M388">
        <f t="shared" si="71"/>
        <v>4.5397358010082618</v>
      </c>
      <c r="N388">
        <f t="shared" si="71"/>
        <v>4.6021494098770024</v>
      </c>
      <c r="O388">
        <f t="shared" si="71"/>
        <v>3.6241286070396987</v>
      </c>
      <c r="P388">
        <f t="shared" si="71"/>
        <v>3.0919650029969237</v>
      </c>
      <c r="Q388">
        <f t="shared" si="71"/>
        <v>0</v>
      </c>
      <c r="R388">
        <f t="shared" si="71"/>
        <v>4.19282849261631</v>
      </c>
      <c r="S388">
        <f t="shared" si="71"/>
        <v>2.8848410110845384</v>
      </c>
      <c r="T388">
        <f t="shared" si="71"/>
        <v>3.8806102505242976</v>
      </c>
      <c r="U388">
        <f t="shared" si="71"/>
        <v>3.2747108913705754</v>
      </c>
      <c r="V388">
        <f t="shared" si="71"/>
        <v>3.9891424113009086</v>
      </c>
      <c r="W388">
        <f t="shared" si="71"/>
        <v>3.8378375235806255</v>
      </c>
      <c r="X388">
        <f t="shared" si="71"/>
        <v>4.5111560463781517</v>
      </c>
      <c r="Y388">
        <f t="shared" si="71"/>
        <v>0</v>
      </c>
      <c r="Z388">
        <f t="shared" si="71"/>
        <v>0</v>
      </c>
      <c r="AA388">
        <f t="shared" si="71"/>
        <v>3.6079909477238319</v>
      </c>
      <c r="AB388">
        <f t="shared" si="71"/>
        <v>4.2241084644934617</v>
      </c>
      <c r="AC388">
        <f t="shared" si="71"/>
        <v>3.4927282600950629</v>
      </c>
      <c r="AD388">
        <f t="shared" si="71"/>
        <v>2.6611384342289681</v>
      </c>
      <c r="AE388">
        <f t="shared" si="71"/>
        <v>4.6302727295250099</v>
      </c>
      <c r="AF388">
        <f t="shared" si="71"/>
        <v>0</v>
      </c>
    </row>
    <row r="389" spans="1:32">
      <c r="A389" t="s">
        <v>275</v>
      </c>
      <c r="B389" s="25" t="s">
        <v>300</v>
      </c>
      <c r="C389">
        <f t="shared" si="70"/>
        <v>3.1119510673133499</v>
      </c>
      <c r="D389">
        <f t="shared" si="71"/>
        <v>0</v>
      </c>
      <c r="E389">
        <f t="shared" si="71"/>
        <v>0</v>
      </c>
      <c r="F389">
        <f t="shared" si="71"/>
        <v>0</v>
      </c>
      <c r="G389">
        <f t="shared" si="71"/>
        <v>0</v>
      </c>
      <c r="H389">
        <f t="shared" si="71"/>
        <v>0</v>
      </c>
      <c r="I389">
        <f t="shared" si="71"/>
        <v>0</v>
      </c>
      <c r="J389">
        <f t="shared" si="71"/>
        <v>0</v>
      </c>
      <c r="K389">
        <f t="shared" si="71"/>
        <v>0</v>
      </c>
      <c r="L389">
        <f t="shared" si="71"/>
        <v>2.7744934722044974</v>
      </c>
      <c r="M389">
        <f t="shared" si="71"/>
        <v>0</v>
      </c>
      <c r="N389">
        <f t="shared" si="71"/>
        <v>0</v>
      </c>
      <c r="O389">
        <f t="shared" si="71"/>
        <v>0</v>
      </c>
      <c r="P389">
        <f t="shared" si="71"/>
        <v>0</v>
      </c>
      <c r="Q389">
        <f t="shared" si="71"/>
        <v>0</v>
      </c>
      <c r="R389">
        <f t="shared" si="71"/>
        <v>0</v>
      </c>
      <c r="S389">
        <f t="shared" si="71"/>
        <v>0</v>
      </c>
      <c r="T389">
        <f t="shared" si="71"/>
        <v>0</v>
      </c>
      <c r="U389">
        <f t="shared" si="71"/>
        <v>0</v>
      </c>
      <c r="V389">
        <f t="shared" si="71"/>
        <v>0</v>
      </c>
      <c r="W389">
        <f t="shared" si="71"/>
        <v>0</v>
      </c>
      <c r="X389">
        <f t="shared" si="71"/>
        <v>0</v>
      </c>
      <c r="Y389">
        <f t="shared" si="71"/>
        <v>0</v>
      </c>
      <c r="Z389">
        <f t="shared" si="71"/>
        <v>0</v>
      </c>
      <c r="AA389">
        <f t="shared" si="71"/>
        <v>0</v>
      </c>
      <c r="AB389">
        <f t="shared" si="71"/>
        <v>0</v>
      </c>
      <c r="AC389">
        <f t="shared" si="71"/>
        <v>0</v>
      </c>
      <c r="AD389">
        <f t="shared" si="71"/>
        <v>0</v>
      </c>
      <c r="AE389">
        <f t="shared" si="71"/>
        <v>4.8350209651108171</v>
      </c>
      <c r="AF389">
        <f t="shared" si="71"/>
        <v>0</v>
      </c>
    </row>
    <row r="390" spans="1:32">
      <c r="A390" t="s">
        <v>275</v>
      </c>
      <c r="B390" s="25" t="s">
        <v>301</v>
      </c>
      <c r="C390">
        <f t="shared" si="70"/>
        <v>5.4509659298023116</v>
      </c>
      <c r="D390">
        <f t="shared" si="71"/>
        <v>3.6815619649781119</v>
      </c>
      <c r="E390">
        <f t="shared" si="71"/>
        <v>0</v>
      </c>
      <c r="F390">
        <f t="shared" si="71"/>
        <v>2.5530318877017093</v>
      </c>
      <c r="G390">
        <f t="shared" si="71"/>
        <v>4.3572194285516241</v>
      </c>
      <c r="H390">
        <f t="shared" si="71"/>
        <v>3.6669556593076651</v>
      </c>
      <c r="I390">
        <f t="shared" si="71"/>
        <v>4.2641205401403246</v>
      </c>
      <c r="J390">
        <f t="shared" si="71"/>
        <v>4.6682655805144542</v>
      </c>
      <c r="K390">
        <f t="shared" si="71"/>
        <v>0</v>
      </c>
      <c r="L390">
        <f t="shared" si="71"/>
        <v>0</v>
      </c>
      <c r="M390">
        <f t="shared" si="71"/>
        <v>0</v>
      </c>
      <c r="N390">
        <f t="shared" si="71"/>
        <v>3.5413708918604923</v>
      </c>
      <c r="O390">
        <f t="shared" si="71"/>
        <v>3.3579607211695537</v>
      </c>
      <c r="P390">
        <f t="shared" si="71"/>
        <v>2.854160753604285</v>
      </c>
      <c r="Q390">
        <f t="shared" si="71"/>
        <v>0</v>
      </c>
      <c r="R390">
        <f t="shared" si="71"/>
        <v>4.0571939442517113</v>
      </c>
      <c r="S390">
        <f t="shared" si="71"/>
        <v>4.0217255522283013</v>
      </c>
      <c r="T390">
        <f t="shared" si="71"/>
        <v>0</v>
      </c>
      <c r="U390">
        <f t="shared" si="71"/>
        <v>4.2650423151600183</v>
      </c>
      <c r="V390">
        <f t="shared" si="71"/>
        <v>3.1307930173276364</v>
      </c>
      <c r="W390">
        <f t="shared" si="71"/>
        <v>0</v>
      </c>
      <c r="X390">
        <f t="shared" si="71"/>
        <v>0</v>
      </c>
      <c r="Y390">
        <f t="shared" si="71"/>
        <v>3.6079909477238319</v>
      </c>
      <c r="Z390">
        <f t="shared" si="71"/>
        <v>0</v>
      </c>
      <c r="AA390">
        <f t="shared" si="71"/>
        <v>0</v>
      </c>
      <c r="AB390">
        <f t="shared" si="71"/>
        <v>0</v>
      </c>
      <c r="AC390">
        <f t="shared" si="71"/>
        <v>3.5688721405407446</v>
      </c>
      <c r="AD390">
        <f t="shared" si="71"/>
        <v>3.028193885524042</v>
      </c>
      <c r="AE390">
        <f t="shared" si="71"/>
        <v>0</v>
      </c>
      <c r="AF390">
        <f t="shared" si="71"/>
        <v>3.7643823157534322</v>
      </c>
    </row>
    <row r="391" spans="1:32">
      <c r="A391" t="s">
        <v>275</v>
      </c>
      <c r="B391" s="25" t="s">
        <v>303</v>
      </c>
      <c r="C391">
        <f t="shared" si="70"/>
        <v>5.7963531750142154</v>
      </c>
      <c r="D391">
        <f t="shared" si="71"/>
        <v>4.8649987318364349</v>
      </c>
      <c r="E391">
        <f t="shared" si="71"/>
        <v>4.6705392652052184</v>
      </c>
      <c r="F391">
        <f t="shared" si="71"/>
        <v>0</v>
      </c>
      <c r="G391">
        <f t="shared" si="71"/>
        <v>5.0432224762597953</v>
      </c>
      <c r="H391">
        <f t="shared" si="71"/>
        <v>4.5695630095343773</v>
      </c>
      <c r="I391">
        <f t="shared" si="71"/>
        <v>4.4402912012175006</v>
      </c>
      <c r="J391">
        <f t="shared" si="71"/>
        <v>2.7161152520299545</v>
      </c>
      <c r="K391">
        <f t="shared" si="71"/>
        <v>3.3270276672976302</v>
      </c>
      <c r="L391">
        <f t="shared" si="71"/>
        <v>0</v>
      </c>
      <c r="M391">
        <f t="shared" si="71"/>
        <v>2.9856210757523667</v>
      </c>
      <c r="N391">
        <f t="shared" si="71"/>
        <v>0</v>
      </c>
      <c r="O391">
        <f t="shared" si="71"/>
        <v>5.1686882557859075</v>
      </c>
      <c r="P391">
        <f t="shared" si="71"/>
        <v>4.9188753423280369</v>
      </c>
      <c r="Q391">
        <f t="shared" si="71"/>
        <v>0</v>
      </c>
      <c r="R391">
        <f t="shared" si="71"/>
        <v>5.4440095424041788</v>
      </c>
      <c r="S391">
        <f t="shared" si="71"/>
        <v>3.80495018335048</v>
      </c>
      <c r="T391">
        <f t="shared" si="71"/>
        <v>4.7324925223635779</v>
      </c>
      <c r="U391">
        <f t="shared" si="71"/>
        <v>3.5951083279849416</v>
      </c>
      <c r="V391">
        <f t="shared" si="71"/>
        <v>0</v>
      </c>
      <c r="W391">
        <f t="shared" si="71"/>
        <v>4.4263508178246216</v>
      </c>
      <c r="X391">
        <f t="shared" si="71"/>
        <v>2.1743486841734092</v>
      </c>
      <c r="Y391">
        <f t="shared" si="71"/>
        <v>4.2241084644934617</v>
      </c>
      <c r="Z391">
        <f t="shared" si="71"/>
        <v>0</v>
      </c>
      <c r="AA391">
        <f t="shared" si="71"/>
        <v>0</v>
      </c>
      <c r="AB391">
        <f t="shared" si="71"/>
        <v>0</v>
      </c>
      <c r="AC391">
        <f t="shared" si="71"/>
        <v>5.0440589287769448</v>
      </c>
      <c r="AD391">
        <f t="shared" si="71"/>
        <v>4.7193397738561913</v>
      </c>
      <c r="AE391">
        <f t="shared" si="71"/>
        <v>4.6085304997037033</v>
      </c>
      <c r="AF391">
        <f t="shared" si="71"/>
        <v>0</v>
      </c>
    </row>
    <row r="392" spans="1:32">
      <c r="A392" t="s">
        <v>275</v>
      </c>
      <c r="B392" s="25" t="s">
        <v>304</v>
      </c>
      <c r="C392">
        <f t="shared" si="70"/>
        <v>4.5921739047677219</v>
      </c>
      <c r="D392">
        <f t="shared" si="71"/>
        <v>1.9295211588279855</v>
      </c>
      <c r="E392">
        <f t="shared" si="71"/>
        <v>3.7727776486693081</v>
      </c>
      <c r="F392">
        <f t="shared" si="71"/>
        <v>3.78000537595643</v>
      </c>
      <c r="G392">
        <f t="shared" si="71"/>
        <v>2.9998726323571336</v>
      </c>
      <c r="H392">
        <f t="shared" si="71"/>
        <v>2.7278694938242336</v>
      </c>
      <c r="I392">
        <f t="shared" si="71"/>
        <v>3.290100881356806</v>
      </c>
      <c r="J392">
        <f t="shared" si="71"/>
        <v>4.1485404337104868</v>
      </c>
      <c r="K392">
        <f t="shared" si="71"/>
        <v>0</v>
      </c>
      <c r="L392">
        <f t="shared" si="71"/>
        <v>4.7881307708082961</v>
      </c>
      <c r="M392">
        <f t="shared" si="71"/>
        <v>0</v>
      </c>
      <c r="N392">
        <f t="shared" si="71"/>
        <v>3.9790427194239282</v>
      </c>
      <c r="O392">
        <f t="shared" si="71"/>
        <v>1.9326487696993784</v>
      </c>
      <c r="P392">
        <f t="shared" si="71"/>
        <v>2.6320197056253134</v>
      </c>
      <c r="Q392">
        <f t="shared" si="71"/>
        <v>0</v>
      </c>
      <c r="R392">
        <f t="shared" si="71"/>
        <v>2.7963051938480379</v>
      </c>
      <c r="S392">
        <f t="shared" si="71"/>
        <v>4.2390372859404293</v>
      </c>
      <c r="T392">
        <f t="shared" si="71"/>
        <v>3.5323618485881858</v>
      </c>
      <c r="U392">
        <f t="shared" si="71"/>
        <v>0</v>
      </c>
      <c r="V392">
        <f t="shared" si="71"/>
        <v>2.9979210878079106</v>
      </c>
      <c r="W392">
        <f t="shared" si="71"/>
        <v>3.8621848373907577</v>
      </c>
      <c r="X392">
        <f t="shared" si="71"/>
        <v>0</v>
      </c>
      <c r="Y392">
        <f t="shared" si="71"/>
        <v>3.492728260095066</v>
      </c>
      <c r="Z392">
        <f t="shared" si="71"/>
        <v>0</v>
      </c>
      <c r="AA392">
        <f t="shared" si="71"/>
        <v>3.5688721405407446</v>
      </c>
      <c r="AB392">
        <f t="shared" si="71"/>
        <v>5.0440589287769448</v>
      </c>
      <c r="AC392">
        <f t="shared" si="71"/>
        <v>0</v>
      </c>
      <c r="AD392">
        <f t="shared" ref="D392:AF395" si="72">(EXP(7.032824+1*0.622482)*((AD32/1.852)^ 0.40303))/(1.15*0.0059)/1000000</f>
        <v>2.8596920508328991</v>
      </c>
      <c r="AE392">
        <f t="shared" si="72"/>
        <v>0</v>
      </c>
      <c r="AF392">
        <f t="shared" si="72"/>
        <v>0</v>
      </c>
    </row>
    <row r="393" spans="1:32">
      <c r="A393" t="s">
        <v>275</v>
      </c>
      <c r="B393" s="25" t="s">
        <v>305</v>
      </c>
      <c r="C393">
        <f t="shared" si="70"/>
        <v>5.0668477491030544</v>
      </c>
      <c r="D393">
        <f t="shared" si="72"/>
        <v>2.7611924461097797</v>
      </c>
      <c r="E393">
        <f t="shared" si="72"/>
        <v>4.0676472234053582</v>
      </c>
      <c r="F393">
        <f t="shared" si="72"/>
        <v>3.5876613346619588</v>
      </c>
      <c r="G393">
        <f t="shared" si="72"/>
        <v>3.7138958366303889</v>
      </c>
      <c r="H393">
        <f t="shared" si="72"/>
        <v>2.4939992211495148</v>
      </c>
      <c r="I393">
        <f t="shared" si="72"/>
        <v>3.4136591288927129</v>
      </c>
      <c r="J393">
        <f t="shared" si="72"/>
        <v>3.9765624176663374</v>
      </c>
      <c r="K393">
        <f t="shared" si="72"/>
        <v>4.197325358738202</v>
      </c>
      <c r="L393">
        <f t="shared" si="72"/>
        <v>0</v>
      </c>
      <c r="M393">
        <f t="shared" si="72"/>
        <v>0</v>
      </c>
      <c r="N393">
        <f t="shared" si="72"/>
        <v>4.0976542236730076</v>
      </c>
      <c r="O393">
        <f t="shared" si="72"/>
        <v>2.8999961130194882</v>
      </c>
      <c r="P393">
        <f t="shared" si="72"/>
        <v>1.9313816523589422</v>
      </c>
      <c r="Q393">
        <f t="shared" si="72"/>
        <v>0</v>
      </c>
      <c r="R393">
        <f t="shared" si="72"/>
        <v>3.7220204954475675</v>
      </c>
      <c r="S393">
        <f t="shared" si="72"/>
        <v>3.5861323886765049</v>
      </c>
      <c r="T393">
        <f t="shared" si="72"/>
        <v>3.8994407238772335</v>
      </c>
      <c r="U393">
        <f t="shared" si="72"/>
        <v>3.8932918317948526</v>
      </c>
      <c r="V393">
        <f t="shared" si="72"/>
        <v>3.3197958845069886</v>
      </c>
      <c r="W393">
        <f t="shared" si="72"/>
        <v>4.0239448396912882</v>
      </c>
      <c r="X393">
        <f t="shared" si="72"/>
        <v>0</v>
      </c>
      <c r="Y393">
        <f t="shared" si="72"/>
        <v>2.6611384342289659</v>
      </c>
      <c r="Z393">
        <f t="shared" si="72"/>
        <v>0</v>
      </c>
      <c r="AA393">
        <f t="shared" si="72"/>
        <v>3.028193885524042</v>
      </c>
      <c r="AB393">
        <f t="shared" si="72"/>
        <v>4.7193397738561913</v>
      </c>
      <c r="AC393">
        <f t="shared" si="72"/>
        <v>2.8596920508328991</v>
      </c>
      <c r="AD393">
        <f t="shared" si="72"/>
        <v>0</v>
      </c>
      <c r="AE393">
        <f t="shared" si="72"/>
        <v>0</v>
      </c>
      <c r="AF393">
        <f t="shared" si="72"/>
        <v>0</v>
      </c>
    </row>
    <row r="394" spans="1:32">
      <c r="A394" t="s">
        <v>275</v>
      </c>
      <c r="B394" t="s">
        <v>356</v>
      </c>
      <c r="C394">
        <f t="shared" si="70"/>
        <v>0</v>
      </c>
      <c r="D394">
        <f t="shared" si="72"/>
        <v>0</v>
      </c>
      <c r="E394">
        <f t="shared" si="72"/>
        <v>0</v>
      </c>
      <c r="F394">
        <f t="shared" si="72"/>
        <v>2.7911985973486102</v>
      </c>
      <c r="G394">
        <f t="shared" si="72"/>
        <v>0</v>
      </c>
      <c r="H394">
        <f t="shared" si="72"/>
        <v>0</v>
      </c>
      <c r="I394">
        <f t="shared" si="72"/>
        <v>0</v>
      </c>
      <c r="J394">
        <f t="shared" si="72"/>
        <v>0</v>
      </c>
      <c r="K394">
        <f t="shared" si="72"/>
        <v>0</v>
      </c>
      <c r="L394">
        <f t="shared" si="72"/>
        <v>0</v>
      </c>
      <c r="M394">
        <f t="shared" si="72"/>
        <v>0</v>
      </c>
      <c r="N394">
        <f t="shared" si="72"/>
        <v>3.7115179118638566</v>
      </c>
      <c r="O394">
        <f t="shared" si="72"/>
        <v>0</v>
      </c>
      <c r="P394">
        <f t="shared" si="72"/>
        <v>0</v>
      </c>
      <c r="Q394">
        <f t="shared" si="72"/>
        <v>0</v>
      </c>
      <c r="R394">
        <f t="shared" si="72"/>
        <v>0</v>
      </c>
      <c r="S394">
        <f t="shared" si="72"/>
        <v>0</v>
      </c>
      <c r="T394">
        <f t="shared" si="72"/>
        <v>0</v>
      </c>
      <c r="U394">
        <f t="shared" si="72"/>
        <v>0</v>
      </c>
      <c r="V394">
        <f t="shared" si="72"/>
        <v>0</v>
      </c>
      <c r="W394">
        <f t="shared" si="72"/>
        <v>0</v>
      </c>
      <c r="X394">
        <f t="shared" si="72"/>
        <v>0</v>
      </c>
      <c r="Y394">
        <f t="shared" si="72"/>
        <v>0</v>
      </c>
      <c r="Z394">
        <f t="shared" si="72"/>
        <v>0</v>
      </c>
      <c r="AA394">
        <f t="shared" si="72"/>
        <v>3.7643823157534322</v>
      </c>
      <c r="AB394">
        <f t="shared" si="72"/>
        <v>0</v>
      </c>
      <c r="AC394">
        <f t="shared" si="72"/>
        <v>0</v>
      </c>
      <c r="AD394">
        <f t="shared" si="72"/>
        <v>0</v>
      </c>
      <c r="AE394">
        <f t="shared" si="72"/>
        <v>0</v>
      </c>
      <c r="AF394">
        <f t="shared" si="72"/>
        <v>0</v>
      </c>
    </row>
    <row r="395" spans="1:32">
      <c r="A395" t="s">
        <v>275</v>
      </c>
      <c r="B395" s="25" t="s">
        <v>307</v>
      </c>
      <c r="C395">
        <f t="shared" si="70"/>
        <v>3.1982930505751184</v>
      </c>
      <c r="D395">
        <f t="shared" si="72"/>
        <v>4.4988450389380024</v>
      </c>
      <c r="E395">
        <f t="shared" si="72"/>
        <v>3.2941078837150224</v>
      </c>
      <c r="F395">
        <f t="shared" si="72"/>
        <v>0</v>
      </c>
      <c r="G395">
        <f t="shared" si="72"/>
        <v>4.1348373751233529</v>
      </c>
      <c r="H395">
        <f t="shared" si="72"/>
        <v>4.4232004112875645</v>
      </c>
      <c r="I395">
        <f t="shared" si="72"/>
        <v>3.8645518806787114</v>
      </c>
      <c r="J395">
        <f t="shared" si="72"/>
        <v>3.6804608782054196</v>
      </c>
      <c r="K395">
        <f t="shared" si="72"/>
        <v>0</v>
      </c>
      <c r="L395">
        <f t="shared" si="72"/>
        <v>4.6879656786946828</v>
      </c>
      <c r="M395">
        <f t="shared" si="72"/>
        <v>0</v>
      </c>
      <c r="N395">
        <f t="shared" si="72"/>
        <v>0</v>
      </c>
      <c r="O395">
        <f t="shared" si="72"/>
        <v>0</v>
      </c>
      <c r="P395">
        <f t="shared" si="72"/>
        <v>0</v>
      </c>
      <c r="Q395">
        <f t="shared" si="72"/>
        <v>2.6143872234857266</v>
      </c>
      <c r="R395">
        <f t="shared" si="72"/>
        <v>4.8360762812679505</v>
      </c>
      <c r="S395">
        <f t="shared" si="72"/>
        <v>0</v>
      </c>
      <c r="T395">
        <f t="shared" si="72"/>
        <v>3.5657972647437521</v>
      </c>
      <c r="U395">
        <f t="shared" si="72"/>
        <v>0</v>
      </c>
      <c r="V395">
        <f t="shared" si="72"/>
        <v>0</v>
      </c>
      <c r="W395">
        <f t="shared" si="72"/>
        <v>3.2069359155166</v>
      </c>
      <c r="X395">
        <f t="shared" si="72"/>
        <v>4.6174317913843872</v>
      </c>
      <c r="Y395">
        <f t="shared" si="72"/>
        <v>4.6302727295250099</v>
      </c>
      <c r="Z395">
        <f t="shared" si="72"/>
        <v>4.8350209651108171</v>
      </c>
      <c r="AA395">
        <f t="shared" si="72"/>
        <v>0</v>
      </c>
      <c r="AB395">
        <f t="shared" si="72"/>
        <v>4.6085304997037033</v>
      </c>
      <c r="AC395">
        <f t="shared" si="72"/>
        <v>0</v>
      </c>
      <c r="AD395">
        <f t="shared" si="72"/>
        <v>0</v>
      </c>
      <c r="AE395">
        <f t="shared" si="72"/>
        <v>0</v>
      </c>
      <c r="AF395">
        <f t="shared" si="72"/>
        <v>0</v>
      </c>
    </row>
    <row r="396" spans="1:32">
      <c r="A396" t="s">
        <v>202</v>
      </c>
      <c r="B396" s="25" t="s">
        <v>278</v>
      </c>
      <c r="C396">
        <f>C6*0.00003215271</f>
        <v>4.702345725145432E-2</v>
      </c>
      <c r="D396">
        <f t="shared" ref="D396:AF405" si="73">D6*0.00003215271</f>
        <v>0</v>
      </c>
      <c r="E396">
        <f t="shared" si="73"/>
        <v>2.4765201368191766E-2</v>
      </c>
      <c r="F396">
        <f t="shared" si="73"/>
        <v>3.2874558212356332E-2</v>
      </c>
      <c r="G396">
        <f t="shared" si="73"/>
        <v>1.467310155731268E-2</v>
      </c>
      <c r="H396">
        <f t="shared" si="73"/>
        <v>8.193865915209847E-3</v>
      </c>
      <c r="I396">
        <f t="shared" si="73"/>
        <v>1.5338022753543826E-2</v>
      </c>
      <c r="J396">
        <f t="shared" si="73"/>
        <v>3.1285560845513635E-2</v>
      </c>
      <c r="K396">
        <f t="shared" si="73"/>
        <v>0</v>
      </c>
      <c r="L396">
        <f t="shared" si="73"/>
        <v>5.2749191909736058E-2</v>
      </c>
      <c r="M396">
        <f t="shared" si="73"/>
        <v>0</v>
      </c>
      <c r="N396">
        <f t="shared" si="73"/>
        <v>3.8197723536442088E-2</v>
      </c>
      <c r="O396">
        <f t="shared" si="73"/>
        <v>1.0683330542145984E-2</v>
      </c>
      <c r="P396">
        <f t="shared" si="73"/>
        <v>1.2880173892858364E-2</v>
      </c>
      <c r="Q396">
        <f t="shared" si="73"/>
        <v>0</v>
      </c>
      <c r="R396">
        <f t="shared" si="73"/>
        <v>1.7931328006386551E-2</v>
      </c>
      <c r="S396">
        <f t="shared" si="73"/>
        <v>3.5201992425848129E-2</v>
      </c>
      <c r="T396">
        <f t="shared" si="73"/>
        <v>2.058799963962946E-2</v>
      </c>
      <c r="U396">
        <f t="shared" si="73"/>
        <v>4.06495124262981E-2</v>
      </c>
      <c r="V396">
        <f t="shared" si="73"/>
        <v>2.1455099526345341E-2</v>
      </c>
      <c r="W396">
        <f t="shared" si="73"/>
        <v>2.5858448550772399E-2</v>
      </c>
      <c r="X396">
        <f t="shared" si="73"/>
        <v>0</v>
      </c>
      <c r="Y396">
        <f t="shared" si="73"/>
        <v>2.0267729054433515E-2</v>
      </c>
      <c r="Z396">
        <f t="shared" si="73"/>
        <v>0</v>
      </c>
      <c r="AA396">
        <f t="shared" si="73"/>
        <v>2.7352992186490049E-2</v>
      </c>
      <c r="AB396">
        <f t="shared" si="73"/>
        <v>5.4620569226417073E-2</v>
      </c>
      <c r="AC396">
        <f t="shared" si="73"/>
        <v>5.5058199281683923E-3</v>
      </c>
      <c r="AD396">
        <f t="shared" si="73"/>
        <v>1.3397211820015974E-2</v>
      </c>
      <c r="AE396">
        <f t="shared" si="73"/>
        <v>4.4982197639443465E-2</v>
      </c>
      <c r="AF396">
        <f t="shared" si="73"/>
        <v>0</v>
      </c>
    </row>
    <row r="397" spans="1:32">
      <c r="A397" t="s">
        <v>202</v>
      </c>
      <c r="B397" s="25" t="s">
        <v>280</v>
      </c>
      <c r="C397">
        <f t="shared" ref="C397:R412" si="74">C7*0.00003215271</f>
        <v>3.5336570233405411E-2</v>
      </c>
      <c r="D397">
        <f t="shared" si="74"/>
        <v>2.4765201368191766E-2</v>
      </c>
      <c r="E397">
        <f t="shared" si="74"/>
        <v>0</v>
      </c>
      <c r="F397">
        <f t="shared" si="74"/>
        <v>0</v>
      </c>
      <c r="G397">
        <f t="shared" si="74"/>
        <v>1.6121225085905085E-2</v>
      </c>
      <c r="H397">
        <f t="shared" si="74"/>
        <v>2.4689257810305489E-2</v>
      </c>
      <c r="I397">
        <f t="shared" si="74"/>
        <v>1.3069938669970261E-2</v>
      </c>
      <c r="J397">
        <f t="shared" si="74"/>
        <v>2.2254680212528289E-2</v>
      </c>
      <c r="K397">
        <f t="shared" si="74"/>
        <v>0</v>
      </c>
      <c r="L397">
        <f t="shared" si="74"/>
        <v>4.2614414258390805E-2</v>
      </c>
      <c r="M397">
        <f t="shared" si="74"/>
        <v>0</v>
      </c>
      <c r="N397">
        <f t="shared" si="74"/>
        <v>0</v>
      </c>
      <c r="O397">
        <f t="shared" si="74"/>
        <v>3.456644194416221E-2</v>
      </c>
      <c r="P397">
        <f t="shared" si="74"/>
        <v>3.6848460455743269E-2</v>
      </c>
      <c r="Q397">
        <f t="shared" si="74"/>
        <v>2.9713453485892161E-2</v>
      </c>
      <c r="R397">
        <f t="shared" si="74"/>
        <v>3.3446030406247149E-2</v>
      </c>
      <c r="S397">
        <f t="shared" si="73"/>
        <v>0</v>
      </c>
      <c r="T397">
        <f t="shared" si="73"/>
        <v>4.514327819604703E-3</v>
      </c>
      <c r="U397">
        <f t="shared" si="73"/>
        <v>0</v>
      </c>
      <c r="V397">
        <f t="shared" si="73"/>
        <v>0</v>
      </c>
      <c r="W397">
        <f t="shared" si="73"/>
        <v>6.1797019680244168E-3</v>
      </c>
      <c r="X397">
        <f t="shared" si="73"/>
        <v>5.2606431326875702E-2</v>
      </c>
      <c r="Y397">
        <f t="shared" si="73"/>
        <v>3.3359396896937871E-2</v>
      </c>
      <c r="Z397">
        <f t="shared" si="73"/>
        <v>0</v>
      </c>
      <c r="AA397">
        <f t="shared" si="73"/>
        <v>0</v>
      </c>
      <c r="AB397">
        <f t="shared" si="73"/>
        <v>4.9362816472482959E-2</v>
      </c>
      <c r="AC397">
        <f t="shared" si="73"/>
        <v>2.9065500519056861E-2</v>
      </c>
      <c r="AD397">
        <f t="shared" si="73"/>
        <v>3.503230536183289E-2</v>
      </c>
      <c r="AE397">
        <f t="shared" si="73"/>
        <v>2.0757583735694626E-2</v>
      </c>
      <c r="AF397">
        <f t="shared" si="73"/>
        <v>0</v>
      </c>
    </row>
    <row r="398" spans="1:32">
      <c r="A398" t="s">
        <v>202</v>
      </c>
      <c r="B398" s="25" t="s">
        <v>281</v>
      </c>
      <c r="C398">
        <f t="shared" si="74"/>
        <v>0</v>
      </c>
      <c r="D398">
        <f t="shared" si="73"/>
        <v>3.2874558212356006E-2</v>
      </c>
      <c r="E398">
        <f t="shared" si="73"/>
        <v>0</v>
      </c>
      <c r="F398">
        <f t="shared" si="73"/>
        <v>0</v>
      </c>
      <c r="G398">
        <f t="shared" si="73"/>
        <v>4.5510478942209477E-2</v>
      </c>
      <c r="H398">
        <f t="shared" si="73"/>
        <v>3.4951471921477441E-2</v>
      </c>
      <c r="I398">
        <f t="shared" si="73"/>
        <v>4.6879190216446362E-2</v>
      </c>
      <c r="J398">
        <f t="shared" si="73"/>
        <v>0</v>
      </c>
      <c r="K398">
        <f t="shared" si="73"/>
        <v>0</v>
      </c>
      <c r="L398">
        <f t="shared" si="73"/>
        <v>0</v>
      </c>
      <c r="M398">
        <f t="shared" si="73"/>
        <v>0</v>
      </c>
      <c r="N398">
        <f t="shared" si="73"/>
        <v>1.4595806780304515E-2</v>
      </c>
      <c r="O398">
        <f t="shared" si="73"/>
        <v>2.4216284337573189E-2</v>
      </c>
      <c r="P398">
        <f t="shared" si="73"/>
        <v>2.1580129288585357E-2</v>
      </c>
      <c r="Q398">
        <f t="shared" si="73"/>
        <v>0</v>
      </c>
      <c r="R398">
        <f t="shared" si="73"/>
        <v>3.4580560894453861E-2</v>
      </c>
      <c r="S398">
        <f t="shared" si="73"/>
        <v>0</v>
      </c>
      <c r="T398">
        <f t="shared" si="73"/>
        <v>0</v>
      </c>
      <c r="U398">
        <f t="shared" si="73"/>
        <v>0</v>
      </c>
      <c r="V398">
        <f t="shared" si="73"/>
        <v>1.5739062980571889E-2</v>
      </c>
      <c r="W398">
        <f t="shared" si="73"/>
        <v>0</v>
      </c>
      <c r="X398">
        <f t="shared" si="73"/>
        <v>0</v>
      </c>
      <c r="Y398">
        <f t="shared" si="73"/>
        <v>3.6322474212056033E-2</v>
      </c>
      <c r="Z398">
        <f t="shared" si="73"/>
        <v>0</v>
      </c>
      <c r="AA398">
        <f t="shared" si="73"/>
        <v>1.1029431425862813E-2</v>
      </c>
      <c r="AB398">
        <f t="shared" si="73"/>
        <v>0</v>
      </c>
      <c r="AC398">
        <f t="shared" si="73"/>
        <v>2.9203856173942212E-2</v>
      </c>
      <c r="AD398">
        <f t="shared" si="73"/>
        <v>2.5654529211661597E-2</v>
      </c>
      <c r="AE398">
        <f t="shared" si="73"/>
        <v>0</v>
      </c>
      <c r="AF398">
        <f t="shared" si="73"/>
        <v>1.3761359880000001E-2</v>
      </c>
    </row>
    <row r="399" spans="1:32">
      <c r="A399" t="s">
        <v>202</v>
      </c>
      <c r="B399" s="25" t="s">
        <v>282</v>
      </c>
      <c r="C399">
        <f t="shared" si="74"/>
        <v>3.2613906708121761E-2</v>
      </c>
      <c r="D399">
        <f t="shared" si="73"/>
        <v>1.467310155731268E-2</v>
      </c>
      <c r="E399">
        <f t="shared" si="73"/>
        <v>1.6121225085905085E-2</v>
      </c>
      <c r="F399">
        <f t="shared" si="73"/>
        <v>4.5510478942209477E-2</v>
      </c>
      <c r="G399">
        <f t="shared" si="73"/>
        <v>0</v>
      </c>
      <c r="H399">
        <f t="shared" si="73"/>
        <v>1.9931031035723988E-2</v>
      </c>
      <c r="I399">
        <f t="shared" si="73"/>
        <v>1.6224783551643376E-2</v>
      </c>
      <c r="J399">
        <f t="shared" si="73"/>
        <v>3.3022434585932833E-2</v>
      </c>
      <c r="K399">
        <f t="shared" si="73"/>
        <v>0</v>
      </c>
      <c r="L399">
        <f t="shared" si="73"/>
        <v>3.8712121835099055E-2</v>
      </c>
      <c r="M399">
        <f t="shared" si="73"/>
        <v>0</v>
      </c>
      <c r="N399">
        <f t="shared" si="73"/>
        <v>0</v>
      </c>
      <c r="O399">
        <f t="shared" si="73"/>
        <v>2.1315294655277865E-2</v>
      </c>
      <c r="P399">
        <f t="shared" si="73"/>
        <v>2.7357856906298984E-2</v>
      </c>
      <c r="Q399">
        <f t="shared" si="73"/>
        <v>0</v>
      </c>
      <c r="R399">
        <f t="shared" si="73"/>
        <v>1.7362697313640034E-2</v>
      </c>
      <c r="S399">
        <f t="shared" si="73"/>
        <v>0</v>
      </c>
      <c r="T399">
        <f t="shared" si="73"/>
        <v>1.1800799326481424E-2</v>
      </c>
      <c r="U399">
        <f t="shared" si="73"/>
        <v>0</v>
      </c>
      <c r="V399">
        <f t="shared" si="73"/>
        <v>3.1451853458954258E-2</v>
      </c>
      <c r="W399">
        <f t="shared" si="73"/>
        <v>2.0498865658219022E-2</v>
      </c>
      <c r="X399">
        <f t="shared" si="73"/>
        <v>0</v>
      </c>
      <c r="Y399">
        <f t="shared" si="73"/>
        <v>3.2201945514826205E-2</v>
      </c>
      <c r="Z399">
        <f t="shared" si="73"/>
        <v>0</v>
      </c>
      <c r="AA399">
        <f t="shared" si="73"/>
        <v>4.1550165378422557E-2</v>
      </c>
      <c r="AB399">
        <f t="shared" si="73"/>
        <v>5.972085676427509E-2</v>
      </c>
      <c r="AC399">
        <f t="shared" si="73"/>
        <v>1.6457089553360553E-2</v>
      </c>
      <c r="AD399">
        <f t="shared" si="73"/>
        <v>2.7952938946106953E-2</v>
      </c>
      <c r="AE399">
        <f t="shared" si="73"/>
        <v>3.6485715643269502E-2</v>
      </c>
      <c r="AF399">
        <f t="shared" si="73"/>
        <v>0</v>
      </c>
    </row>
    <row r="400" spans="1:32">
      <c r="A400" t="s">
        <v>202</v>
      </c>
      <c r="B400" s="25" t="s">
        <v>283</v>
      </c>
      <c r="C400">
        <f t="shared" si="74"/>
        <v>5.2419573705728292E-2</v>
      </c>
      <c r="D400">
        <f t="shared" si="73"/>
        <v>8.193865915209847E-3</v>
      </c>
      <c r="E400">
        <f t="shared" si="73"/>
        <v>2.4689257810305489E-2</v>
      </c>
      <c r="F400">
        <f t="shared" si="73"/>
        <v>3.4951471921477441E-2</v>
      </c>
      <c r="G400">
        <f t="shared" si="73"/>
        <v>1.9931031035723988E-2</v>
      </c>
      <c r="H400">
        <f t="shared" si="73"/>
        <v>0</v>
      </c>
      <c r="I400">
        <f t="shared" si="73"/>
        <v>1.230253763282195E-2</v>
      </c>
      <c r="J400">
        <f t="shared" si="73"/>
        <v>2.5007179956113214E-2</v>
      </c>
      <c r="K400">
        <f t="shared" si="73"/>
        <v>3.8391991757073342E-2</v>
      </c>
      <c r="L400">
        <f t="shared" si="73"/>
        <v>0</v>
      </c>
      <c r="M400">
        <f t="shared" si="73"/>
        <v>0</v>
      </c>
      <c r="N400">
        <f t="shared" si="73"/>
        <v>4.2895028988493247E-2</v>
      </c>
      <c r="O400">
        <f t="shared" si="73"/>
        <v>1.6996802118614412E-2</v>
      </c>
      <c r="P400">
        <f t="shared" si="73"/>
        <v>1.3371433244672572E-2</v>
      </c>
      <c r="Q400">
        <f t="shared" si="73"/>
        <v>0</v>
      </c>
      <c r="R400">
        <f t="shared" si="73"/>
        <v>2.612167177972485E-2</v>
      </c>
      <c r="S400">
        <f t="shared" si="73"/>
        <v>2.7358746417419911E-2</v>
      </c>
      <c r="T400">
        <f t="shared" si="73"/>
        <v>2.1389178924741882E-2</v>
      </c>
      <c r="U400">
        <f t="shared" si="73"/>
        <v>3.2668432028850017E-2</v>
      </c>
      <c r="V400">
        <f t="shared" si="73"/>
        <v>2.6666683090277237E-2</v>
      </c>
      <c r="W400">
        <f t="shared" si="73"/>
        <v>2.3751403958915722E-2</v>
      </c>
      <c r="X400">
        <f t="shared" si="73"/>
        <v>5.2794710943631043E-2</v>
      </c>
      <c r="Y400">
        <f t="shared" si="73"/>
        <v>1.2545271058535807E-2</v>
      </c>
      <c r="Z400">
        <f t="shared" si="73"/>
        <v>0</v>
      </c>
      <c r="AA400">
        <f t="shared" si="73"/>
        <v>2.7084520436108511E-2</v>
      </c>
      <c r="AB400">
        <f t="shared" si="73"/>
        <v>4.6757087134129217E-2</v>
      </c>
      <c r="AC400">
        <f t="shared" si="73"/>
        <v>1.2999624671424912E-2</v>
      </c>
      <c r="AD400">
        <f t="shared" si="73"/>
        <v>1.0407448431839236E-2</v>
      </c>
      <c r="AE400">
        <f t="shared" si="73"/>
        <v>4.3128866278347694E-2</v>
      </c>
      <c r="AF400">
        <f t="shared" si="73"/>
        <v>0</v>
      </c>
    </row>
    <row r="401" spans="1:32">
      <c r="A401" t="s">
        <v>202</v>
      </c>
      <c r="B401" s="25" t="s">
        <v>284</v>
      </c>
      <c r="C401">
        <f t="shared" si="74"/>
        <v>4.535957683027006E-2</v>
      </c>
      <c r="D401">
        <f t="shared" si="73"/>
        <v>1.5338022753543826E-2</v>
      </c>
      <c r="E401">
        <f t="shared" si="73"/>
        <v>1.3069938669970261E-2</v>
      </c>
      <c r="F401">
        <f t="shared" si="73"/>
        <v>4.6879190216446362E-2</v>
      </c>
      <c r="G401">
        <f t="shared" si="73"/>
        <v>1.6224783551643376E-2</v>
      </c>
      <c r="H401">
        <f t="shared" si="73"/>
        <v>1.230253763282195E-2</v>
      </c>
      <c r="I401">
        <f t="shared" si="73"/>
        <v>0</v>
      </c>
      <c r="J401">
        <f t="shared" si="73"/>
        <v>1.7378095310402703E-2</v>
      </c>
      <c r="K401">
        <f t="shared" si="73"/>
        <v>4.1188904406200877E-2</v>
      </c>
      <c r="L401">
        <f t="shared" si="73"/>
        <v>5.224699577061525E-2</v>
      </c>
      <c r="M401">
        <f t="shared" si="73"/>
        <v>5.6292775878080868E-2</v>
      </c>
      <c r="N401">
        <f t="shared" si="73"/>
        <v>5.3459097233172166E-2</v>
      </c>
      <c r="O401">
        <f t="shared" si="73"/>
        <v>2.6020328043513081E-2</v>
      </c>
      <c r="P401">
        <f t="shared" si="73"/>
        <v>2.5404938514540613E-2</v>
      </c>
      <c r="Q401">
        <f t="shared" si="73"/>
        <v>4.1351353995074613E-2</v>
      </c>
      <c r="R401">
        <f t="shared" si="73"/>
        <v>3.003554114580222E-2</v>
      </c>
      <c r="S401">
        <f t="shared" si="73"/>
        <v>3.2645658103411163E-2</v>
      </c>
      <c r="T401">
        <f t="shared" si="73"/>
        <v>1.0908031589681932E-2</v>
      </c>
      <c r="U401">
        <f t="shared" si="73"/>
        <v>3.6801932804059377E-2</v>
      </c>
      <c r="V401">
        <f t="shared" si="73"/>
        <v>3.67534564049126E-2</v>
      </c>
      <c r="W401">
        <f t="shared" si="73"/>
        <v>1.1451131483545702E-2</v>
      </c>
      <c r="X401">
        <f t="shared" si="73"/>
        <v>4.834591619922278E-2</v>
      </c>
      <c r="Y401">
        <f t="shared" si="73"/>
        <v>2.0380749162251736E-2</v>
      </c>
      <c r="Z401">
        <f t="shared" si="73"/>
        <v>0</v>
      </c>
      <c r="AA401">
        <f t="shared" si="73"/>
        <v>3.9382126074143306E-2</v>
      </c>
      <c r="AB401">
        <f t="shared" si="73"/>
        <v>4.3543531833223625E-2</v>
      </c>
      <c r="AC401">
        <f t="shared" si="73"/>
        <v>2.0694990146325157E-2</v>
      </c>
      <c r="AD401">
        <f t="shared" si="73"/>
        <v>2.2677315441232207E-2</v>
      </c>
      <c r="AE401">
        <f t="shared" si="73"/>
        <v>3.0851511950226847E-2</v>
      </c>
      <c r="AF401">
        <f t="shared" si="73"/>
        <v>0</v>
      </c>
    </row>
    <row r="402" spans="1:32">
      <c r="A402" t="s">
        <v>202</v>
      </c>
      <c r="B402" s="25" t="s">
        <v>285</v>
      </c>
      <c r="C402">
        <f t="shared" si="74"/>
        <v>5.7537547215435643E-2</v>
      </c>
      <c r="D402">
        <f t="shared" si="73"/>
        <v>3.1285560845513635E-2</v>
      </c>
      <c r="E402">
        <f t="shared" si="73"/>
        <v>2.2254680212528258E-2</v>
      </c>
      <c r="F402">
        <f t="shared" si="73"/>
        <v>0</v>
      </c>
      <c r="G402">
        <f t="shared" si="73"/>
        <v>3.3022434585932833E-2</v>
      </c>
      <c r="H402">
        <f t="shared" si="73"/>
        <v>2.5007179956113214E-2</v>
      </c>
      <c r="I402">
        <f t="shared" si="73"/>
        <v>1.7378095310402672E-2</v>
      </c>
      <c r="J402">
        <f t="shared" si="73"/>
        <v>0</v>
      </c>
      <c r="K402">
        <f t="shared" si="73"/>
        <v>3.1459374074307656E-2</v>
      </c>
      <c r="L402">
        <f t="shared" si="73"/>
        <v>0</v>
      </c>
      <c r="M402">
        <f t="shared" si="73"/>
        <v>4.1737190059349179E-2</v>
      </c>
      <c r="N402">
        <f t="shared" si="73"/>
        <v>0</v>
      </c>
      <c r="O402">
        <f t="shared" si="73"/>
        <v>4.1612937467129948E-2</v>
      </c>
      <c r="P402">
        <f t="shared" si="73"/>
        <v>3.7681030011362748E-2</v>
      </c>
      <c r="Q402">
        <f t="shared" si="73"/>
        <v>3.9015207533742172E-2</v>
      </c>
      <c r="R402">
        <f t="shared" si="73"/>
        <v>4.7346648930144536E-2</v>
      </c>
      <c r="S402">
        <f t="shared" si="73"/>
        <v>2.8069712344407298E-2</v>
      </c>
      <c r="T402">
        <f t="shared" si="73"/>
        <v>2.3722545080931884E-2</v>
      </c>
      <c r="U402">
        <f t="shared" si="73"/>
        <v>2.9633415427872539E-2</v>
      </c>
      <c r="V402">
        <f t="shared" si="73"/>
        <v>0</v>
      </c>
      <c r="W402">
        <f t="shared" si="73"/>
        <v>1.6201379188366144E-2</v>
      </c>
      <c r="X402">
        <f t="shared" si="73"/>
        <v>2.2506897000000001E-2</v>
      </c>
      <c r="Y402">
        <f t="shared" si="73"/>
        <v>2.3969821598134447E-2</v>
      </c>
      <c r="Z402">
        <f t="shared" si="73"/>
        <v>0</v>
      </c>
      <c r="AA402">
        <f t="shared" si="73"/>
        <v>4.9303213328072928E-2</v>
      </c>
      <c r="AB402">
        <f t="shared" si="73"/>
        <v>1.2861084E-2</v>
      </c>
      <c r="AC402">
        <f t="shared" si="73"/>
        <v>3.6786468502250133E-2</v>
      </c>
      <c r="AD402">
        <f t="shared" si="73"/>
        <v>3.3118059681503977E-2</v>
      </c>
      <c r="AE402">
        <f t="shared" si="73"/>
        <v>2.7332698511750325E-2</v>
      </c>
      <c r="AF402">
        <f t="shared" si="73"/>
        <v>0</v>
      </c>
    </row>
    <row r="403" spans="1:32">
      <c r="A403" t="s">
        <v>202</v>
      </c>
      <c r="B403" s="25" t="s">
        <v>308</v>
      </c>
      <c r="C403">
        <f t="shared" si="74"/>
        <v>0</v>
      </c>
      <c r="D403">
        <f t="shared" si="73"/>
        <v>0</v>
      </c>
      <c r="E403">
        <f t="shared" si="73"/>
        <v>0</v>
      </c>
      <c r="F403">
        <f t="shared" si="73"/>
        <v>0</v>
      </c>
      <c r="G403">
        <f t="shared" si="73"/>
        <v>0</v>
      </c>
      <c r="H403">
        <f t="shared" si="73"/>
        <v>3.8391991757073342E-2</v>
      </c>
      <c r="I403">
        <f t="shared" si="73"/>
        <v>4.1188904406200877E-2</v>
      </c>
      <c r="J403">
        <f t="shared" si="73"/>
        <v>3.1459374074307656E-2</v>
      </c>
      <c r="K403">
        <f t="shared" si="73"/>
        <v>0</v>
      </c>
      <c r="L403">
        <f t="shared" si="73"/>
        <v>0</v>
      </c>
      <c r="M403">
        <f t="shared" si="73"/>
        <v>2.0832103904580648E-2</v>
      </c>
      <c r="N403">
        <f t="shared" si="73"/>
        <v>0</v>
      </c>
      <c r="O403">
        <f t="shared" si="73"/>
        <v>0</v>
      </c>
      <c r="P403">
        <f t="shared" si="73"/>
        <v>0</v>
      </c>
      <c r="Q403">
        <f t="shared" si="73"/>
        <v>0</v>
      </c>
      <c r="R403">
        <f t="shared" si="73"/>
        <v>0</v>
      </c>
      <c r="S403">
        <f t="shared" si="73"/>
        <v>1.2361695268705333E-2</v>
      </c>
      <c r="T403">
        <f t="shared" si="73"/>
        <v>0</v>
      </c>
      <c r="U403">
        <f t="shared" si="73"/>
        <v>6.6122643813110666E-3</v>
      </c>
      <c r="V403">
        <f t="shared" si="73"/>
        <v>0</v>
      </c>
      <c r="W403">
        <f t="shared" si="73"/>
        <v>0</v>
      </c>
      <c r="X403">
        <f t="shared" si="73"/>
        <v>2.8455125889115522E-2</v>
      </c>
      <c r="Y403">
        <f t="shared" si="73"/>
        <v>2.6539891937256317E-2</v>
      </c>
      <c r="Z403">
        <f t="shared" si="73"/>
        <v>0</v>
      </c>
      <c r="AA403">
        <f t="shared" si="73"/>
        <v>0</v>
      </c>
      <c r="AB403">
        <f t="shared" si="73"/>
        <v>2.1276104514474849E-2</v>
      </c>
      <c r="AC403">
        <f t="shared" si="73"/>
        <v>0</v>
      </c>
      <c r="AD403">
        <f t="shared" si="73"/>
        <v>3.7869183262137521E-2</v>
      </c>
      <c r="AE403">
        <f t="shared" si="73"/>
        <v>0</v>
      </c>
      <c r="AF403">
        <f t="shared" si="73"/>
        <v>0</v>
      </c>
    </row>
    <row r="404" spans="1:32">
      <c r="A404" t="s">
        <v>202</v>
      </c>
      <c r="B404" s="25" t="s">
        <v>286</v>
      </c>
      <c r="C404">
        <f t="shared" si="74"/>
        <v>7.3819504951598783E-3</v>
      </c>
      <c r="D404">
        <f t="shared" si="73"/>
        <v>5.2749191909736058E-2</v>
      </c>
      <c r="E404">
        <f t="shared" si="73"/>
        <v>4.2614414258390805E-2</v>
      </c>
      <c r="F404">
        <f t="shared" si="73"/>
        <v>0</v>
      </c>
      <c r="G404">
        <f t="shared" si="73"/>
        <v>3.8712121835099055E-2</v>
      </c>
      <c r="H404">
        <f t="shared" si="73"/>
        <v>0</v>
      </c>
      <c r="I404">
        <f t="shared" si="73"/>
        <v>5.224699577061525E-2</v>
      </c>
      <c r="J404">
        <f t="shared" si="73"/>
        <v>0</v>
      </c>
      <c r="K404">
        <f t="shared" si="73"/>
        <v>0</v>
      </c>
      <c r="L404">
        <f t="shared" si="73"/>
        <v>0</v>
      </c>
      <c r="M404">
        <f t="shared" si="73"/>
        <v>0</v>
      </c>
      <c r="N404">
        <f t="shared" si="73"/>
        <v>0</v>
      </c>
      <c r="O404">
        <f t="shared" si="73"/>
        <v>5.5418164847538635E-2</v>
      </c>
      <c r="P404">
        <f t="shared" si="73"/>
        <v>0</v>
      </c>
      <c r="Q404">
        <f t="shared" si="73"/>
        <v>4.7568402919723175E-2</v>
      </c>
      <c r="R404">
        <f t="shared" si="73"/>
        <v>4.3117360191848718E-2</v>
      </c>
      <c r="S404">
        <f t="shared" si="73"/>
        <v>0</v>
      </c>
      <c r="T404">
        <f t="shared" si="73"/>
        <v>4.2035155841515306E-2</v>
      </c>
      <c r="U404">
        <f t="shared" si="73"/>
        <v>0</v>
      </c>
      <c r="V404">
        <f t="shared" si="73"/>
        <v>0</v>
      </c>
      <c r="W404">
        <f t="shared" si="73"/>
        <v>4.8652802756683253E-2</v>
      </c>
      <c r="X404">
        <f t="shared" si="73"/>
        <v>0</v>
      </c>
      <c r="Y404">
        <f t="shared" si="73"/>
        <v>0</v>
      </c>
      <c r="Z404">
        <f t="shared" si="73"/>
        <v>1.3557910878809577E-2</v>
      </c>
      <c r="AA404">
        <f t="shared" si="73"/>
        <v>0</v>
      </c>
      <c r="AB404">
        <f t="shared" si="73"/>
        <v>0</v>
      </c>
      <c r="AC404">
        <f t="shared" si="73"/>
        <v>5.2504243075857292E-2</v>
      </c>
      <c r="AD404">
        <f t="shared" si="73"/>
        <v>0</v>
      </c>
      <c r="AE404">
        <f t="shared" si="73"/>
        <v>4.9821066695667604E-2</v>
      </c>
      <c r="AF404">
        <f t="shared" si="73"/>
        <v>0</v>
      </c>
    </row>
    <row r="405" spans="1:32">
      <c r="A405" t="s">
        <v>202</v>
      </c>
      <c r="B405" s="25" t="s">
        <v>287</v>
      </c>
      <c r="C405">
        <f t="shared" si="74"/>
        <v>0</v>
      </c>
      <c r="D405">
        <f t="shared" si="73"/>
        <v>0</v>
      </c>
      <c r="E405">
        <f t="shared" si="73"/>
        <v>0</v>
      </c>
      <c r="F405">
        <f t="shared" si="73"/>
        <v>0</v>
      </c>
      <c r="G405">
        <f t="shared" si="73"/>
        <v>0</v>
      </c>
      <c r="H405">
        <f t="shared" si="73"/>
        <v>0</v>
      </c>
      <c r="I405">
        <f t="shared" si="73"/>
        <v>5.6292775878080868E-2</v>
      </c>
      <c r="J405">
        <f t="shared" si="73"/>
        <v>4.1737190059349179E-2</v>
      </c>
      <c r="K405">
        <f t="shared" si="73"/>
        <v>2.0832103904580648E-2</v>
      </c>
      <c r="L405">
        <f t="shared" si="73"/>
        <v>0</v>
      </c>
      <c r="M405">
        <f t="shared" ref="D405:AF414" si="75">M15*0.00003215271</f>
        <v>0</v>
      </c>
      <c r="N405">
        <f t="shared" si="75"/>
        <v>0</v>
      </c>
      <c r="O405">
        <f t="shared" si="75"/>
        <v>0</v>
      </c>
      <c r="P405">
        <f t="shared" si="75"/>
        <v>0</v>
      </c>
      <c r="Q405">
        <f t="shared" si="75"/>
        <v>0</v>
      </c>
      <c r="R405">
        <f t="shared" si="75"/>
        <v>0</v>
      </c>
      <c r="S405">
        <f t="shared" si="75"/>
        <v>3.2998687987574812E-2</v>
      </c>
      <c r="T405">
        <f t="shared" si="75"/>
        <v>0</v>
      </c>
      <c r="U405">
        <f t="shared" si="75"/>
        <v>2.7399362595494806E-2</v>
      </c>
      <c r="V405">
        <f t="shared" si="75"/>
        <v>0</v>
      </c>
      <c r="W405">
        <f t="shared" si="75"/>
        <v>0</v>
      </c>
      <c r="X405">
        <f t="shared" si="75"/>
        <v>3.2152710000000001E-2</v>
      </c>
      <c r="Y405">
        <f t="shared" si="75"/>
        <v>4.6003478832099411E-2</v>
      </c>
      <c r="Z405">
        <f t="shared" si="75"/>
        <v>0</v>
      </c>
      <c r="AA405">
        <f t="shared" si="75"/>
        <v>0</v>
      </c>
      <c r="AB405">
        <f t="shared" si="75"/>
        <v>1.6263783435447522E-2</v>
      </c>
      <c r="AC405">
        <f t="shared" si="75"/>
        <v>0</v>
      </c>
      <c r="AD405">
        <f t="shared" si="75"/>
        <v>0</v>
      </c>
      <c r="AE405">
        <f t="shared" si="75"/>
        <v>0</v>
      </c>
      <c r="AF405">
        <f t="shared" si="75"/>
        <v>0</v>
      </c>
    </row>
    <row r="406" spans="1:32">
      <c r="A406" t="s">
        <v>202</v>
      </c>
      <c r="B406" s="25" t="s">
        <v>288</v>
      </c>
      <c r="C406">
        <f t="shared" si="74"/>
        <v>0</v>
      </c>
      <c r="D406">
        <f t="shared" si="75"/>
        <v>4.702345725145432E-2</v>
      </c>
      <c r="E406">
        <f t="shared" si="75"/>
        <v>9.6458130000000013E-3</v>
      </c>
      <c r="F406">
        <f t="shared" si="75"/>
        <v>0</v>
      </c>
      <c r="G406">
        <f t="shared" si="75"/>
        <v>1.1253448500000001E-2</v>
      </c>
      <c r="H406">
        <f t="shared" si="75"/>
        <v>5.2419573705728292E-2</v>
      </c>
      <c r="I406">
        <f t="shared" si="75"/>
        <v>1.6076355000000001E-2</v>
      </c>
      <c r="J406">
        <f t="shared" si="75"/>
        <v>5.7537547215435643E-2</v>
      </c>
      <c r="K406">
        <f t="shared" si="75"/>
        <v>0</v>
      </c>
      <c r="L406">
        <f t="shared" si="75"/>
        <v>3.2152710000000001E-2</v>
      </c>
      <c r="M406">
        <f t="shared" si="75"/>
        <v>0</v>
      </c>
      <c r="N406">
        <f t="shared" si="75"/>
        <v>7.0770906486505386E-2</v>
      </c>
      <c r="O406">
        <f t="shared" si="75"/>
        <v>5.0736632857218876E-2</v>
      </c>
      <c r="P406">
        <f t="shared" si="75"/>
        <v>5.9109163648167803E-2</v>
      </c>
      <c r="Q406">
        <f t="shared" si="75"/>
        <v>4.1299715432711291E-2</v>
      </c>
      <c r="R406">
        <f t="shared" si="75"/>
        <v>3.2152710000000001E-2</v>
      </c>
      <c r="S406">
        <f t="shared" si="75"/>
        <v>0</v>
      </c>
      <c r="T406">
        <f t="shared" si="75"/>
        <v>3.4951563144572005E-2</v>
      </c>
      <c r="U406">
        <f t="shared" si="75"/>
        <v>0</v>
      </c>
      <c r="V406">
        <f t="shared" si="75"/>
        <v>5.8167270423908353E-2</v>
      </c>
      <c r="W406">
        <f t="shared" si="75"/>
        <v>4.1337494370439529E-2</v>
      </c>
      <c r="X406">
        <f t="shared" si="75"/>
        <v>8.6888217385499594E-2</v>
      </c>
      <c r="Y406">
        <f t="shared" si="75"/>
        <v>6.4324779424088194E-2</v>
      </c>
      <c r="Z406">
        <f t="shared" si="75"/>
        <v>1.8025133330895653E-2</v>
      </c>
      <c r="AA406">
        <f t="shared" si="75"/>
        <v>7.2427710511057092E-2</v>
      </c>
      <c r="AB406">
        <f t="shared" si="75"/>
        <v>8.4354199205784922E-2</v>
      </c>
      <c r="AC406">
        <f t="shared" si="75"/>
        <v>4.7333247037253022E-2</v>
      </c>
      <c r="AD406">
        <f t="shared" si="75"/>
        <v>6.0417423322006218E-2</v>
      </c>
      <c r="AE406">
        <f t="shared" si="75"/>
        <v>1.9291626000000003E-2</v>
      </c>
      <c r="AF406">
        <f t="shared" si="75"/>
        <v>0</v>
      </c>
    </row>
    <row r="407" spans="1:32">
      <c r="A407" t="s">
        <v>202</v>
      </c>
      <c r="B407" s="25" t="s">
        <v>289</v>
      </c>
      <c r="C407">
        <f t="shared" si="74"/>
        <v>7.0770906486505386E-2</v>
      </c>
      <c r="D407">
        <f t="shared" si="75"/>
        <v>3.8197723536442088E-2</v>
      </c>
      <c r="E407">
        <f t="shared" si="75"/>
        <v>0</v>
      </c>
      <c r="F407">
        <f t="shared" si="75"/>
        <v>1.4595806780304515E-2</v>
      </c>
      <c r="G407">
        <f t="shared" si="75"/>
        <v>0</v>
      </c>
      <c r="H407">
        <f t="shared" si="75"/>
        <v>4.2895028988493247E-2</v>
      </c>
      <c r="I407">
        <f t="shared" si="75"/>
        <v>5.3459097233172166E-2</v>
      </c>
      <c r="J407">
        <f t="shared" si="75"/>
        <v>0</v>
      </c>
      <c r="K407">
        <f t="shared" si="75"/>
        <v>0</v>
      </c>
      <c r="L407">
        <f t="shared" si="75"/>
        <v>0</v>
      </c>
      <c r="M407">
        <f t="shared" si="75"/>
        <v>0</v>
      </c>
      <c r="N407">
        <f t="shared" si="75"/>
        <v>0</v>
      </c>
      <c r="O407">
        <f t="shared" si="75"/>
        <v>2.7650845164460966E-2</v>
      </c>
      <c r="P407">
        <f t="shared" si="75"/>
        <v>3.0469359009615525E-2</v>
      </c>
      <c r="Q407">
        <f t="shared" si="75"/>
        <v>0</v>
      </c>
      <c r="R407">
        <f t="shared" si="75"/>
        <v>3.2380997789400082E-2</v>
      </c>
      <c r="S407">
        <f t="shared" si="75"/>
        <v>0</v>
      </c>
      <c r="T407">
        <f t="shared" si="75"/>
        <v>0</v>
      </c>
      <c r="U407">
        <f t="shared" si="75"/>
        <v>0</v>
      </c>
      <c r="V407">
        <f t="shared" si="75"/>
        <v>1.6756670814383576E-2</v>
      </c>
      <c r="W407">
        <f t="shared" si="75"/>
        <v>0</v>
      </c>
      <c r="X407">
        <f t="shared" si="75"/>
        <v>0</v>
      </c>
      <c r="Y407">
        <f t="shared" si="75"/>
        <v>4.7588778197171527E-2</v>
      </c>
      <c r="Z407">
        <f t="shared" si="75"/>
        <v>0</v>
      </c>
      <c r="AA407">
        <f t="shared" si="75"/>
        <v>2.4841052192348785E-2</v>
      </c>
      <c r="AB407">
        <f t="shared" si="75"/>
        <v>0</v>
      </c>
      <c r="AC407">
        <f t="shared" si="75"/>
        <v>3.3169336942286007E-2</v>
      </c>
      <c r="AD407">
        <f t="shared" si="75"/>
        <v>3.5677038078192683E-2</v>
      </c>
      <c r="AE407">
        <f t="shared" si="75"/>
        <v>0</v>
      </c>
      <c r="AF407">
        <f t="shared" si="75"/>
        <v>2.7908552280000002E-2</v>
      </c>
    </row>
    <row r="408" spans="1:32">
      <c r="A408" t="s">
        <v>202</v>
      </c>
      <c r="B408" s="25" t="s">
        <v>290</v>
      </c>
      <c r="C408">
        <f t="shared" si="74"/>
        <v>5.0736632857218876E-2</v>
      </c>
      <c r="D408">
        <f t="shared" si="75"/>
        <v>1.0683330542146017E-2</v>
      </c>
      <c r="E408">
        <f t="shared" si="75"/>
        <v>3.456644194416221E-2</v>
      </c>
      <c r="F408">
        <f t="shared" si="75"/>
        <v>2.4216284337573189E-2</v>
      </c>
      <c r="G408">
        <f t="shared" si="75"/>
        <v>2.1315294655277865E-2</v>
      </c>
      <c r="H408">
        <f t="shared" si="75"/>
        <v>1.6996802118614412E-2</v>
      </c>
      <c r="I408">
        <f t="shared" si="75"/>
        <v>2.6020328043513081E-2</v>
      </c>
      <c r="J408">
        <f t="shared" si="75"/>
        <v>4.1612937467129948E-2</v>
      </c>
      <c r="K408">
        <f t="shared" si="75"/>
        <v>0</v>
      </c>
      <c r="L408">
        <f t="shared" si="75"/>
        <v>5.5418164847538635E-2</v>
      </c>
      <c r="M408">
        <f t="shared" si="75"/>
        <v>0</v>
      </c>
      <c r="N408">
        <f t="shared" si="75"/>
        <v>2.7650845164460994E-2</v>
      </c>
      <c r="O408">
        <f t="shared" si="75"/>
        <v>0</v>
      </c>
      <c r="P408">
        <f t="shared" si="75"/>
        <v>1.0658297407015353E-2</v>
      </c>
      <c r="Q408">
        <f t="shared" si="75"/>
        <v>0</v>
      </c>
      <c r="R408">
        <f t="shared" si="75"/>
        <v>1.3760996636422808E-2</v>
      </c>
      <c r="S408">
        <f t="shared" si="75"/>
        <v>4.0597648640254932E-2</v>
      </c>
      <c r="T408">
        <f t="shared" si="75"/>
        <v>3.0162623734190794E-2</v>
      </c>
      <c r="U408">
        <f t="shared" si="75"/>
        <v>0</v>
      </c>
      <c r="V408">
        <f t="shared" si="75"/>
        <v>1.090427155722444E-2</v>
      </c>
      <c r="W408">
        <f t="shared" si="75"/>
        <v>3.6313076922208427E-2</v>
      </c>
      <c r="X408">
        <f t="shared" si="75"/>
        <v>0</v>
      </c>
      <c r="Y408">
        <f t="shared" si="75"/>
        <v>2.6306429095700187E-2</v>
      </c>
      <c r="Z408">
        <f t="shared" si="75"/>
        <v>0</v>
      </c>
      <c r="AA408">
        <f t="shared" si="75"/>
        <v>2.1770307934209147E-2</v>
      </c>
      <c r="AB408">
        <f t="shared" si="75"/>
        <v>6.3475477088404134E-2</v>
      </c>
      <c r="AC408">
        <f t="shared" si="75"/>
        <v>5.5279900956573284E-3</v>
      </c>
      <c r="AD408">
        <f t="shared" si="75"/>
        <v>1.5130940442732412E-2</v>
      </c>
      <c r="AE408">
        <f t="shared" si="75"/>
        <v>0</v>
      </c>
      <c r="AF408">
        <f t="shared" si="75"/>
        <v>0</v>
      </c>
    </row>
    <row r="409" spans="1:32">
      <c r="A409" t="s">
        <v>202</v>
      </c>
      <c r="B409" s="25" t="s">
        <v>291</v>
      </c>
      <c r="C409">
        <f t="shared" si="74"/>
        <v>5.9109163648167803E-2</v>
      </c>
      <c r="D409">
        <f t="shared" si="75"/>
        <v>1.2880173892858364E-2</v>
      </c>
      <c r="E409">
        <f t="shared" si="75"/>
        <v>3.6848460455743269E-2</v>
      </c>
      <c r="F409">
        <f t="shared" si="75"/>
        <v>2.1580129288585357E-2</v>
      </c>
      <c r="G409">
        <f t="shared" si="75"/>
        <v>2.7357856906298984E-2</v>
      </c>
      <c r="H409">
        <f t="shared" si="75"/>
        <v>1.3371433244672572E-2</v>
      </c>
      <c r="I409">
        <f t="shared" si="75"/>
        <v>2.5404938514540613E-2</v>
      </c>
      <c r="J409">
        <f t="shared" si="75"/>
        <v>3.7681030011362748E-2</v>
      </c>
      <c r="K409">
        <f t="shared" si="75"/>
        <v>0</v>
      </c>
      <c r="L409">
        <f t="shared" si="75"/>
        <v>0</v>
      </c>
      <c r="M409">
        <f t="shared" si="75"/>
        <v>0</v>
      </c>
      <c r="N409">
        <f t="shared" si="75"/>
        <v>3.0469359009615525E-2</v>
      </c>
      <c r="O409">
        <f t="shared" si="75"/>
        <v>1.0658297407015386E-2</v>
      </c>
      <c r="P409">
        <f t="shared" si="75"/>
        <v>0</v>
      </c>
      <c r="Q409">
        <f t="shared" si="75"/>
        <v>0</v>
      </c>
      <c r="R409">
        <f t="shared" si="75"/>
        <v>2.4283554636994473E-2</v>
      </c>
      <c r="S409">
        <f t="shared" si="75"/>
        <v>3.090600997434554E-2</v>
      </c>
      <c r="T409">
        <f t="shared" si="75"/>
        <v>3.2960093684244678E-2</v>
      </c>
      <c r="U409">
        <f t="shared" si="75"/>
        <v>3.6712832395356144E-2</v>
      </c>
      <c r="V409">
        <f t="shared" si="75"/>
        <v>1.5642609522997598E-2</v>
      </c>
      <c r="W409">
        <f t="shared" si="75"/>
        <v>3.6795602853271381E-2</v>
      </c>
      <c r="X409">
        <f t="shared" si="75"/>
        <v>0</v>
      </c>
      <c r="Y409">
        <f t="shared" si="75"/>
        <v>1.7739264266846213E-2</v>
      </c>
      <c r="Z409">
        <f t="shared" si="75"/>
        <v>0</v>
      </c>
      <c r="AA409">
        <f t="shared" si="75"/>
        <v>1.4544490109405218E-2</v>
      </c>
      <c r="AB409">
        <f t="shared" si="75"/>
        <v>5.6133747383389963E-2</v>
      </c>
      <c r="AC409">
        <f t="shared" si="75"/>
        <v>1.1895608264791921E-2</v>
      </c>
      <c r="AD409">
        <f t="shared" si="75"/>
        <v>5.5190016856763186E-3</v>
      </c>
      <c r="AE409">
        <f t="shared" si="75"/>
        <v>0</v>
      </c>
      <c r="AF409">
        <f t="shared" si="75"/>
        <v>0</v>
      </c>
    </row>
    <row r="410" spans="1:32">
      <c r="A410" t="s">
        <v>202</v>
      </c>
      <c r="B410" s="25" t="s">
        <v>292</v>
      </c>
      <c r="C410">
        <f t="shared" si="74"/>
        <v>4.1299715432711291E-2</v>
      </c>
      <c r="D410">
        <f t="shared" si="75"/>
        <v>0</v>
      </c>
      <c r="E410">
        <f t="shared" si="75"/>
        <v>2.9713453485892192E-2</v>
      </c>
      <c r="F410">
        <f t="shared" si="75"/>
        <v>0</v>
      </c>
      <c r="G410">
        <f t="shared" si="75"/>
        <v>0</v>
      </c>
      <c r="H410">
        <f t="shared" si="75"/>
        <v>0</v>
      </c>
      <c r="I410">
        <f t="shared" si="75"/>
        <v>4.1351353995074613E-2</v>
      </c>
      <c r="J410">
        <f t="shared" si="75"/>
        <v>3.9015207533742172E-2</v>
      </c>
      <c r="K410">
        <f t="shared" si="75"/>
        <v>0</v>
      </c>
      <c r="L410">
        <f t="shared" si="75"/>
        <v>4.7568402919723175E-2</v>
      </c>
      <c r="M410">
        <f t="shared" si="75"/>
        <v>0</v>
      </c>
      <c r="N410">
        <f t="shared" si="75"/>
        <v>0</v>
      </c>
      <c r="O410">
        <f t="shared" si="75"/>
        <v>0</v>
      </c>
      <c r="P410">
        <f t="shared" si="75"/>
        <v>0</v>
      </c>
      <c r="Q410">
        <f t="shared" si="75"/>
        <v>0</v>
      </c>
      <c r="R410">
        <f t="shared" si="75"/>
        <v>0</v>
      </c>
      <c r="S410">
        <f t="shared" si="75"/>
        <v>0</v>
      </c>
      <c r="T410">
        <f t="shared" si="75"/>
        <v>3.39907724794224E-2</v>
      </c>
      <c r="U410">
        <f t="shared" si="75"/>
        <v>0</v>
      </c>
      <c r="V410">
        <f t="shared" si="75"/>
        <v>0</v>
      </c>
      <c r="W410">
        <f t="shared" si="75"/>
        <v>2.997483701317177E-2</v>
      </c>
      <c r="X410">
        <f t="shared" si="75"/>
        <v>5.7236990029187099E-2</v>
      </c>
      <c r="Y410">
        <f t="shared" si="75"/>
        <v>0</v>
      </c>
      <c r="Z410">
        <f t="shared" si="75"/>
        <v>0</v>
      </c>
      <c r="AA410">
        <f t="shared" si="75"/>
        <v>0</v>
      </c>
      <c r="AB410">
        <f t="shared" si="75"/>
        <v>0</v>
      </c>
      <c r="AC410">
        <f t="shared" si="75"/>
        <v>0</v>
      </c>
      <c r="AD410">
        <f t="shared" si="75"/>
        <v>0</v>
      </c>
      <c r="AE410">
        <f t="shared" si="75"/>
        <v>1.1698857772824794E-2</v>
      </c>
      <c r="AF410">
        <f t="shared" si="75"/>
        <v>0</v>
      </c>
    </row>
    <row r="411" spans="1:32">
      <c r="A411" t="s">
        <v>202</v>
      </c>
      <c r="B411" s="25" t="s">
        <v>293</v>
      </c>
      <c r="C411">
        <f t="shared" si="74"/>
        <v>3.9343381197929878E-2</v>
      </c>
      <c r="D411">
        <f t="shared" si="75"/>
        <v>1.7931328006386551E-2</v>
      </c>
      <c r="E411">
        <f t="shared" si="75"/>
        <v>3.3446030406247149E-2</v>
      </c>
      <c r="F411">
        <f t="shared" si="75"/>
        <v>3.4580560894453861E-2</v>
      </c>
      <c r="G411">
        <f t="shared" si="75"/>
        <v>1.7362697313640003E-2</v>
      </c>
      <c r="H411">
        <f t="shared" si="75"/>
        <v>2.612167177972485E-2</v>
      </c>
      <c r="I411">
        <f t="shared" si="75"/>
        <v>3.003554114580222E-2</v>
      </c>
      <c r="J411">
        <f t="shared" si="75"/>
        <v>4.7346648930144536E-2</v>
      </c>
      <c r="K411">
        <f t="shared" si="75"/>
        <v>0</v>
      </c>
      <c r="L411">
        <f t="shared" si="75"/>
        <v>4.3117360191848718E-2</v>
      </c>
      <c r="M411">
        <f t="shared" si="75"/>
        <v>0</v>
      </c>
      <c r="N411">
        <f t="shared" si="75"/>
        <v>3.2380997789400082E-2</v>
      </c>
      <c r="O411">
        <f t="shared" si="75"/>
        <v>1.3760996636422808E-2</v>
      </c>
      <c r="P411">
        <f t="shared" si="75"/>
        <v>2.4283554636994501E-2</v>
      </c>
      <c r="Q411">
        <f t="shared" si="75"/>
        <v>0</v>
      </c>
      <c r="R411">
        <f t="shared" si="75"/>
        <v>0</v>
      </c>
      <c r="S411">
        <f t="shared" si="75"/>
        <v>0</v>
      </c>
      <c r="T411">
        <f t="shared" si="75"/>
        <v>2.9036427600214465E-2</v>
      </c>
      <c r="U411">
        <f t="shared" si="75"/>
        <v>0</v>
      </c>
      <c r="V411">
        <f t="shared" si="75"/>
        <v>1.8862827675977099E-2</v>
      </c>
      <c r="W411">
        <f t="shared" si="75"/>
        <v>3.7330903751492797E-2</v>
      </c>
      <c r="X411">
        <f t="shared" si="75"/>
        <v>0</v>
      </c>
      <c r="Y411">
        <f t="shared" si="75"/>
        <v>3.7768596410179808E-2</v>
      </c>
      <c r="Z411">
        <f t="shared" si="75"/>
        <v>0</v>
      </c>
      <c r="AA411">
        <f t="shared" si="75"/>
        <v>3.4809352220099968E-2</v>
      </c>
      <c r="AB411">
        <f t="shared" si="75"/>
        <v>7.2198588350331661E-2</v>
      </c>
      <c r="AC411">
        <f t="shared" si="75"/>
        <v>1.3823913580716647E-2</v>
      </c>
      <c r="AD411">
        <f t="shared" si="75"/>
        <v>2.8104912781091777E-2</v>
      </c>
      <c r="AE411">
        <f t="shared" si="75"/>
        <v>5.3818417236824512E-2</v>
      </c>
      <c r="AF411">
        <f t="shared" si="75"/>
        <v>0</v>
      </c>
    </row>
    <row r="412" spans="1:32">
      <c r="A412" t="s">
        <v>202</v>
      </c>
      <c r="B412" s="25" t="s">
        <v>309</v>
      </c>
      <c r="C412">
        <f t="shared" si="74"/>
        <v>0</v>
      </c>
      <c r="D412">
        <f t="shared" si="75"/>
        <v>3.5201992425848129E-2</v>
      </c>
      <c r="E412">
        <f t="shared" si="75"/>
        <v>0</v>
      </c>
      <c r="F412">
        <f t="shared" si="75"/>
        <v>0</v>
      </c>
      <c r="G412">
        <f t="shared" si="75"/>
        <v>0</v>
      </c>
      <c r="H412">
        <f t="shared" si="75"/>
        <v>2.7358746417419911E-2</v>
      </c>
      <c r="I412">
        <f t="shared" si="75"/>
        <v>3.2645658103411163E-2</v>
      </c>
      <c r="J412">
        <f t="shared" si="75"/>
        <v>2.8069712344407298E-2</v>
      </c>
      <c r="K412">
        <f t="shared" si="75"/>
        <v>1.2361695268705333E-2</v>
      </c>
      <c r="L412">
        <f t="shared" si="75"/>
        <v>0</v>
      </c>
      <c r="M412">
        <f t="shared" si="75"/>
        <v>3.2998687987574812E-2</v>
      </c>
      <c r="N412">
        <f t="shared" si="75"/>
        <v>0</v>
      </c>
      <c r="O412">
        <f t="shared" si="75"/>
        <v>4.0597648640254932E-2</v>
      </c>
      <c r="P412">
        <f t="shared" si="75"/>
        <v>3.090600997434554E-2</v>
      </c>
      <c r="Q412">
        <f t="shared" si="75"/>
        <v>0</v>
      </c>
      <c r="R412">
        <f t="shared" si="75"/>
        <v>0</v>
      </c>
      <c r="S412">
        <f t="shared" si="75"/>
        <v>0</v>
      </c>
      <c r="T412">
        <f t="shared" si="75"/>
        <v>0</v>
      </c>
      <c r="U412">
        <f t="shared" si="75"/>
        <v>5.8070275832158092E-3</v>
      </c>
      <c r="V412">
        <f t="shared" si="75"/>
        <v>0</v>
      </c>
      <c r="W412">
        <f t="shared" si="75"/>
        <v>4.0181184663939565E-2</v>
      </c>
      <c r="X412">
        <f t="shared" si="75"/>
        <v>3.7072528378793185E-2</v>
      </c>
      <c r="Y412">
        <f t="shared" si="75"/>
        <v>1.4935503216566469E-2</v>
      </c>
      <c r="Z412">
        <f t="shared" si="75"/>
        <v>0</v>
      </c>
      <c r="AA412">
        <f t="shared" si="75"/>
        <v>3.4059186310058262E-2</v>
      </c>
      <c r="AB412">
        <f t="shared" si="75"/>
        <v>2.9684374741927248E-2</v>
      </c>
      <c r="AC412">
        <f t="shared" si="75"/>
        <v>3.8809828586722626E-2</v>
      </c>
      <c r="AD412">
        <f t="shared" si="75"/>
        <v>2.5627410422609544E-2</v>
      </c>
      <c r="AE412">
        <f t="shared" si="75"/>
        <v>0</v>
      </c>
      <c r="AF412">
        <f t="shared" si="75"/>
        <v>0</v>
      </c>
    </row>
    <row r="413" spans="1:32">
      <c r="A413" t="s">
        <v>202</v>
      </c>
      <c r="B413" s="25" t="s">
        <v>294</v>
      </c>
      <c r="C413">
        <f t="shared" ref="C413:C425" si="76">C23*0.00003215271</f>
        <v>3.4951563144572005E-2</v>
      </c>
      <c r="D413">
        <f t="shared" si="75"/>
        <v>2.058799963962946E-2</v>
      </c>
      <c r="E413">
        <f t="shared" si="75"/>
        <v>4.514327819604703E-3</v>
      </c>
      <c r="F413">
        <f t="shared" si="75"/>
        <v>0</v>
      </c>
      <c r="G413">
        <f t="shared" si="75"/>
        <v>1.1800799326481424E-2</v>
      </c>
      <c r="H413">
        <f t="shared" si="75"/>
        <v>2.1389178924741882E-2</v>
      </c>
      <c r="I413">
        <f t="shared" si="75"/>
        <v>1.0908031589681932E-2</v>
      </c>
      <c r="J413">
        <f t="shared" si="75"/>
        <v>2.3722545080931884E-2</v>
      </c>
      <c r="K413">
        <f t="shared" si="75"/>
        <v>0</v>
      </c>
      <c r="L413">
        <f t="shared" si="75"/>
        <v>4.2035155841515306E-2</v>
      </c>
      <c r="M413">
        <f t="shared" si="75"/>
        <v>0</v>
      </c>
      <c r="N413">
        <f t="shared" si="75"/>
        <v>0</v>
      </c>
      <c r="O413">
        <f t="shared" si="75"/>
        <v>3.0162623734190794E-2</v>
      </c>
      <c r="P413">
        <f t="shared" si="75"/>
        <v>3.2960093684244678E-2</v>
      </c>
      <c r="Q413">
        <f t="shared" si="75"/>
        <v>3.39907724794224E-2</v>
      </c>
      <c r="R413">
        <f t="shared" si="75"/>
        <v>2.9036427600214496E-2</v>
      </c>
      <c r="S413">
        <f t="shared" si="75"/>
        <v>0</v>
      </c>
      <c r="T413">
        <f t="shared" si="75"/>
        <v>0</v>
      </c>
      <c r="U413">
        <f t="shared" si="75"/>
        <v>0</v>
      </c>
      <c r="V413">
        <f t="shared" si="75"/>
        <v>0</v>
      </c>
      <c r="W413">
        <f t="shared" si="75"/>
        <v>8.9878689644468067E-3</v>
      </c>
      <c r="X413">
        <f t="shared" si="75"/>
        <v>5.4766985370610158E-2</v>
      </c>
      <c r="Y413">
        <f t="shared" si="75"/>
        <v>3.1170575164472542E-2</v>
      </c>
      <c r="Z413">
        <f t="shared" si="75"/>
        <v>0</v>
      </c>
      <c r="AA413">
        <f t="shared" si="75"/>
        <v>0</v>
      </c>
      <c r="AB413">
        <f t="shared" si="75"/>
        <v>5.1003460174474019E-2</v>
      </c>
      <c r="AC413">
        <f t="shared" si="75"/>
        <v>2.4684549719976589E-2</v>
      </c>
      <c r="AD413">
        <f t="shared" si="75"/>
        <v>3.1547216346828527E-2</v>
      </c>
      <c r="AE413">
        <f t="shared" si="75"/>
        <v>2.526835472054819E-2</v>
      </c>
      <c r="AF413">
        <f t="shared" si="75"/>
        <v>0</v>
      </c>
    </row>
    <row r="414" spans="1:32">
      <c r="A414" t="s">
        <v>202</v>
      </c>
      <c r="B414" s="25" t="s">
        <v>310</v>
      </c>
      <c r="C414">
        <f t="shared" si="76"/>
        <v>0</v>
      </c>
      <c r="D414">
        <f t="shared" si="75"/>
        <v>4.06495124262981E-2</v>
      </c>
      <c r="E414">
        <f t="shared" si="75"/>
        <v>0</v>
      </c>
      <c r="F414">
        <f t="shared" si="75"/>
        <v>0</v>
      </c>
      <c r="G414">
        <f t="shared" ref="D414:AF422" si="77">G24*0.00003215271</f>
        <v>0</v>
      </c>
      <c r="H414">
        <f t="shared" si="77"/>
        <v>3.2668432028850343E-2</v>
      </c>
      <c r="I414">
        <f t="shared" si="77"/>
        <v>3.6801932804059377E-2</v>
      </c>
      <c r="J414">
        <f t="shared" si="77"/>
        <v>2.9633415427872539E-2</v>
      </c>
      <c r="K414">
        <f t="shared" si="77"/>
        <v>6.6122643813110666E-3</v>
      </c>
      <c r="L414">
        <f t="shared" si="77"/>
        <v>0</v>
      </c>
      <c r="M414">
        <f t="shared" si="77"/>
        <v>2.7399362595494806E-2</v>
      </c>
      <c r="N414">
        <f t="shared" si="77"/>
        <v>0</v>
      </c>
      <c r="O414">
        <f t="shared" si="77"/>
        <v>0</v>
      </c>
      <c r="P414">
        <f t="shared" si="77"/>
        <v>3.6712832395356144E-2</v>
      </c>
      <c r="Q414">
        <f t="shared" si="77"/>
        <v>0</v>
      </c>
      <c r="R414">
        <f t="shared" si="77"/>
        <v>0</v>
      </c>
      <c r="S414">
        <f t="shared" si="77"/>
        <v>5.8070275832158092E-3</v>
      </c>
      <c r="T414">
        <f t="shared" si="77"/>
        <v>0</v>
      </c>
      <c r="U414">
        <f t="shared" si="77"/>
        <v>0</v>
      </c>
      <c r="V414">
        <f t="shared" si="77"/>
        <v>0</v>
      </c>
      <c r="W414">
        <f t="shared" si="77"/>
        <v>4.3253426769419276E-2</v>
      </c>
      <c r="X414">
        <f t="shared" si="77"/>
        <v>3.3173747304750444E-2</v>
      </c>
      <c r="Y414">
        <f t="shared" si="77"/>
        <v>2.0455630479648802E-2</v>
      </c>
      <c r="Z414">
        <f t="shared" si="77"/>
        <v>0</v>
      </c>
      <c r="AA414">
        <f t="shared" si="77"/>
        <v>3.9403252536039914E-2</v>
      </c>
      <c r="AB414">
        <f t="shared" si="77"/>
        <v>2.5786860805452456E-2</v>
      </c>
      <c r="AC414">
        <f t="shared" si="77"/>
        <v>0</v>
      </c>
      <c r="AD414">
        <f t="shared" si="77"/>
        <v>3.1423931168570077E-2</v>
      </c>
      <c r="AE414">
        <f t="shared" si="77"/>
        <v>0</v>
      </c>
      <c r="AF414">
        <f t="shared" si="77"/>
        <v>0</v>
      </c>
    </row>
    <row r="415" spans="1:32">
      <c r="A415" t="s">
        <v>202</v>
      </c>
      <c r="B415" s="25" t="s">
        <v>297</v>
      </c>
      <c r="C415">
        <f t="shared" si="76"/>
        <v>4.1337494370439529E-2</v>
      </c>
      <c r="D415">
        <f t="shared" si="77"/>
        <v>2.5858448550772399E-2</v>
      </c>
      <c r="E415">
        <f t="shared" si="77"/>
        <v>6.1797019680244168E-3</v>
      </c>
      <c r="F415">
        <f t="shared" si="77"/>
        <v>0</v>
      </c>
      <c r="G415">
        <f t="shared" si="77"/>
        <v>2.0498865658218991E-2</v>
      </c>
      <c r="H415">
        <f t="shared" si="77"/>
        <v>2.3751403958915722E-2</v>
      </c>
      <c r="I415">
        <f t="shared" si="77"/>
        <v>1.1451131483545702E-2</v>
      </c>
      <c r="J415">
        <f t="shared" si="77"/>
        <v>1.6201379188366144E-2</v>
      </c>
      <c r="K415">
        <f t="shared" si="77"/>
        <v>0</v>
      </c>
      <c r="L415">
        <f t="shared" si="77"/>
        <v>4.8652802756683253E-2</v>
      </c>
      <c r="M415">
        <f t="shared" si="77"/>
        <v>0</v>
      </c>
      <c r="N415">
        <f t="shared" si="77"/>
        <v>0</v>
      </c>
      <c r="O415">
        <f t="shared" si="77"/>
        <v>3.6313076922208427E-2</v>
      </c>
      <c r="P415">
        <f t="shared" si="77"/>
        <v>3.6795602853271381E-2</v>
      </c>
      <c r="Q415">
        <f t="shared" si="77"/>
        <v>2.997483701317177E-2</v>
      </c>
      <c r="R415">
        <f t="shared" si="77"/>
        <v>3.7330903751492797E-2</v>
      </c>
      <c r="S415">
        <f t="shared" si="77"/>
        <v>4.0181184663939565E-2</v>
      </c>
      <c r="T415">
        <f t="shared" si="77"/>
        <v>8.9878689644468067E-3</v>
      </c>
      <c r="U415">
        <f t="shared" si="77"/>
        <v>4.3253426769419276E-2</v>
      </c>
      <c r="V415">
        <f t="shared" si="77"/>
        <v>0</v>
      </c>
      <c r="W415">
        <f t="shared" si="77"/>
        <v>0</v>
      </c>
      <c r="X415">
        <f t="shared" si="77"/>
        <v>4.6436539870231039E-2</v>
      </c>
      <c r="Y415">
        <f t="shared" si="77"/>
        <v>3.0325060840505902E-2</v>
      </c>
      <c r="Z415">
        <f t="shared" si="77"/>
        <v>0</v>
      </c>
      <c r="AA415">
        <f t="shared" si="77"/>
        <v>0</v>
      </c>
      <c r="AB415">
        <f t="shared" si="77"/>
        <v>4.320512503188445E-2</v>
      </c>
      <c r="AC415">
        <f t="shared" si="77"/>
        <v>3.0804646897900405E-2</v>
      </c>
      <c r="AD415">
        <f t="shared" si="77"/>
        <v>3.4105838871242557E-2</v>
      </c>
      <c r="AE415">
        <f t="shared" si="77"/>
        <v>1.9421236330190366E-2</v>
      </c>
      <c r="AF415">
        <f t="shared" si="77"/>
        <v>0</v>
      </c>
    </row>
    <row r="416" spans="1:32">
      <c r="A416" t="s">
        <v>202</v>
      </c>
      <c r="B416" s="25" t="s">
        <v>298</v>
      </c>
      <c r="C416">
        <f t="shared" si="76"/>
        <v>8.6888217385499275E-2</v>
      </c>
      <c r="D416">
        <f t="shared" si="77"/>
        <v>0</v>
      </c>
      <c r="E416">
        <f t="shared" si="77"/>
        <v>5.2606431326875702E-2</v>
      </c>
      <c r="F416">
        <f t="shared" si="77"/>
        <v>0</v>
      </c>
      <c r="G416">
        <f t="shared" si="77"/>
        <v>0</v>
      </c>
      <c r="H416">
        <f t="shared" si="77"/>
        <v>5.2794710943631043E-2</v>
      </c>
      <c r="I416">
        <f t="shared" si="77"/>
        <v>4.834591619922278E-2</v>
      </c>
      <c r="J416">
        <f t="shared" si="77"/>
        <v>2.2506897000000001E-2</v>
      </c>
      <c r="K416">
        <f t="shared" si="77"/>
        <v>2.8455125889115522E-2</v>
      </c>
      <c r="L416">
        <f t="shared" si="77"/>
        <v>0</v>
      </c>
      <c r="M416">
        <f t="shared" si="77"/>
        <v>3.2152710000000001E-2</v>
      </c>
      <c r="N416">
        <f t="shared" si="77"/>
        <v>0</v>
      </c>
      <c r="O416">
        <f t="shared" si="77"/>
        <v>0</v>
      </c>
      <c r="P416">
        <f t="shared" si="77"/>
        <v>0</v>
      </c>
      <c r="Q416">
        <f t="shared" si="77"/>
        <v>5.7236990029187099E-2</v>
      </c>
      <c r="R416">
        <f t="shared" si="77"/>
        <v>0</v>
      </c>
      <c r="S416">
        <f t="shared" si="77"/>
        <v>3.7072528378793185E-2</v>
      </c>
      <c r="T416">
        <f t="shared" si="77"/>
        <v>5.4766985370610158E-2</v>
      </c>
      <c r="U416">
        <f t="shared" si="77"/>
        <v>3.3173747304750444E-2</v>
      </c>
      <c r="V416">
        <f t="shared" si="77"/>
        <v>0</v>
      </c>
      <c r="W416">
        <f t="shared" si="77"/>
        <v>4.6436539870231039E-2</v>
      </c>
      <c r="X416">
        <f t="shared" si="77"/>
        <v>0</v>
      </c>
      <c r="Y416">
        <f t="shared" si="77"/>
        <v>4.5288235748452726E-2</v>
      </c>
      <c r="Z416">
        <f t="shared" si="77"/>
        <v>0</v>
      </c>
      <c r="AA416">
        <f t="shared" si="77"/>
        <v>0</v>
      </c>
      <c r="AB416">
        <f t="shared" si="77"/>
        <v>7.405357517394304E-3</v>
      </c>
      <c r="AC416">
        <f t="shared" si="77"/>
        <v>0</v>
      </c>
      <c r="AD416">
        <f t="shared" si="77"/>
        <v>0</v>
      </c>
      <c r="AE416">
        <f t="shared" si="77"/>
        <v>4.7981843609178607E-2</v>
      </c>
      <c r="AF416">
        <f t="shared" si="77"/>
        <v>0</v>
      </c>
    </row>
    <row r="417" spans="1:32">
      <c r="A417" t="s">
        <v>202</v>
      </c>
      <c r="B417" s="25" t="s">
        <v>357</v>
      </c>
      <c r="C417">
        <f t="shared" si="76"/>
        <v>5.8167270423908353E-2</v>
      </c>
      <c r="D417">
        <f t="shared" si="77"/>
        <v>2.1455099526345341E-2</v>
      </c>
      <c r="E417">
        <f t="shared" si="77"/>
        <v>0</v>
      </c>
      <c r="F417">
        <f t="shared" si="77"/>
        <v>1.5739062980571889E-2</v>
      </c>
      <c r="G417">
        <f t="shared" si="77"/>
        <v>3.1451853458954286E-2</v>
      </c>
      <c r="H417">
        <f t="shared" si="77"/>
        <v>2.6666683090277237E-2</v>
      </c>
      <c r="I417">
        <f t="shared" si="77"/>
        <v>3.67534564049126E-2</v>
      </c>
      <c r="J417">
        <f t="shared" si="77"/>
        <v>0</v>
      </c>
      <c r="K417">
        <f t="shared" si="77"/>
        <v>0</v>
      </c>
      <c r="L417">
        <f t="shared" si="77"/>
        <v>0</v>
      </c>
      <c r="M417">
        <f t="shared" si="77"/>
        <v>0</v>
      </c>
      <c r="N417">
        <f t="shared" si="77"/>
        <v>1.675667081438361E-2</v>
      </c>
      <c r="O417">
        <f t="shared" si="77"/>
        <v>1.090427155722444E-2</v>
      </c>
      <c r="P417">
        <f t="shared" si="77"/>
        <v>1.5642609522997598E-2</v>
      </c>
      <c r="Q417">
        <f t="shared" si="77"/>
        <v>0</v>
      </c>
      <c r="R417">
        <f t="shared" si="77"/>
        <v>1.8862827675977099E-2</v>
      </c>
      <c r="S417">
        <f t="shared" si="77"/>
        <v>0</v>
      </c>
      <c r="T417">
        <f t="shared" si="77"/>
        <v>0</v>
      </c>
      <c r="U417">
        <f t="shared" si="77"/>
        <v>0</v>
      </c>
      <c r="V417">
        <f t="shared" si="77"/>
        <v>0</v>
      </c>
      <c r="W417">
        <f t="shared" si="77"/>
        <v>0</v>
      </c>
      <c r="X417">
        <f t="shared" si="77"/>
        <v>0</v>
      </c>
      <c r="Y417">
        <f t="shared" si="77"/>
        <v>3.3378625216026719E-2</v>
      </c>
      <c r="Z417">
        <f t="shared" si="77"/>
        <v>0</v>
      </c>
      <c r="AA417">
        <f t="shared" si="77"/>
        <v>1.8297139754522389E-2</v>
      </c>
      <c r="AB417">
        <f t="shared" si="77"/>
        <v>0</v>
      </c>
      <c r="AC417">
        <f t="shared" si="77"/>
        <v>1.6430538482438344E-2</v>
      </c>
      <c r="AD417">
        <f t="shared" si="77"/>
        <v>2.1161541547744883E-2</v>
      </c>
      <c r="AE417">
        <f t="shared" si="77"/>
        <v>0</v>
      </c>
      <c r="AF417">
        <f t="shared" si="77"/>
        <v>0</v>
      </c>
    </row>
    <row r="418" spans="1:32">
      <c r="A418" t="s">
        <v>202</v>
      </c>
      <c r="B418" s="25" t="s">
        <v>299</v>
      </c>
      <c r="C418">
        <f t="shared" si="76"/>
        <v>6.4324779424088194E-2</v>
      </c>
      <c r="D418">
        <f t="shared" si="77"/>
        <v>2.0267729054433546E-2</v>
      </c>
      <c r="E418">
        <f t="shared" si="77"/>
        <v>3.3359396896937871E-2</v>
      </c>
      <c r="F418">
        <f t="shared" si="77"/>
        <v>3.6322474212056033E-2</v>
      </c>
      <c r="G418">
        <f t="shared" si="77"/>
        <v>3.2201945514826205E-2</v>
      </c>
      <c r="H418">
        <f t="shared" si="77"/>
        <v>1.2545271058535807E-2</v>
      </c>
      <c r="I418">
        <f t="shared" si="77"/>
        <v>2.0380749162251736E-2</v>
      </c>
      <c r="J418">
        <f t="shared" si="77"/>
        <v>2.3969821598134447E-2</v>
      </c>
      <c r="K418">
        <f t="shared" si="77"/>
        <v>2.6539891937256317E-2</v>
      </c>
      <c r="L418">
        <f t="shared" si="77"/>
        <v>0</v>
      </c>
      <c r="M418">
        <f t="shared" si="77"/>
        <v>4.6003478832099411E-2</v>
      </c>
      <c r="N418">
        <f t="shared" si="77"/>
        <v>4.7588778197171527E-2</v>
      </c>
      <c r="O418">
        <f t="shared" si="77"/>
        <v>2.6306429095700187E-2</v>
      </c>
      <c r="P418">
        <f t="shared" si="77"/>
        <v>1.7739264266846213E-2</v>
      </c>
      <c r="Q418">
        <f t="shared" si="77"/>
        <v>0</v>
      </c>
      <c r="R418">
        <f t="shared" si="77"/>
        <v>3.7768596410179808E-2</v>
      </c>
      <c r="S418">
        <f t="shared" si="77"/>
        <v>1.4935503216566469E-2</v>
      </c>
      <c r="T418">
        <f t="shared" si="77"/>
        <v>3.1170575164472542E-2</v>
      </c>
      <c r="U418">
        <f t="shared" si="77"/>
        <v>2.0455630479648837E-2</v>
      </c>
      <c r="V418">
        <f t="shared" si="77"/>
        <v>3.3378625216026719E-2</v>
      </c>
      <c r="W418">
        <f t="shared" si="77"/>
        <v>3.0325060840505902E-2</v>
      </c>
      <c r="X418">
        <f t="shared" si="77"/>
        <v>4.5288235748452726E-2</v>
      </c>
      <c r="Y418">
        <f t="shared" si="77"/>
        <v>0</v>
      </c>
      <c r="Z418">
        <f t="shared" si="77"/>
        <v>0</v>
      </c>
      <c r="AA418">
        <f t="shared" si="77"/>
        <v>2.601674282129807E-2</v>
      </c>
      <c r="AB418">
        <f t="shared" si="77"/>
        <v>3.8471585393373094E-2</v>
      </c>
      <c r="AC418">
        <f t="shared" si="77"/>
        <v>2.4003045285265309E-2</v>
      </c>
      <c r="AD418">
        <f t="shared" si="77"/>
        <v>1.2224825596377486E-2</v>
      </c>
      <c r="AE418">
        <f t="shared" si="77"/>
        <v>4.8313607999421686E-2</v>
      </c>
      <c r="AF418">
        <f t="shared" si="77"/>
        <v>0</v>
      </c>
    </row>
    <row r="419" spans="1:32">
      <c r="A419" t="s">
        <v>202</v>
      </c>
      <c r="B419" s="25" t="s">
        <v>300</v>
      </c>
      <c r="C419">
        <f t="shared" si="76"/>
        <v>1.8025133330895653E-2</v>
      </c>
      <c r="D419">
        <f t="shared" si="77"/>
        <v>0</v>
      </c>
      <c r="E419">
        <f t="shared" si="77"/>
        <v>0</v>
      </c>
      <c r="F419">
        <f t="shared" si="77"/>
        <v>0</v>
      </c>
      <c r="G419">
        <f t="shared" si="77"/>
        <v>0</v>
      </c>
      <c r="H419">
        <f t="shared" si="77"/>
        <v>0</v>
      </c>
      <c r="I419">
        <f t="shared" si="77"/>
        <v>0</v>
      </c>
      <c r="J419">
        <f t="shared" si="77"/>
        <v>0</v>
      </c>
      <c r="K419">
        <f t="shared" si="77"/>
        <v>0</v>
      </c>
      <c r="L419">
        <f t="shared" si="77"/>
        <v>1.3557910878809577E-2</v>
      </c>
      <c r="M419">
        <f t="shared" si="77"/>
        <v>0</v>
      </c>
      <c r="N419">
        <f t="shared" si="77"/>
        <v>0</v>
      </c>
      <c r="O419">
        <f t="shared" si="77"/>
        <v>0</v>
      </c>
      <c r="P419">
        <f t="shared" si="77"/>
        <v>0</v>
      </c>
      <c r="Q419">
        <f t="shared" si="77"/>
        <v>0</v>
      </c>
      <c r="R419">
        <f t="shared" si="77"/>
        <v>0</v>
      </c>
      <c r="S419">
        <f t="shared" si="77"/>
        <v>0</v>
      </c>
      <c r="T419">
        <f t="shared" si="77"/>
        <v>0</v>
      </c>
      <c r="U419">
        <f t="shared" si="77"/>
        <v>0</v>
      </c>
      <c r="V419">
        <f t="shared" si="77"/>
        <v>0</v>
      </c>
      <c r="W419">
        <f t="shared" si="77"/>
        <v>0</v>
      </c>
      <c r="X419">
        <f t="shared" si="77"/>
        <v>0</v>
      </c>
      <c r="Y419">
        <f t="shared" si="77"/>
        <v>0</v>
      </c>
      <c r="Z419">
        <f t="shared" si="77"/>
        <v>0</v>
      </c>
      <c r="AA419">
        <f t="shared" si="77"/>
        <v>0</v>
      </c>
      <c r="AB419">
        <f t="shared" si="77"/>
        <v>0</v>
      </c>
      <c r="AC419">
        <f t="shared" si="77"/>
        <v>0</v>
      </c>
      <c r="AD419">
        <f t="shared" si="77"/>
        <v>0</v>
      </c>
      <c r="AE419">
        <f t="shared" si="77"/>
        <v>5.3789282385851067E-2</v>
      </c>
      <c r="AF419">
        <f t="shared" si="77"/>
        <v>0</v>
      </c>
    </row>
    <row r="420" spans="1:32">
      <c r="A420" t="s">
        <v>202</v>
      </c>
      <c r="B420" s="25" t="s">
        <v>301</v>
      </c>
      <c r="C420">
        <f t="shared" si="76"/>
        <v>7.2427710511057092E-2</v>
      </c>
      <c r="D420">
        <f t="shared" si="77"/>
        <v>2.7352992186490049E-2</v>
      </c>
      <c r="E420">
        <f t="shared" si="77"/>
        <v>0</v>
      </c>
      <c r="F420">
        <f t="shared" si="77"/>
        <v>1.1029431425862813E-2</v>
      </c>
      <c r="G420">
        <f t="shared" si="77"/>
        <v>4.1550165378422557E-2</v>
      </c>
      <c r="H420">
        <f t="shared" si="77"/>
        <v>2.7084520436108511E-2</v>
      </c>
      <c r="I420">
        <f t="shared" si="77"/>
        <v>3.9382126074143306E-2</v>
      </c>
      <c r="J420">
        <f t="shared" si="77"/>
        <v>4.9303213328072928E-2</v>
      </c>
      <c r="K420">
        <f t="shared" si="77"/>
        <v>0</v>
      </c>
      <c r="L420">
        <f t="shared" si="77"/>
        <v>0</v>
      </c>
      <c r="M420">
        <f t="shared" si="77"/>
        <v>0</v>
      </c>
      <c r="N420">
        <f t="shared" si="77"/>
        <v>2.4841052192348785E-2</v>
      </c>
      <c r="O420">
        <f t="shared" si="77"/>
        <v>2.1770307934209178E-2</v>
      </c>
      <c r="P420">
        <f t="shared" si="77"/>
        <v>1.4544490109405218E-2</v>
      </c>
      <c r="Q420">
        <f t="shared" si="77"/>
        <v>0</v>
      </c>
      <c r="R420">
        <f t="shared" si="77"/>
        <v>3.4809352220099968E-2</v>
      </c>
      <c r="S420">
        <f t="shared" si="77"/>
        <v>3.4059186310058262E-2</v>
      </c>
      <c r="T420">
        <f t="shared" si="77"/>
        <v>0</v>
      </c>
      <c r="U420">
        <f t="shared" si="77"/>
        <v>3.9403252536039914E-2</v>
      </c>
      <c r="V420">
        <f t="shared" si="77"/>
        <v>1.8297139754522389E-2</v>
      </c>
      <c r="W420">
        <f t="shared" si="77"/>
        <v>0</v>
      </c>
      <c r="X420">
        <f t="shared" si="77"/>
        <v>0</v>
      </c>
      <c r="Y420">
        <f t="shared" si="77"/>
        <v>2.601674282129807E-2</v>
      </c>
      <c r="Z420">
        <f t="shared" si="77"/>
        <v>0</v>
      </c>
      <c r="AA420">
        <f t="shared" si="77"/>
        <v>0</v>
      </c>
      <c r="AB420">
        <f t="shared" si="77"/>
        <v>0</v>
      </c>
      <c r="AC420">
        <f t="shared" si="77"/>
        <v>2.5322453545052963E-2</v>
      </c>
      <c r="AD420">
        <f t="shared" si="77"/>
        <v>1.6845289832355666E-2</v>
      </c>
      <c r="AE420">
        <f t="shared" si="77"/>
        <v>0</v>
      </c>
      <c r="AF420">
        <f t="shared" si="77"/>
        <v>2.8905286290000002E-2</v>
      </c>
    </row>
    <row r="421" spans="1:32">
      <c r="A421" t="s">
        <v>202</v>
      </c>
      <c r="B421" s="25" t="s">
        <v>303</v>
      </c>
      <c r="C421">
        <f t="shared" si="76"/>
        <v>8.4354199205784922E-2</v>
      </c>
      <c r="D421">
        <f t="shared" si="77"/>
        <v>5.4620569226417073E-2</v>
      </c>
      <c r="E421">
        <f t="shared" si="77"/>
        <v>4.9362816472482959E-2</v>
      </c>
      <c r="F421">
        <f t="shared" si="77"/>
        <v>0</v>
      </c>
      <c r="G421">
        <f t="shared" si="77"/>
        <v>5.972085676427509E-2</v>
      </c>
      <c r="H421">
        <f t="shared" si="77"/>
        <v>4.6757087134129217E-2</v>
      </c>
      <c r="I421">
        <f t="shared" si="77"/>
        <v>4.3543531833223625E-2</v>
      </c>
      <c r="J421">
        <f t="shared" si="77"/>
        <v>1.2861084E-2</v>
      </c>
      <c r="K421">
        <f t="shared" si="77"/>
        <v>2.1276104514474849E-2</v>
      </c>
      <c r="L421">
        <f t="shared" si="77"/>
        <v>0</v>
      </c>
      <c r="M421">
        <f t="shared" si="77"/>
        <v>1.6263783435447522E-2</v>
      </c>
      <c r="N421">
        <f t="shared" si="77"/>
        <v>0</v>
      </c>
      <c r="O421">
        <f t="shared" si="77"/>
        <v>6.3475477088404134E-2</v>
      </c>
      <c r="P421">
        <f t="shared" si="77"/>
        <v>5.6133747383389963E-2</v>
      </c>
      <c r="Q421">
        <f t="shared" si="77"/>
        <v>0</v>
      </c>
      <c r="R421">
        <f t="shared" si="77"/>
        <v>7.2198588350331661E-2</v>
      </c>
      <c r="S421">
        <f t="shared" si="77"/>
        <v>2.9684374741927248E-2</v>
      </c>
      <c r="T421">
        <f t="shared" si="77"/>
        <v>5.1003460174474019E-2</v>
      </c>
      <c r="U421">
        <f t="shared" si="77"/>
        <v>2.5786860805452456E-2</v>
      </c>
      <c r="V421">
        <f t="shared" si="77"/>
        <v>0</v>
      </c>
      <c r="W421">
        <f t="shared" si="77"/>
        <v>4.320512503188445E-2</v>
      </c>
      <c r="X421">
        <f t="shared" si="77"/>
        <v>7.405357517394304E-3</v>
      </c>
      <c r="Y421">
        <f t="shared" si="77"/>
        <v>3.8471585393373094E-2</v>
      </c>
      <c r="Z421">
        <f t="shared" si="77"/>
        <v>0</v>
      </c>
      <c r="AA421">
        <f t="shared" si="77"/>
        <v>0</v>
      </c>
      <c r="AB421">
        <f t="shared" si="77"/>
        <v>0</v>
      </c>
      <c r="AC421">
        <f t="shared" si="77"/>
        <v>5.9745436384288017E-2</v>
      </c>
      <c r="AD421">
        <f t="shared" si="77"/>
        <v>5.0652470444408668E-2</v>
      </c>
      <c r="AE421">
        <f t="shared" si="77"/>
        <v>4.7752666199888272E-2</v>
      </c>
      <c r="AF421">
        <f t="shared" si="77"/>
        <v>0</v>
      </c>
    </row>
    <row r="422" spans="1:32">
      <c r="A422" t="s">
        <v>202</v>
      </c>
      <c r="B422" s="25" t="s">
        <v>304</v>
      </c>
      <c r="C422">
        <f t="shared" si="76"/>
        <v>4.7333247037253022E-2</v>
      </c>
      <c r="D422">
        <f t="shared" si="77"/>
        <v>5.5058199281683593E-3</v>
      </c>
      <c r="E422">
        <f t="shared" si="77"/>
        <v>2.9065500519056861E-2</v>
      </c>
      <c r="F422">
        <f t="shared" si="77"/>
        <v>2.9203856173942212E-2</v>
      </c>
      <c r="G422">
        <f t="shared" si="77"/>
        <v>1.6457089553360553E-2</v>
      </c>
      <c r="H422">
        <f t="shared" si="77"/>
        <v>1.2999624671424879E-2</v>
      </c>
      <c r="I422">
        <f t="shared" si="77"/>
        <v>2.0694990146325157E-2</v>
      </c>
      <c r="J422">
        <f t="shared" si="77"/>
        <v>3.6786468502250133E-2</v>
      </c>
      <c r="K422">
        <f t="shared" si="77"/>
        <v>0</v>
      </c>
      <c r="L422">
        <f t="shared" si="77"/>
        <v>5.2504243075857292E-2</v>
      </c>
      <c r="M422">
        <f t="shared" si="77"/>
        <v>0</v>
      </c>
      <c r="N422">
        <f t="shared" si="77"/>
        <v>3.3169336942286007E-2</v>
      </c>
      <c r="O422">
        <f t="shared" si="77"/>
        <v>5.5279900956573284E-3</v>
      </c>
      <c r="P422">
        <f t="shared" si="77"/>
        <v>1.1895608264791921E-2</v>
      </c>
      <c r="Q422">
        <f t="shared" si="77"/>
        <v>0</v>
      </c>
      <c r="R422">
        <f t="shared" si="77"/>
        <v>1.3823913580716647E-2</v>
      </c>
      <c r="S422">
        <f t="shared" si="77"/>
        <v>3.8809828586722626E-2</v>
      </c>
      <c r="T422">
        <f t="shared" si="77"/>
        <v>2.4684549719976589E-2</v>
      </c>
      <c r="U422">
        <f t="shared" si="77"/>
        <v>0</v>
      </c>
      <c r="V422">
        <f t="shared" si="77"/>
        <v>1.6430538482438344E-2</v>
      </c>
      <c r="W422">
        <f t="shared" si="77"/>
        <v>3.0804646897900405E-2</v>
      </c>
      <c r="X422">
        <f t="shared" si="77"/>
        <v>0</v>
      </c>
      <c r="Y422">
        <f t="shared" si="77"/>
        <v>2.400304528526534E-2</v>
      </c>
      <c r="Z422">
        <f t="shared" si="77"/>
        <v>0</v>
      </c>
      <c r="AA422">
        <f t="shared" si="77"/>
        <v>2.5322453545052963E-2</v>
      </c>
      <c r="AB422">
        <f t="shared" si="77"/>
        <v>5.9745436384288017E-2</v>
      </c>
      <c r="AC422">
        <f t="shared" si="77"/>
        <v>0</v>
      </c>
      <c r="AD422">
        <f t="shared" ref="D422:AF425" si="78">AD32*0.00003215271</f>
        <v>1.4614527953447816E-2</v>
      </c>
      <c r="AE422">
        <f t="shared" si="78"/>
        <v>0</v>
      </c>
      <c r="AF422">
        <f t="shared" si="78"/>
        <v>0</v>
      </c>
    </row>
    <row r="423" spans="1:32">
      <c r="A423" t="s">
        <v>202</v>
      </c>
      <c r="B423" s="25" t="s">
        <v>305</v>
      </c>
      <c r="C423">
        <f t="shared" si="76"/>
        <v>6.0417423322006218E-2</v>
      </c>
      <c r="D423">
        <f t="shared" si="78"/>
        <v>1.3397211820015974E-2</v>
      </c>
      <c r="E423">
        <f t="shared" si="78"/>
        <v>3.503230536183289E-2</v>
      </c>
      <c r="F423">
        <f t="shared" si="78"/>
        <v>2.5654529211661597E-2</v>
      </c>
      <c r="G423">
        <f t="shared" si="78"/>
        <v>2.7952938946106953E-2</v>
      </c>
      <c r="H423">
        <f t="shared" si="78"/>
        <v>1.0407448431839236E-2</v>
      </c>
      <c r="I423">
        <f t="shared" si="78"/>
        <v>2.2677315441232207E-2</v>
      </c>
      <c r="J423">
        <f t="shared" si="78"/>
        <v>3.3118059681503977E-2</v>
      </c>
      <c r="K423">
        <f t="shared" si="78"/>
        <v>3.7869183262137521E-2</v>
      </c>
      <c r="L423">
        <f t="shared" si="78"/>
        <v>0</v>
      </c>
      <c r="M423">
        <f t="shared" si="78"/>
        <v>0</v>
      </c>
      <c r="N423">
        <f t="shared" si="78"/>
        <v>3.5677038078192683E-2</v>
      </c>
      <c r="O423">
        <f t="shared" si="78"/>
        <v>1.5130940442732412E-2</v>
      </c>
      <c r="P423">
        <f t="shared" si="78"/>
        <v>5.5190016856763186E-3</v>
      </c>
      <c r="Q423">
        <f t="shared" si="78"/>
        <v>0</v>
      </c>
      <c r="R423">
        <f t="shared" si="78"/>
        <v>2.8104912781091777E-2</v>
      </c>
      <c r="S423">
        <f t="shared" si="78"/>
        <v>2.5627410422609544E-2</v>
      </c>
      <c r="T423">
        <f t="shared" si="78"/>
        <v>3.1547216346828527E-2</v>
      </c>
      <c r="U423">
        <f t="shared" si="78"/>
        <v>3.1423931168570077E-2</v>
      </c>
      <c r="V423">
        <f t="shared" si="78"/>
        <v>2.1161541547744883E-2</v>
      </c>
      <c r="W423">
        <f t="shared" si="78"/>
        <v>3.4105838871242557E-2</v>
      </c>
      <c r="X423">
        <f t="shared" si="78"/>
        <v>0</v>
      </c>
      <c r="Y423">
        <f t="shared" si="78"/>
        <v>1.2224825596377454E-2</v>
      </c>
      <c r="Z423">
        <f t="shared" si="78"/>
        <v>0</v>
      </c>
      <c r="AA423">
        <f t="shared" si="78"/>
        <v>1.6845289832355666E-2</v>
      </c>
      <c r="AB423">
        <f t="shared" si="78"/>
        <v>5.0652470444408668E-2</v>
      </c>
      <c r="AC423">
        <f t="shared" si="78"/>
        <v>1.4614527953447816E-2</v>
      </c>
      <c r="AD423">
        <f t="shared" si="78"/>
        <v>0</v>
      </c>
      <c r="AE423">
        <f t="shared" si="78"/>
        <v>0</v>
      </c>
      <c r="AF423">
        <f t="shared" si="78"/>
        <v>0</v>
      </c>
    </row>
    <row r="424" spans="1:32">
      <c r="A424" t="s">
        <v>202</v>
      </c>
      <c r="B424" t="s">
        <v>356</v>
      </c>
      <c r="C424">
        <f t="shared" si="76"/>
        <v>0</v>
      </c>
      <c r="D424">
        <f t="shared" si="78"/>
        <v>0</v>
      </c>
      <c r="E424">
        <f t="shared" si="78"/>
        <v>0</v>
      </c>
      <c r="F424">
        <f t="shared" si="78"/>
        <v>1.3761359880000001E-2</v>
      </c>
      <c r="G424">
        <f t="shared" si="78"/>
        <v>0</v>
      </c>
      <c r="H424">
        <f t="shared" si="78"/>
        <v>0</v>
      </c>
      <c r="I424">
        <f t="shared" si="78"/>
        <v>0</v>
      </c>
      <c r="J424">
        <f t="shared" si="78"/>
        <v>0</v>
      </c>
      <c r="K424">
        <f t="shared" si="78"/>
        <v>0</v>
      </c>
      <c r="L424">
        <f t="shared" si="78"/>
        <v>0</v>
      </c>
      <c r="M424">
        <f t="shared" si="78"/>
        <v>0</v>
      </c>
      <c r="N424">
        <f t="shared" si="78"/>
        <v>2.7908552280000002E-2</v>
      </c>
      <c r="O424">
        <f t="shared" si="78"/>
        <v>0</v>
      </c>
      <c r="P424">
        <f t="shared" si="78"/>
        <v>0</v>
      </c>
      <c r="Q424">
        <f t="shared" si="78"/>
        <v>0</v>
      </c>
      <c r="R424">
        <f t="shared" si="78"/>
        <v>0</v>
      </c>
      <c r="S424">
        <f t="shared" si="78"/>
        <v>0</v>
      </c>
      <c r="T424">
        <f t="shared" si="78"/>
        <v>0</v>
      </c>
      <c r="U424">
        <f t="shared" si="78"/>
        <v>0</v>
      </c>
      <c r="V424">
        <f t="shared" si="78"/>
        <v>0</v>
      </c>
      <c r="W424">
        <f t="shared" si="78"/>
        <v>0</v>
      </c>
      <c r="X424">
        <f t="shared" si="78"/>
        <v>0</v>
      </c>
      <c r="Y424">
        <f t="shared" si="78"/>
        <v>0</v>
      </c>
      <c r="Z424">
        <f t="shared" si="78"/>
        <v>0</v>
      </c>
      <c r="AA424">
        <f t="shared" si="78"/>
        <v>2.8905286290000002E-2</v>
      </c>
      <c r="AB424">
        <f t="shared" si="78"/>
        <v>0</v>
      </c>
      <c r="AC424">
        <f t="shared" si="78"/>
        <v>0</v>
      </c>
      <c r="AD424">
        <f t="shared" si="78"/>
        <v>0</v>
      </c>
      <c r="AE424">
        <f t="shared" si="78"/>
        <v>0</v>
      </c>
      <c r="AF424">
        <f t="shared" si="78"/>
        <v>0</v>
      </c>
    </row>
    <row r="425" spans="1:32">
      <c r="A425" t="s">
        <v>202</v>
      </c>
      <c r="B425" s="25" t="s">
        <v>307</v>
      </c>
      <c r="C425">
        <f t="shared" si="76"/>
        <v>1.9291626000000003E-2</v>
      </c>
      <c r="D425">
        <f t="shared" si="78"/>
        <v>4.4982197639443465E-2</v>
      </c>
      <c r="E425">
        <f t="shared" si="78"/>
        <v>2.0757583735694626E-2</v>
      </c>
      <c r="F425">
        <f t="shared" si="78"/>
        <v>0</v>
      </c>
      <c r="G425">
        <f t="shared" si="78"/>
        <v>3.6485715643269502E-2</v>
      </c>
      <c r="H425">
        <f t="shared" si="78"/>
        <v>4.3128866278347694E-2</v>
      </c>
      <c r="I425">
        <f t="shared" si="78"/>
        <v>3.0851511950226847E-2</v>
      </c>
      <c r="J425">
        <f t="shared" si="78"/>
        <v>2.7332698511750325E-2</v>
      </c>
      <c r="K425">
        <f t="shared" si="78"/>
        <v>0</v>
      </c>
      <c r="L425">
        <f t="shared" si="78"/>
        <v>4.9821066695667604E-2</v>
      </c>
      <c r="M425">
        <f t="shared" si="78"/>
        <v>0</v>
      </c>
      <c r="N425">
        <f t="shared" si="78"/>
        <v>0</v>
      </c>
      <c r="O425">
        <f t="shared" si="78"/>
        <v>0</v>
      </c>
      <c r="P425">
        <f t="shared" si="78"/>
        <v>0</v>
      </c>
      <c r="Q425">
        <f t="shared" si="78"/>
        <v>1.1698857772824794E-2</v>
      </c>
      <c r="R425">
        <f t="shared" si="78"/>
        <v>5.3818417236824512E-2</v>
      </c>
      <c r="S425">
        <f t="shared" si="78"/>
        <v>0</v>
      </c>
      <c r="T425">
        <f t="shared" si="78"/>
        <v>2.526835472054819E-2</v>
      </c>
      <c r="U425">
        <f t="shared" si="78"/>
        <v>0</v>
      </c>
      <c r="V425">
        <f t="shared" si="78"/>
        <v>0</v>
      </c>
      <c r="W425">
        <f t="shared" si="78"/>
        <v>1.9421236330190366E-2</v>
      </c>
      <c r="X425">
        <f t="shared" si="78"/>
        <v>4.7981843609178933E-2</v>
      </c>
      <c r="Y425">
        <f t="shared" si="78"/>
        <v>4.8313607999421686E-2</v>
      </c>
      <c r="Z425">
        <f t="shared" si="78"/>
        <v>5.3789282385851067E-2</v>
      </c>
      <c r="AA425">
        <f t="shared" si="78"/>
        <v>0</v>
      </c>
      <c r="AB425">
        <f t="shared" si="78"/>
        <v>4.7752666199888272E-2</v>
      </c>
      <c r="AC425">
        <f t="shared" si="78"/>
        <v>0</v>
      </c>
      <c r="AD425">
        <f t="shared" si="78"/>
        <v>0</v>
      </c>
      <c r="AE425">
        <f t="shared" si="78"/>
        <v>0</v>
      </c>
      <c r="AF425">
        <f t="shared" si="78"/>
        <v>0</v>
      </c>
    </row>
    <row r="426" spans="1:32">
      <c r="A426" t="s">
        <v>203</v>
      </c>
      <c r="B426" s="25" t="s">
        <v>278</v>
      </c>
      <c r="C426">
        <f>C6*0.00003215271</f>
        <v>4.702345725145432E-2</v>
      </c>
      <c r="D426">
        <f t="shared" ref="D426:AF435" si="79">D6*0.00003215271</f>
        <v>0</v>
      </c>
      <c r="E426">
        <f t="shared" si="79"/>
        <v>2.4765201368191766E-2</v>
      </c>
      <c r="F426">
        <f t="shared" si="79"/>
        <v>3.2874558212356332E-2</v>
      </c>
      <c r="G426">
        <f t="shared" si="79"/>
        <v>1.467310155731268E-2</v>
      </c>
      <c r="H426">
        <f t="shared" si="79"/>
        <v>8.193865915209847E-3</v>
      </c>
      <c r="I426">
        <f t="shared" si="79"/>
        <v>1.5338022753543826E-2</v>
      </c>
      <c r="J426">
        <f t="shared" si="79"/>
        <v>3.1285560845513635E-2</v>
      </c>
      <c r="K426">
        <f t="shared" si="79"/>
        <v>0</v>
      </c>
      <c r="L426">
        <f t="shared" si="79"/>
        <v>5.2749191909736058E-2</v>
      </c>
      <c r="M426">
        <f t="shared" si="79"/>
        <v>0</v>
      </c>
      <c r="N426">
        <f t="shared" si="79"/>
        <v>3.8197723536442088E-2</v>
      </c>
      <c r="O426">
        <f t="shared" si="79"/>
        <v>1.0683330542145984E-2</v>
      </c>
      <c r="P426">
        <f t="shared" si="79"/>
        <v>1.2880173892858364E-2</v>
      </c>
      <c r="Q426">
        <f t="shared" si="79"/>
        <v>0</v>
      </c>
      <c r="R426">
        <f t="shared" si="79"/>
        <v>1.7931328006386551E-2</v>
      </c>
      <c r="S426">
        <f t="shared" si="79"/>
        <v>3.5201992425848129E-2</v>
      </c>
      <c r="T426">
        <f t="shared" si="79"/>
        <v>2.058799963962946E-2</v>
      </c>
      <c r="U426">
        <f t="shared" si="79"/>
        <v>4.06495124262981E-2</v>
      </c>
      <c r="V426">
        <f t="shared" si="79"/>
        <v>2.1455099526345341E-2</v>
      </c>
      <c r="W426">
        <f t="shared" si="79"/>
        <v>2.5858448550772399E-2</v>
      </c>
      <c r="X426">
        <f t="shared" si="79"/>
        <v>0</v>
      </c>
      <c r="Y426">
        <f t="shared" si="79"/>
        <v>2.0267729054433515E-2</v>
      </c>
      <c r="Z426">
        <f t="shared" si="79"/>
        <v>0</v>
      </c>
      <c r="AA426">
        <f t="shared" si="79"/>
        <v>2.7352992186490049E-2</v>
      </c>
      <c r="AB426">
        <f t="shared" si="79"/>
        <v>5.4620569226417073E-2</v>
      </c>
      <c r="AC426">
        <f t="shared" si="79"/>
        <v>5.5058199281683923E-3</v>
      </c>
      <c r="AD426">
        <f t="shared" si="79"/>
        <v>1.3397211820015974E-2</v>
      </c>
      <c r="AE426">
        <f t="shared" si="79"/>
        <v>4.4982197639443465E-2</v>
      </c>
      <c r="AF426">
        <f t="shared" si="79"/>
        <v>0</v>
      </c>
    </row>
    <row r="427" spans="1:32">
      <c r="A427" t="s">
        <v>203</v>
      </c>
      <c r="B427" s="25" t="s">
        <v>280</v>
      </c>
      <c r="C427">
        <f t="shared" ref="C427:R442" si="80">C7*0.00003215271</f>
        <v>3.5336570233405411E-2</v>
      </c>
      <c r="D427">
        <f t="shared" si="80"/>
        <v>2.4765201368191766E-2</v>
      </c>
      <c r="E427">
        <f t="shared" si="80"/>
        <v>0</v>
      </c>
      <c r="F427">
        <f t="shared" si="80"/>
        <v>0</v>
      </c>
      <c r="G427">
        <f t="shared" si="80"/>
        <v>1.6121225085905085E-2</v>
      </c>
      <c r="H427">
        <f t="shared" si="80"/>
        <v>2.4689257810305489E-2</v>
      </c>
      <c r="I427">
        <f t="shared" si="80"/>
        <v>1.3069938669970261E-2</v>
      </c>
      <c r="J427">
        <f t="shared" si="80"/>
        <v>2.2254680212528289E-2</v>
      </c>
      <c r="K427">
        <f t="shared" si="80"/>
        <v>0</v>
      </c>
      <c r="L427">
        <f t="shared" si="80"/>
        <v>4.2614414258390805E-2</v>
      </c>
      <c r="M427">
        <f t="shared" si="80"/>
        <v>0</v>
      </c>
      <c r="N427">
        <f t="shared" si="80"/>
        <v>0</v>
      </c>
      <c r="O427">
        <f t="shared" si="80"/>
        <v>3.456644194416221E-2</v>
      </c>
      <c r="P427">
        <f t="shared" si="80"/>
        <v>3.6848460455743269E-2</v>
      </c>
      <c r="Q427">
        <f t="shared" si="80"/>
        <v>2.9713453485892161E-2</v>
      </c>
      <c r="R427">
        <f t="shared" si="80"/>
        <v>3.3446030406247149E-2</v>
      </c>
      <c r="S427">
        <f t="shared" si="79"/>
        <v>0</v>
      </c>
      <c r="T427">
        <f t="shared" si="79"/>
        <v>4.514327819604703E-3</v>
      </c>
      <c r="U427">
        <f t="shared" si="79"/>
        <v>0</v>
      </c>
      <c r="V427">
        <f t="shared" si="79"/>
        <v>0</v>
      </c>
      <c r="W427">
        <f t="shared" si="79"/>
        <v>6.1797019680244168E-3</v>
      </c>
      <c r="X427">
        <f t="shared" si="79"/>
        <v>5.2606431326875702E-2</v>
      </c>
      <c r="Y427">
        <f t="shared" si="79"/>
        <v>3.3359396896937871E-2</v>
      </c>
      <c r="Z427">
        <f t="shared" si="79"/>
        <v>0</v>
      </c>
      <c r="AA427">
        <f t="shared" si="79"/>
        <v>0</v>
      </c>
      <c r="AB427">
        <f t="shared" si="79"/>
        <v>4.9362816472482959E-2</v>
      </c>
      <c r="AC427">
        <f t="shared" si="79"/>
        <v>2.9065500519056861E-2</v>
      </c>
      <c r="AD427">
        <f t="shared" si="79"/>
        <v>3.503230536183289E-2</v>
      </c>
      <c r="AE427">
        <f t="shared" si="79"/>
        <v>2.0757583735694626E-2</v>
      </c>
      <c r="AF427">
        <f t="shared" si="79"/>
        <v>0</v>
      </c>
    </row>
    <row r="428" spans="1:32">
      <c r="A428" t="s">
        <v>203</v>
      </c>
      <c r="B428" s="25" t="s">
        <v>281</v>
      </c>
      <c r="C428">
        <f t="shared" si="80"/>
        <v>0</v>
      </c>
      <c r="D428">
        <f t="shared" si="79"/>
        <v>3.2874558212356006E-2</v>
      </c>
      <c r="E428">
        <f t="shared" si="79"/>
        <v>0</v>
      </c>
      <c r="F428">
        <f t="shared" si="79"/>
        <v>0</v>
      </c>
      <c r="G428">
        <f t="shared" si="79"/>
        <v>4.5510478942209477E-2</v>
      </c>
      <c r="H428">
        <f t="shared" si="79"/>
        <v>3.4951471921477441E-2</v>
      </c>
      <c r="I428">
        <f t="shared" si="79"/>
        <v>4.6879190216446362E-2</v>
      </c>
      <c r="J428">
        <f t="shared" si="79"/>
        <v>0</v>
      </c>
      <c r="K428">
        <f t="shared" si="79"/>
        <v>0</v>
      </c>
      <c r="L428">
        <f t="shared" si="79"/>
        <v>0</v>
      </c>
      <c r="M428">
        <f t="shared" si="79"/>
        <v>0</v>
      </c>
      <c r="N428">
        <f t="shared" si="79"/>
        <v>1.4595806780304515E-2</v>
      </c>
      <c r="O428">
        <f t="shared" si="79"/>
        <v>2.4216284337573189E-2</v>
      </c>
      <c r="P428">
        <f t="shared" si="79"/>
        <v>2.1580129288585357E-2</v>
      </c>
      <c r="Q428">
        <f t="shared" si="79"/>
        <v>0</v>
      </c>
      <c r="R428">
        <f t="shared" si="79"/>
        <v>3.4580560894453861E-2</v>
      </c>
      <c r="S428">
        <f t="shared" si="79"/>
        <v>0</v>
      </c>
      <c r="T428">
        <f t="shared" si="79"/>
        <v>0</v>
      </c>
      <c r="U428">
        <f t="shared" si="79"/>
        <v>0</v>
      </c>
      <c r="V428">
        <f t="shared" si="79"/>
        <v>1.5739062980571889E-2</v>
      </c>
      <c r="W428">
        <f t="shared" si="79"/>
        <v>0</v>
      </c>
      <c r="X428">
        <f t="shared" si="79"/>
        <v>0</v>
      </c>
      <c r="Y428">
        <f t="shared" si="79"/>
        <v>3.6322474212056033E-2</v>
      </c>
      <c r="Z428">
        <f t="shared" si="79"/>
        <v>0</v>
      </c>
      <c r="AA428">
        <f t="shared" si="79"/>
        <v>1.1029431425862813E-2</v>
      </c>
      <c r="AB428">
        <f t="shared" si="79"/>
        <v>0</v>
      </c>
      <c r="AC428">
        <f t="shared" si="79"/>
        <v>2.9203856173942212E-2</v>
      </c>
      <c r="AD428">
        <f t="shared" si="79"/>
        <v>2.5654529211661597E-2</v>
      </c>
      <c r="AE428">
        <f t="shared" si="79"/>
        <v>0</v>
      </c>
      <c r="AF428">
        <f t="shared" si="79"/>
        <v>1.3761359880000001E-2</v>
      </c>
    </row>
    <row r="429" spans="1:32">
      <c r="A429" t="s">
        <v>203</v>
      </c>
      <c r="B429" s="25" t="s">
        <v>282</v>
      </c>
      <c r="C429">
        <f t="shared" si="80"/>
        <v>3.2613906708121761E-2</v>
      </c>
      <c r="D429">
        <f t="shared" si="79"/>
        <v>1.467310155731268E-2</v>
      </c>
      <c r="E429">
        <f t="shared" si="79"/>
        <v>1.6121225085905085E-2</v>
      </c>
      <c r="F429">
        <f t="shared" si="79"/>
        <v>4.5510478942209477E-2</v>
      </c>
      <c r="G429">
        <f t="shared" si="79"/>
        <v>0</v>
      </c>
      <c r="H429">
        <f t="shared" si="79"/>
        <v>1.9931031035723988E-2</v>
      </c>
      <c r="I429">
        <f t="shared" si="79"/>
        <v>1.6224783551643376E-2</v>
      </c>
      <c r="J429">
        <f t="shared" si="79"/>
        <v>3.3022434585932833E-2</v>
      </c>
      <c r="K429">
        <f t="shared" si="79"/>
        <v>0</v>
      </c>
      <c r="L429">
        <f t="shared" si="79"/>
        <v>3.8712121835099055E-2</v>
      </c>
      <c r="M429">
        <f t="shared" si="79"/>
        <v>0</v>
      </c>
      <c r="N429">
        <f t="shared" si="79"/>
        <v>0</v>
      </c>
      <c r="O429">
        <f t="shared" si="79"/>
        <v>2.1315294655277865E-2</v>
      </c>
      <c r="P429">
        <f t="shared" si="79"/>
        <v>2.7357856906298984E-2</v>
      </c>
      <c r="Q429">
        <f t="shared" si="79"/>
        <v>0</v>
      </c>
      <c r="R429">
        <f t="shared" si="79"/>
        <v>1.7362697313640034E-2</v>
      </c>
      <c r="S429">
        <f t="shared" si="79"/>
        <v>0</v>
      </c>
      <c r="T429">
        <f t="shared" si="79"/>
        <v>1.1800799326481424E-2</v>
      </c>
      <c r="U429">
        <f t="shared" si="79"/>
        <v>0</v>
      </c>
      <c r="V429">
        <f t="shared" si="79"/>
        <v>3.1451853458954258E-2</v>
      </c>
      <c r="W429">
        <f t="shared" si="79"/>
        <v>2.0498865658219022E-2</v>
      </c>
      <c r="X429">
        <f t="shared" si="79"/>
        <v>0</v>
      </c>
      <c r="Y429">
        <f t="shared" si="79"/>
        <v>3.2201945514826205E-2</v>
      </c>
      <c r="Z429">
        <f t="shared" si="79"/>
        <v>0</v>
      </c>
      <c r="AA429">
        <f t="shared" si="79"/>
        <v>4.1550165378422557E-2</v>
      </c>
      <c r="AB429">
        <f t="shared" si="79"/>
        <v>5.972085676427509E-2</v>
      </c>
      <c r="AC429">
        <f t="shared" si="79"/>
        <v>1.6457089553360553E-2</v>
      </c>
      <c r="AD429">
        <f t="shared" si="79"/>
        <v>2.7952938946106953E-2</v>
      </c>
      <c r="AE429">
        <f t="shared" si="79"/>
        <v>3.6485715643269502E-2</v>
      </c>
      <c r="AF429">
        <f t="shared" si="79"/>
        <v>0</v>
      </c>
    </row>
    <row r="430" spans="1:32">
      <c r="A430" t="s">
        <v>203</v>
      </c>
      <c r="B430" s="25" t="s">
        <v>283</v>
      </c>
      <c r="C430">
        <f t="shared" si="80"/>
        <v>5.2419573705728292E-2</v>
      </c>
      <c r="D430">
        <f t="shared" si="79"/>
        <v>8.193865915209847E-3</v>
      </c>
      <c r="E430">
        <f t="shared" si="79"/>
        <v>2.4689257810305489E-2</v>
      </c>
      <c r="F430">
        <f t="shared" si="79"/>
        <v>3.4951471921477441E-2</v>
      </c>
      <c r="G430">
        <f t="shared" si="79"/>
        <v>1.9931031035723988E-2</v>
      </c>
      <c r="H430">
        <f t="shared" si="79"/>
        <v>0</v>
      </c>
      <c r="I430">
        <f t="shared" si="79"/>
        <v>1.230253763282195E-2</v>
      </c>
      <c r="J430">
        <f t="shared" si="79"/>
        <v>2.5007179956113214E-2</v>
      </c>
      <c r="K430">
        <f t="shared" si="79"/>
        <v>3.8391991757073342E-2</v>
      </c>
      <c r="L430">
        <f t="shared" si="79"/>
        <v>0</v>
      </c>
      <c r="M430">
        <f t="shared" si="79"/>
        <v>0</v>
      </c>
      <c r="N430">
        <f t="shared" si="79"/>
        <v>4.2895028988493247E-2</v>
      </c>
      <c r="O430">
        <f t="shared" si="79"/>
        <v>1.6996802118614412E-2</v>
      </c>
      <c r="P430">
        <f t="shared" si="79"/>
        <v>1.3371433244672572E-2</v>
      </c>
      <c r="Q430">
        <f t="shared" si="79"/>
        <v>0</v>
      </c>
      <c r="R430">
        <f t="shared" si="79"/>
        <v>2.612167177972485E-2</v>
      </c>
      <c r="S430">
        <f t="shared" si="79"/>
        <v>2.7358746417419911E-2</v>
      </c>
      <c r="T430">
        <f t="shared" si="79"/>
        <v>2.1389178924741882E-2</v>
      </c>
      <c r="U430">
        <f t="shared" si="79"/>
        <v>3.2668432028850017E-2</v>
      </c>
      <c r="V430">
        <f t="shared" si="79"/>
        <v>2.6666683090277237E-2</v>
      </c>
      <c r="W430">
        <f t="shared" si="79"/>
        <v>2.3751403958915722E-2</v>
      </c>
      <c r="X430">
        <f t="shared" si="79"/>
        <v>5.2794710943631043E-2</v>
      </c>
      <c r="Y430">
        <f t="shared" si="79"/>
        <v>1.2545271058535807E-2</v>
      </c>
      <c r="Z430">
        <f t="shared" si="79"/>
        <v>0</v>
      </c>
      <c r="AA430">
        <f t="shared" si="79"/>
        <v>2.7084520436108511E-2</v>
      </c>
      <c r="AB430">
        <f t="shared" si="79"/>
        <v>4.6757087134129217E-2</v>
      </c>
      <c r="AC430">
        <f t="shared" si="79"/>
        <v>1.2999624671424912E-2</v>
      </c>
      <c r="AD430">
        <f t="shared" si="79"/>
        <v>1.0407448431839236E-2</v>
      </c>
      <c r="AE430">
        <f t="shared" si="79"/>
        <v>4.3128866278347694E-2</v>
      </c>
      <c r="AF430">
        <f t="shared" si="79"/>
        <v>0</v>
      </c>
    </row>
    <row r="431" spans="1:32">
      <c r="A431" t="s">
        <v>203</v>
      </c>
      <c r="B431" s="25" t="s">
        <v>284</v>
      </c>
      <c r="C431">
        <f t="shared" si="80"/>
        <v>4.535957683027006E-2</v>
      </c>
      <c r="D431">
        <f t="shared" si="79"/>
        <v>1.5338022753543826E-2</v>
      </c>
      <c r="E431">
        <f t="shared" si="79"/>
        <v>1.3069938669970261E-2</v>
      </c>
      <c r="F431">
        <f t="shared" si="79"/>
        <v>4.6879190216446362E-2</v>
      </c>
      <c r="G431">
        <f t="shared" si="79"/>
        <v>1.6224783551643376E-2</v>
      </c>
      <c r="H431">
        <f t="shared" si="79"/>
        <v>1.230253763282195E-2</v>
      </c>
      <c r="I431">
        <f t="shared" si="79"/>
        <v>0</v>
      </c>
      <c r="J431">
        <f t="shared" si="79"/>
        <v>1.7378095310402703E-2</v>
      </c>
      <c r="K431">
        <f t="shared" si="79"/>
        <v>4.1188904406200877E-2</v>
      </c>
      <c r="L431">
        <f t="shared" si="79"/>
        <v>5.224699577061525E-2</v>
      </c>
      <c r="M431">
        <f t="shared" si="79"/>
        <v>5.6292775878080868E-2</v>
      </c>
      <c r="N431">
        <f t="shared" si="79"/>
        <v>5.3459097233172166E-2</v>
      </c>
      <c r="O431">
        <f t="shared" si="79"/>
        <v>2.6020328043513081E-2</v>
      </c>
      <c r="P431">
        <f t="shared" si="79"/>
        <v>2.5404938514540613E-2</v>
      </c>
      <c r="Q431">
        <f t="shared" si="79"/>
        <v>4.1351353995074613E-2</v>
      </c>
      <c r="R431">
        <f t="shared" si="79"/>
        <v>3.003554114580222E-2</v>
      </c>
      <c r="S431">
        <f t="shared" si="79"/>
        <v>3.2645658103411163E-2</v>
      </c>
      <c r="T431">
        <f t="shared" si="79"/>
        <v>1.0908031589681932E-2</v>
      </c>
      <c r="U431">
        <f t="shared" si="79"/>
        <v>3.6801932804059377E-2</v>
      </c>
      <c r="V431">
        <f t="shared" si="79"/>
        <v>3.67534564049126E-2</v>
      </c>
      <c r="W431">
        <f t="shared" si="79"/>
        <v>1.1451131483545702E-2</v>
      </c>
      <c r="X431">
        <f t="shared" si="79"/>
        <v>4.834591619922278E-2</v>
      </c>
      <c r="Y431">
        <f t="shared" si="79"/>
        <v>2.0380749162251736E-2</v>
      </c>
      <c r="Z431">
        <f t="shared" si="79"/>
        <v>0</v>
      </c>
      <c r="AA431">
        <f t="shared" si="79"/>
        <v>3.9382126074143306E-2</v>
      </c>
      <c r="AB431">
        <f t="shared" si="79"/>
        <v>4.3543531833223625E-2</v>
      </c>
      <c r="AC431">
        <f t="shared" si="79"/>
        <v>2.0694990146325157E-2</v>
      </c>
      <c r="AD431">
        <f t="shared" si="79"/>
        <v>2.2677315441232207E-2</v>
      </c>
      <c r="AE431">
        <f t="shared" si="79"/>
        <v>3.0851511950226847E-2</v>
      </c>
      <c r="AF431">
        <f t="shared" si="79"/>
        <v>0</v>
      </c>
    </row>
    <row r="432" spans="1:32">
      <c r="A432" t="s">
        <v>203</v>
      </c>
      <c r="B432" s="25" t="s">
        <v>285</v>
      </c>
      <c r="C432">
        <f t="shared" si="80"/>
        <v>5.7537547215435643E-2</v>
      </c>
      <c r="D432">
        <f t="shared" si="79"/>
        <v>3.1285560845513635E-2</v>
      </c>
      <c r="E432">
        <f t="shared" si="79"/>
        <v>2.2254680212528258E-2</v>
      </c>
      <c r="F432">
        <f t="shared" si="79"/>
        <v>0</v>
      </c>
      <c r="G432">
        <f t="shared" si="79"/>
        <v>3.3022434585932833E-2</v>
      </c>
      <c r="H432">
        <f t="shared" si="79"/>
        <v>2.5007179956113214E-2</v>
      </c>
      <c r="I432">
        <f t="shared" si="79"/>
        <v>1.7378095310402672E-2</v>
      </c>
      <c r="J432">
        <f t="shared" si="79"/>
        <v>0</v>
      </c>
      <c r="K432">
        <f t="shared" si="79"/>
        <v>3.1459374074307656E-2</v>
      </c>
      <c r="L432">
        <f t="shared" si="79"/>
        <v>0</v>
      </c>
      <c r="M432">
        <f t="shared" si="79"/>
        <v>4.1737190059349179E-2</v>
      </c>
      <c r="N432">
        <f t="shared" si="79"/>
        <v>0</v>
      </c>
      <c r="O432">
        <f t="shared" si="79"/>
        <v>4.1612937467129948E-2</v>
      </c>
      <c r="P432">
        <f t="shared" si="79"/>
        <v>3.7681030011362748E-2</v>
      </c>
      <c r="Q432">
        <f t="shared" si="79"/>
        <v>3.9015207533742172E-2</v>
      </c>
      <c r="R432">
        <f t="shared" si="79"/>
        <v>4.7346648930144536E-2</v>
      </c>
      <c r="S432">
        <f t="shared" si="79"/>
        <v>2.8069712344407298E-2</v>
      </c>
      <c r="T432">
        <f t="shared" si="79"/>
        <v>2.3722545080931884E-2</v>
      </c>
      <c r="U432">
        <f t="shared" si="79"/>
        <v>2.9633415427872539E-2</v>
      </c>
      <c r="V432">
        <f t="shared" si="79"/>
        <v>0</v>
      </c>
      <c r="W432">
        <f t="shared" si="79"/>
        <v>1.6201379188366144E-2</v>
      </c>
      <c r="X432">
        <f t="shared" si="79"/>
        <v>2.2506897000000001E-2</v>
      </c>
      <c r="Y432">
        <f t="shared" si="79"/>
        <v>2.3969821598134447E-2</v>
      </c>
      <c r="Z432">
        <f t="shared" si="79"/>
        <v>0</v>
      </c>
      <c r="AA432">
        <f t="shared" si="79"/>
        <v>4.9303213328072928E-2</v>
      </c>
      <c r="AB432">
        <f t="shared" si="79"/>
        <v>1.2861084E-2</v>
      </c>
      <c r="AC432">
        <f t="shared" si="79"/>
        <v>3.6786468502250133E-2</v>
      </c>
      <c r="AD432">
        <f t="shared" si="79"/>
        <v>3.3118059681503977E-2</v>
      </c>
      <c r="AE432">
        <f t="shared" si="79"/>
        <v>2.7332698511750325E-2</v>
      </c>
      <c r="AF432">
        <f t="shared" si="79"/>
        <v>0</v>
      </c>
    </row>
    <row r="433" spans="1:32">
      <c r="A433" t="s">
        <v>203</v>
      </c>
      <c r="B433" s="25" t="s">
        <v>308</v>
      </c>
      <c r="C433">
        <f t="shared" si="80"/>
        <v>0</v>
      </c>
      <c r="D433">
        <f t="shared" si="79"/>
        <v>0</v>
      </c>
      <c r="E433">
        <f t="shared" si="79"/>
        <v>0</v>
      </c>
      <c r="F433">
        <f t="shared" si="79"/>
        <v>0</v>
      </c>
      <c r="G433">
        <f t="shared" si="79"/>
        <v>0</v>
      </c>
      <c r="H433">
        <f t="shared" si="79"/>
        <v>3.8391991757073342E-2</v>
      </c>
      <c r="I433">
        <f t="shared" si="79"/>
        <v>4.1188904406200877E-2</v>
      </c>
      <c r="J433">
        <f t="shared" si="79"/>
        <v>3.1459374074307656E-2</v>
      </c>
      <c r="K433">
        <f t="shared" si="79"/>
        <v>0</v>
      </c>
      <c r="L433">
        <f t="shared" si="79"/>
        <v>0</v>
      </c>
      <c r="M433">
        <f t="shared" si="79"/>
        <v>2.0832103904580648E-2</v>
      </c>
      <c r="N433">
        <f t="shared" si="79"/>
        <v>0</v>
      </c>
      <c r="O433">
        <f t="shared" si="79"/>
        <v>0</v>
      </c>
      <c r="P433">
        <f t="shared" si="79"/>
        <v>0</v>
      </c>
      <c r="Q433">
        <f t="shared" si="79"/>
        <v>0</v>
      </c>
      <c r="R433">
        <f t="shared" si="79"/>
        <v>0</v>
      </c>
      <c r="S433">
        <f t="shared" si="79"/>
        <v>1.2361695268705333E-2</v>
      </c>
      <c r="T433">
        <f t="shared" si="79"/>
        <v>0</v>
      </c>
      <c r="U433">
        <f t="shared" si="79"/>
        <v>6.6122643813110666E-3</v>
      </c>
      <c r="V433">
        <f t="shared" si="79"/>
        <v>0</v>
      </c>
      <c r="W433">
        <f t="shared" si="79"/>
        <v>0</v>
      </c>
      <c r="X433">
        <f t="shared" si="79"/>
        <v>2.8455125889115522E-2</v>
      </c>
      <c r="Y433">
        <f t="shared" si="79"/>
        <v>2.6539891937256317E-2</v>
      </c>
      <c r="Z433">
        <f t="shared" si="79"/>
        <v>0</v>
      </c>
      <c r="AA433">
        <f t="shared" si="79"/>
        <v>0</v>
      </c>
      <c r="AB433">
        <f t="shared" si="79"/>
        <v>2.1276104514474849E-2</v>
      </c>
      <c r="AC433">
        <f t="shared" si="79"/>
        <v>0</v>
      </c>
      <c r="AD433">
        <f t="shared" si="79"/>
        <v>3.7869183262137521E-2</v>
      </c>
      <c r="AE433">
        <f t="shared" si="79"/>
        <v>0</v>
      </c>
      <c r="AF433">
        <f t="shared" si="79"/>
        <v>0</v>
      </c>
    </row>
    <row r="434" spans="1:32">
      <c r="A434" t="s">
        <v>203</v>
      </c>
      <c r="B434" s="25" t="s">
        <v>286</v>
      </c>
      <c r="C434">
        <f t="shared" si="80"/>
        <v>7.3819504951598783E-3</v>
      </c>
      <c r="D434">
        <f t="shared" si="79"/>
        <v>5.2749191909736058E-2</v>
      </c>
      <c r="E434">
        <f t="shared" si="79"/>
        <v>4.2614414258390805E-2</v>
      </c>
      <c r="F434">
        <f t="shared" si="79"/>
        <v>0</v>
      </c>
      <c r="G434">
        <f t="shared" si="79"/>
        <v>3.8712121835099055E-2</v>
      </c>
      <c r="H434">
        <f t="shared" si="79"/>
        <v>0</v>
      </c>
      <c r="I434">
        <f t="shared" si="79"/>
        <v>5.224699577061525E-2</v>
      </c>
      <c r="J434">
        <f t="shared" si="79"/>
        <v>0</v>
      </c>
      <c r="K434">
        <f t="shared" si="79"/>
        <v>0</v>
      </c>
      <c r="L434">
        <f t="shared" si="79"/>
        <v>0</v>
      </c>
      <c r="M434">
        <f t="shared" si="79"/>
        <v>0</v>
      </c>
      <c r="N434">
        <f t="shared" si="79"/>
        <v>0</v>
      </c>
      <c r="O434">
        <f t="shared" si="79"/>
        <v>5.5418164847538635E-2</v>
      </c>
      <c r="P434">
        <f t="shared" si="79"/>
        <v>0</v>
      </c>
      <c r="Q434">
        <f t="shared" si="79"/>
        <v>4.7568402919723175E-2</v>
      </c>
      <c r="R434">
        <f t="shared" si="79"/>
        <v>4.3117360191848718E-2</v>
      </c>
      <c r="S434">
        <f t="shared" si="79"/>
        <v>0</v>
      </c>
      <c r="T434">
        <f t="shared" si="79"/>
        <v>4.2035155841515306E-2</v>
      </c>
      <c r="U434">
        <f t="shared" si="79"/>
        <v>0</v>
      </c>
      <c r="V434">
        <f t="shared" si="79"/>
        <v>0</v>
      </c>
      <c r="W434">
        <f t="shared" si="79"/>
        <v>4.8652802756683253E-2</v>
      </c>
      <c r="X434">
        <f t="shared" si="79"/>
        <v>0</v>
      </c>
      <c r="Y434">
        <f t="shared" si="79"/>
        <v>0</v>
      </c>
      <c r="Z434">
        <f t="shared" si="79"/>
        <v>1.3557910878809577E-2</v>
      </c>
      <c r="AA434">
        <f t="shared" si="79"/>
        <v>0</v>
      </c>
      <c r="AB434">
        <f t="shared" si="79"/>
        <v>0</v>
      </c>
      <c r="AC434">
        <f t="shared" si="79"/>
        <v>5.2504243075857292E-2</v>
      </c>
      <c r="AD434">
        <f t="shared" si="79"/>
        <v>0</v>
      </c>
      <c r="AE434">
        <f t="shared" si="79"/>
        <v>4.9821066695667604E-2</v>
      </c>
      <c r="AF434">
        <f t="shared" si="79"/>
        <v>0</v>
      </c>
    </row>
    <row r="435" spans="1:32">
      <c r="A435" t="s">
        <v>203</v>
      </c>
      <c r="B435" s="25" t="s">
        <v>287</v>
      </c>
      <c r="C435">
        <f t="shared" si="80"/>
        <v>0</v>
      </c>
      <c r="D435">
        <f t="shared" si="79"/>
        <v>0</v>
      </c>
      <c r="E435">
        <f t="shared" si="79"/>
        <v>0</v>
      </c>
      <c r="F435">
        <f t="shared" si="79"/>
        <v>0</v>
      </c>
      <c r="G435">
        <f t="shared" si="79"/>
        <v>0</v>
      </c>
      <c r="H435">
        <f t="shared" si="79"/>
        <v>0</v>
      </c>
      <c r="I435">
        <f t="shared" si="79"/>
        <v>5.6292775878080868E-2</v>
      </c>
      <c r="J435">
        <f t="shared" si="79"/>
        <v>4.1737190059349179E-2</v>
      </c>
      <c r="K435">
        <f t="shared" si="79"/>
        <v>2.0832103904580648E-2</v>
      </c>
      <c r="L435">
        <f t="shared" si="79"/>
        <v>0</v>
      </c>
      <c r="M435">
        <f t="shared" ref="D435:AF444" si="81">M15*0.00003215271</f>
        <v>0</v>
      </c>
      <c r="N435">
        <f t="shared" si="81"/>
        <v>0</v>
      </c>
      <c r="O435">
        <f t="shared" si="81"/>
        <v>0</v>
      </c>
      <c r="P435">
        <f t="shared" si="81"/>
        <v>0</v>
      </c>
      <c r="Q435">
        <f t="shared" si="81"/>
        <v>0</v>
      </c>
      <c r="R435">
        <f t="shared" si="81"/>
        <v>0</v>
      </c>
      <c r="S435">
        <f t="shared" si="81"/>
        <v>3.2998687987574812E-2</v>
      </c>
      <c r="T435">
        <f t="shared" si="81"/>
        <v>0</v>
      </c>
      <c r="U435">
        <f t="shared" si="81"/>
        <v>2.7399362595494806E-2</v>
      </c>
      <c r="V435">
        <f t="shared" si="81"/>
        <v>0</v>
      </c>
      <c r="W435">
        <f t="shared" si="81"/>
        <v>0</v>
      </c>
      <c r="X435">
        <f t="shared" si="81"/>
        <v>3.2152710000000001E-2</v>
      </c>
      <c r="Y435">
        <f t="shared" si="81"/>
        <v>4.6003478832099411E-2</v>
      </c>
      <c r="Z435">
        <f t="shared" si="81"/>
        <v>0</v>
      </c>
      <c r="AA435">
        <f t="shared" si="81"/>
        <v>0</v>
      </c>
      <c r="AB435">
        <f t="shared" si="81"/>
        <v>1.6263783435447522E-2</v>
      </c>
      <c r="AC435">
        <f t="shared" si="81"/>
        <v>0</v>
      </c>
      <c r="AD435">
        <f t="shared" si="81"/>
        <v>0</v>
      </c>
      <c r="AE435">
        <f t="shared" si="81"/>
        <v>0</v>
      </c>
      <c r="AF435">
        <f t="shared" si="81"/>
        <v>0</v>
      </c>
    </row>
    <row r="436" spans="1:32">
      <c r="A436" t="s">
        <v>203</v>
      </c>
      <c r="B436" s="25" t="s">
        <v>288</v>
      </c>
      <c r="C436">
        <f t="shared" si="80"/>
        <v>0</v>
      </c>
      <c r="D436">
        <f t="shared" si="81"/>
        <v>4.702345725145432E-2</v>
      </c>
      <c r="E436">
        <f t="shared" si="81"/>
        <v>9.6458130000000013E-3</v>
      </c>
      <c r="F436">
        <f t="shared" si="81"/>
        <v>0</v>
      </c>
      <c r="G436">
        <f t="shared" si="81"/>
        <v>1.1253448500000001E-2</v>
      </c>
      <c r="H436">
        <f t="shared" si="81"/>
        <v>5.2419573705728292E-2</v>
      </c>
      <c r="I436">
        <f t="shared" si="81"/>
        <v>1.6076355000000001E-2</v>
      </c>
      <c r="J436">
        <f t="shared" si="81"/>
        <v>5.7537547215435643E-2</v>
      </c>
      <c r="K436">
        <f t="shared" si="81"/>
        <v>0</v>
      </c>
      <c r="L436">
        <f t="shared" si="81"/>
        <v>3.2152710000000001E-2</v>
      </c>
      <c r="M436">
        <f t="shared" si="81"/>
        <v>0</v>
      </c>
      <c r="N436">
        <f t="shared" si="81"/>
        <v>7.0770906486505386E-2</v>
      </c>
      <c r="O436">
        <f t="shared" si="81"/>
        <v>5.0736632857218876E-2</v>
      </c>
      <c r="P436">
        <f t="shared" si="81"/>
        <v>5.9109163648167803E-2</v>
      </c>
      <c r="Q436">
        <f t="shared" si="81"/>
        <v>4.1299715432711291E-2</v>
      </c>
      <c r="R436">
        <f t="shared" si="81"/>
        <v>3.2152710000000001E-2</v>
      </c>
      <c r="S436">
        <f t="shared" si="81"/>
        <v>0</v>
      </c>
      <c r="T436">
        <f t="shared" si="81"/>
        <v>3.4951563144572005E-2</v>
      </c>
      <c r="U436">
        <f t="shared" si="81"/>
        <v>0</v>
      </c>
      <c r="V436">
        <f t="shared" si="81"/>
        <v>5.8167270423908353E-2</v>
      </c>
      <c r="W436">
        <f t="shared" si="81"/>
        <v>4.1337494370439529E-2</v>
      </c>
      <c r="X436">
        <f t="shared" si="81"/>
        <v>8.6888217385499594E-2</v>
      </c>
      <c r="Y436">
        <f t="shared" si="81"/>
        <v>6.4324779424088194E-2</v>
      </c>
      <c r="Z436">
        <f t="shared" si="81"/>
        <v>1.8025133330895653E-2</v>
      </c>
      <c r="AA436">
        <f t="shared" si="81"/>
        <v>7.2427710511057092E-2</v>
      </c>
      <c r="AB436">
        <f t="shared" si="81"/>
        <v>8.4354199205784922E-2</v>
      </c>
      <c r="AC436">
        <f t="shared" si="81"/>
        <v>4.7333247037253022E-2</v>
      </c>
      <c r="AD436">
        <f t="shared" si="81"/>
        <v>6.0417423322006218E-2</v>
      </c>
      <c r="AE436">
        <f t="shared" si="81"/>
        <v>1.9291626000000003E-2</v>
      </c>
      <c r="AF436">
        <f t="shared" si="81"/>
        <v>0</v>
      </c>
    </row>
    <row r="437" spans="1:32">
      <c r="A437" t="s">
        <v>203</v>
      </c>
      <c r="B437" s="25" t="s">
        <v>289</v>
      </c>
      <c r="C437">
        <f t="shared" si="80"/>
        <v>7.0770906486505386E-2</v>
      </c>
      <c r="D437">
        <f t="shared" si="81"/>
        <v>3.8197723536442088E-2</v>
      </c>
      <c r="E437">
        <f t="shared" si="81"/>
        <v>0</v>
      </c>
      <c r="F437">
        <f t="shared" si="81"/>
        <v>1.4595806780304515E-2</v>
      </c>
      <c r="G437">
        <f t="shared" si="81"/>
        <v>0</v>
      </c>
      <c r="H437">
        <f t="shared" si="81"/>
        <v>4.2895028988493247E-2</v>
      </c>
      <c r="I437">
        <f t="shared" si="81"/>
        <v>5.3459097233172166E-2</v>
      </c>
      <c r="J437">
        <f t="shared" si="81"/>
        <v>0</v>
      </c>
      <c r="K437">
        <f t="shared" si="81"/>
        <v>0</v>
      </c>
      <c r="L437">
        <f t="shared" si="81"/>
        <v>0</v>
      </c>
      <c r="M437">
        <f t="shared" si="81"/>
        <v>0</v>
      </c>
      <c r="N437">
        <f t="shared" si="81"/>
        <v>0</v>
      </c>
      <c r="O437">
        <f t="shared" si="81"/>
        <v>2.7650845164460966E-2</v>
      </c>
      <c r="P437">
        <f t="shared" si="81"/>
        <v>3.0469359009615525E-2</v>
      </c>
      <c r="Q437">
        <f t="shared" si="81"/>
        <v>0</v>
      </c>
      <c r="R437">
        <f t="shared" si="81"/>
        <v>3.2380997789400082E-2</v>
      </c>
      <c r="S437">
        <f t="shared" si="81"/>
        <v>0</v>
      </c>
      <c r="T437">
        <f t="shared" si="81"/>
        <v>0</v>
      </c>
      <c r="U437">
        <f t="shared" si="81"/>
        <v>0</v>
      </c>
      <c r="V437">
        <f t="shared" si="81"/>
        <v>1.6756670814383576E-2</v>
      </c>
      <c r="W437">
        <f t="shared" si="81"/>
        <v>0</v>
      </c>
      <c r="X437">
        <f t="shared" si="81"/>
        <v>0</v>
      </c>
      <c r="Y437">
        <f t="shared" si="81"/>
        <v>4.7588778197171527E-2</v>
      </c>
      <c r="Z437">
        <f t="shared" si="81"/>
        <v>0</v>
      </c>
      <c r="AA437">
        <f t="shared" si="81"/>
        <v>2.4841052192348785E-2</v>
      </c>
      <c r="AB437">
        <f t="shared" si="81"/>
        <v>0</v>
      </c>
      <c r="AC437">
        <f t="shared" si="81"/>
        <v>3.3169336942286007E-2</v>
      </c>
      <c r="AD437">
        <f t="shared" si="81"/>
        <v>3.5677038078192683E-2</v>
      </c>
      <c r="AE437">
        <f t="shared" si="81"/>
        <v>0</v>
      </c>
      <c r="AF437">
        <f t="shared" si="81"/>
        <v>2.7908552280000002E-2</v>
      </c>
    </row>
    <row r="438" spans="1:32">
      <c r="A438" t="s">
        <v>203</v>
      </c>
      <c r="B438" s="25" t="s">
        <v>290</v>
      </c>
      <c r="C438">
        <f t="shared" si="80"/>
        <v>5.0736632857218876E-2</v>
      </c>
      <c r="D438">
        <f t="shared" si="81"/>
        <v>1.0683330542146017E-2</v>
      </c>
      <c r="E438">
        <f t="shared" si="81"/>
        <v>3.456644194416221E-2</v>
      </c>
      <c r="F438">
        <f t="shared" si="81"/>
        <v>2.4216284337573189E-2</v>
      </c>
      <c r="G438">
        <f t="shared" si="81"/>
        <v>2.1315294655277865E-2</v>
      </c>
      <c r="H438">
        <f t="shared" si="81"/>
        <v>1.6996802118614412E-2</v>
      </c>
      <c r="I438">
        <f t="shared" si="81"/>
        <v>2.6020328043513081E-2</v>
      </c>
      <c r="J438">
        <f t="shared" si="81"/>
        <v>4.1612937467129948E-2</v>
      </c>
      <c r="K438">
        <f t="shared" si="81"/>
        <v>0</v>
      </c>
      <c r="L438">
        <f t="shared" si="81"/>
        <v>5.5418164847538635E-2</v>
      </c>
      <c r="M438">
        <f t="shared" si="81"/>
        <v>0</v>
      </c>
      <c r="N438">
        <f t="shared" si="81"/>
        <v>2.7650845164460994E-2</v>
      </c>
      <c r="O438">
        <f t="shared" si="81"/>
        <v>0</v>
      </c>
      <c r="P438">
        <f t="shared" si="81"/>
        <v>1.0658297407015353E-2</v>
      </c>
      <c r="Q438">
        <f t="shared" si="81"/>
        <v>0</v>
      </c>
      <c r="R438">
        <f t="shared" si="81"/>
        <v>1.3760996636422808E-2</v>
      </c>
      <c r="S438">
        <f t="shared" si="81"/>
        <v>4.0597648640254932E-2</v>
      </c>
      <c r="T438">
        <f t="shared" si="81"/>
        <v>3.0162623734190794E-2</v>
      </c>
      <c r="U438">
        <f t="shared" si="81"/>
        <v>0</v>
      </c>
      <c r="V438">
        <f t="shared" si="81"/>
        <v>1.090427155722444E-2</v>
      </c>
      <c r="W438">
        <f t="shared" si="81"/>
        <v>3.6313076922208427E-2</v>
      </c>
      <c r="X438">
        <f t="shared" si="81"/>
        <v>0</v>
      </c>
      <c r="Y438">
        <f t="shared" si="81"/>
        <v>2.6306429095700187E-2</v>
      </c>
      <c r="Z438">
        <f t="shared" si="81"/>
        <v>0</v>
      </c>
      <c r="AA438">
        <f t="shared" si="81"/>
        <v>2.1770307934209147E-2</v>
      </c>
      <c r="AB438">
        <f t="shared" si="81"/>
        <v>6.3475477088404134E-2</v>
      </c>
      <c r="AC438">
        <f t="shared" si="81"/>
        <v>5.5279900956573284E-3</v>
      </c>
      <c r="AD438">
        <f t="shared" si="81"/>
        <v>1.5130940442732412E-2</v>
      </c>
      <c r="AE438">
        <f t="shared" si="81"/>
        <v>0</v>
      </c>
      <c r="AF438">
        <f t="shared" si="81"/>
        <v>0</v>
      </c>
    </row>
    <row r="439" spans="1:32">
      <c r="A439" t="s">
        <v>203</v>
      </c>
      <c r="B439" s="25" t="s">
        <v>291</v>
      </c>
      <c r="C439">
        <f t="shared" si="80"/>
        <v>5.9109163648167803E-2</v>
      </c>
      <c r="D439">
        <f t="shared" si="81"/>
        <v>1.2880173892858364E-2</v>
      </c>
      <c r="E439">
        <f t="shared" si="81"/>
        <v>3.6848460455743269E-2</v>
      </c>
      <c r="F439">
        <f t="shared" si="81"/>
        <v>2.1580129288585357E-2</v>
      </c>
      <c r="G439">
        <f t="shared" si="81"/>
        <v>2.7357856906298984E-2</v>
      </c>
      <c r="H439">
        <f t="shared" si="81"/>
        <v>1.3371433244672572E-2</v>
      </c>
      <c r="I439">
        <f t="shared" si="81"/>
        <v>2.5404938514540613E-2</v>
      </c>
      <c r="J439">
        <f t="shared" si="81"/>
        <v>3.7681030011362748E-2</v>
      </c>
      <c r="K439">
        <f t="shared" si="81"/>
        <v>0</v>
      </c>
      <c r="L439">
        <f t="shared" si="81"/>
        <v>0</v>
      </c>
      <c r="M439">
        <f t="shared" si="81"/>
        <v>0</v>
      </c>
      <c r="N439">
        <f t="shared" si="81"/>
        <v>3.0469359009615525E-2</v>
      </c>
      <c r="O439">
        <f t="shared" si="81"/>
        <v>1.0658297407015386E-2</v>
      </c>
      <c r="P439">
        <f t="shared" si="81"/>
        <v>0</v>
      </c>
      <c r="Q439">
        <f t="shared" si="81"/>
        <v>0</v>
      </c>
      <c r="R439">
        <f t="shared" si="81"/>
        <v>2.4283554636994473E-2</v>
      </c>
      <c r="S439">
        <f t="shared" si="81"/>
        <v>3.090600997434554E-2</v>
      </c>
      <c r="T439">
        <f t="shared" si="81"/>
        <v>3.2960093684244678E-2</v>
      </c>
      <c r="U439">
        <f t="shared" si="81"/>
        <v>3.6712832395356144E-2</v>
      </c>
      <c r="V439">
        <f t="shared" si="81"/>
        <v>1.5642609522997598E-2</v>
      </c>
      <c r="W439">
        <f t="shared" si="81"/>
        <v>3.6795602853271381E-2</v>
      </c>
      <c r="X439">
        <f t="shared" si="81"/>
        <v>0</v>
      </c>
      <c r="Y439">
        <f t="shared" si="81"/>
        <v>1.7739264266846213E-2</v>
      </c>
      <c r="Z439">
        <f t="shared" si="81"/>
        <v>0</v>
      </c>
      <c r="AA439">
        <f t="shared" si="81"/>
        <v>1.4544490109405218E-2</v>
      </c>
      <c r="AB439">
        <f t="shared" si="81"/>
        <v>5.6133747383389963E-2</v>
      </c>
      <c r="AC439">
        <f t="shared" si="81"/>
        <v>1.1895608264791921E-2</v>
      </c>
      <c r="AD439">
        <f t="shared" si="81"/>
        <v>5.5190016856763186E-3</v>
      </c>
      <c r="AE439">
        <f t="shared" si="81"/>
        <v>0</v>
      </c>
      <c r="AF439">
        <f t="shared" si="81"/>
        <v>0</v>
      </c>
    </row>
    <row r="440" spans="1:32">
      <c r="A440" t="s">
        <v>203</v>
      </c>
      <c r="B440" s="25" t="s">
        <v>292</v>
      </c>
      <c r="C440">
        <f t="shared" si="80"/>
        <v>4.1299715432711291E-2</v>
      </c>
      <c r="D440">
        <f t="shared" si="81"/>
        <v>0</v>
      </c>
      <c r="E440">
        <f t="shared" si="81"/>
        <v>2.9713453485892192E-2</v>
      </c>
      <c r="F440">
        <f t="shared" si="81"/>
        <v>0</v>
      </c>
      <c r="G440">
        <f t="shared" si="81"/>
        <v>0</v>
      </c>
      <c r="H440">
        <f t="shared" si="81"/>
        <v>0</v>
      </c>
      <c r="I440">
        <f t="shared" si="81"/>
        <v>4.1351353995074613E-2</v>
      </c>
      <c r="J440">
        <f t="shared" si="81"/>
        <v>3.9015207533742172E-2</v>
      </c>
      <c r="K440">
        <f t="shared" si="81"/>
        <v>0</v>
      </c>
      <c r="L440">
        <f t="shared" si="81"/>
        <v>4.7568402919723175E-2</v>
      </c>
      <c r="M440">
        <f t="shared" si="81"/>
        <v>0</v>
      </c>
      <c r="N440">
        <f t="shared" si="81"/>
        <v>0</v>
      </c>
      <c r="O440">
        <f t="shared" si="81"/>
        <v>0</v>
      </c>
      <c r="P440">
        <f t="shared" si="81"/>
        <v>0</v>
      </c>
      <c r="Q440">
        <f t="shared" si="81"/>
        <v>0</v>
      </c>
      <c r="R440">
        <f t="shared" si="81"/>
        <v>0</v>
      </c>
      <c r="S440">
        <f t="shared" si="81"/>
        <v>0</v>
      </c>
      <c r="T440">
        <f t="shared" si="81"/>
        <v>3.39907724794224E-2</v>
      </c>
      <c r="U440">
        <f t="shared" si="81"/>
        <v>0</v>
      </c>
      <c r="V440">
        <f t="shared" si="81"/>
        <v>0</v>
      </c>
      <c r="W440">
        <f t="shared" si="81"/>
        <v>2.997483701317177E-2</v>
      </c>
      <c r="X440">
        <f t="shared" si="81"/>
        <v>5.7236990029187099E-2</v>
      </c>
      <c r="Y440">
        <f t="shared" si="81"/>
        <v>0</v>
      </c>
      <c r="Z440">
        <f t="shared" si="81"/>
        <v>0</v>
      </c>
      <c r="AA440">
        <f t="shared" si="81"/>
        <v>0</v>
      </c>
      <c r="AB440">
        <f t="shared" si="81"/>
        <v>0</v>
      </c>
      <c r="AC440">
        <f t="shared" si="81"/>
        <v>0</v>
      </c>
      <c r="AD440">
        <f t="shared" si="81"/>
        <v>0</v>
      </c>
      <c r="AE440">
        <f t="shared" si="81"/>
        <v>1.1698857772824794E-2</v>
      </c>
      <c r="AF440">
        <f t="shared" si="81"/>
        <v>0</v>
      </c>
    </row>
    <row r="441" spans="1:32">
      <c r="A441" t="s">
        <v>203</v>
      </c>
      <c r="B441" s="25" t="s">
        <v>293</v>
      </c>
      <c r="C441">
        <f t="shared" si="80"/>
        <v>3.9343381197929878E-2</v>
      </c>
      <c r="D441">
        <f t="shared" si="81"/>
        <v>1.7931328006386551E-2</v>
      </c>
      <c r="E441">
        <f t="shared" si="81"/>
        <v>3.3446030406247149E-2</v>
      </c>
      <c r="F441">
        <f t="shared" si="81"/>
        <v>3.4580560894453861E-2</v>
      </c>
      <c r="G441">
        <f t="shared" si="81"/>
        <v>1.7362697313640003E-2</v>
      </c>
      <c r="H441">
        <f t="shared" si="81"/>
        <v>2.612167177972485E-2</v>
      </c>
      <c r="I441">
        <f t="shared" si="81"/>
        <v>3.003554114580222E-2</v>
      </c>
      <c r="J441">
        <f t="shared" si="81"/>
        <v>4.7346648930144536E-2</v>
      </c>
      <c r="K441">
        <f t="shared" si="81"/>
        <v>0</v>
      </c>
      <c r="L441">
        <f t="shared" si="81"/>
        <v>4.3117360191848718E-2</v>
      </c>
      <c r="M441">
        <f t="shared" si="81"/>
        <v>0</v>
      </c>
      <c r="N441">
        <f t="shared" si="81"/>
        <v>3.2380997789400082E-2</v>
      </c>
      <c r="O441">
        <f t="shared" si="81"/>
        <v>1.3760996636422808E-2</v>
      </c>
      <c r="P441">
        <f t="shared" si="81"/>
        <v>2.4283554636994501E-2</v>
      </c>
      <c r="Q441">
        <f t="shared" si="81"/>
        <v>0</v>
      </c>
      <c r="R441">
        <f t="shared" si="81"/>
        <v>0</v>
      </c>
      <c r="S441">
        <f t="shared" si="81"/>
        <v>0</v>
      </c>
      <c r="T441">
        <f t="shared" si="81"/>
        <v>2.9036427600214465E-2</v>
      </c>
      <c r="U441">
        <f t="shared" si="81"/>
        <v>0</v>
      </c>
      <c r="V441">
        <f t="shared" si="81"/>
        <v>1.8862827675977099E-2</v>
      </c>
      <c r="W441">
        <f t="shared" si="81"/>
        <v>3.7330903751492797E-2</v>
      </c>
      <c r="X441">
        <f t="shared" si="81"/>
        <v>0</v>
      </c>
      <c r="Y441">
        <f t="shared" si="81"/>
        <v>3.7768596410179808E-2</v>
      </c>
      <c r="Z441">
        <f t="shared" si="81"/>
        <v>0</v>
      </c>
      <c r="AA441">
        <f t="shared" si="81"/>
        <v>3.4809352220099968E-2</v>
      </c>
      <c r="AB441">
        <f t="shared" si="81"/>
        <v>7.2198588350331661E-2</v>
      </c>
      <c r="AC441">
        <f t="shared" si="81"/>
        <v>1.3823913580716647E-2</v>
      </c>
      <c r="AD441">
        <f t="shared" si="81"/>
        <v>2.8104912781091777E-2</v>
      </c>
      <c r="AE441">
        <f t="shared" si="81"/>
        <v>5.3818417236824512E-2</v>
      </c>
      <c r="AF441">
        <f t="shared" si="81"/>
        <v>0</v>
      </c>
    </row>
    <row r="442" spans="1:32">
      <c r="A442" t="s">
        <v>203</v>
      </c>
      <c r="B442" s="25" t="s">
        <v>309</v>
      </c>
      <c r="C442">
        <f t="shared" si="80"/>
        <v>0</v>
      </c>
      <c r="D442">
        <f t="shared" si="81"/>
        <v>3.5201992425848129E-2</v>
      </c>
      <c r="E442">
        <f t="shared" si="81"/>
        <v>0</v>
      </c>
      <c r="F442">
        <f t="shared" si="81"/>
        <v>0</v>
      </c>
      <c r="G442">
        <f t="shared" si="81"/>
        <v>0</v>
      </c>
      <c r="H442">
        <f t="shared" si="81"/>
        <v>2.7358746417419911E-2</v>
      </c>
      <c r="I442">
        <f t="shared" si="81"/>
        <v>3.2645658103411163E-2</v>
      </c>
      <c r="J442">
        <f t="shared" si="81"/>
        <v>2.8069712344407298E-2</v>
      </c>
      <c r="K442">
        <f t="shared" si="81"/>
        <v>1.2361695268705333E-2</v>
      </c>
      <c r="L442">
        <f t="shared" si="81"/>
        <v>0</v>
      </c>
      <c r="M442">
        <f t="shared" si="81"/>
        <v>3.2998687987574812E-2</v>
      </c>
      <c r="N442">
        <f t="shared" si="81"/>
        <v>0</v>
      </c>
      <c r="O442">
        <f t="shared" si="81"/>
        <v>4.0597648640254932E-2</v>
      </c>
      <c r="P442">
        <f t="shared" si="81"/>
        <v>3.090600997434554E-2</v>
      </c>
      <c r="Q442">
        <f t="shared" si="81"/>
        <v>0</v>
      </c>
      <c r="R442">
        <f t="shared" si="81"/>
        <v>0</v>
      </c>
      <c r="S442">
        <f t="shared" si="81"/>
        <v>0</v>
      </c>
      <c r="T442">
        <f t="shared" si="81"/>
        <v>0</v>
      </c>
      <c r="U442">
        <f t="shared" si="81"/>
        <v>5.8070275832158092E-3</v>
      </c>
      <c r="V442">
        <f t="shared" si="81"/>
        <v>0</v>
      </c>
      <c r="W442">
        <f t="shared" si="81"/>
        <v>4.0181184663939565E-2</v>
      </c>
      <c r="X442">
        <f t="shared" si="81"/>
        <v>3.7072528378793185E-2</v>
      </c>
      <c r="Y442">
        <f t="shared" si="81"/>
        <v>1.4935503216566469E-2</v>
      </c>
      <c r="Z442">
        <f t="shared" si="81"/>
        <v>0</v>
      </c>
      <c r="AA442">
        <f t="shared" si="81"/>
        <v>3.4059186310058262E-2</v>
      </c>
      <c r="AB442">
        <f t="shared" si="81"/>
        <v>2.9684374741927248E-2</v>
      </c>
      <c r="AC442">
        <f t="shared" si="81"/>
        <v>3.8809828586722626E-2</v>
      </c>
      <c r="AD442">
        <f t="shared" si="81"/>
        <v>2.5627410422609544E-2</v>
      </c>
      <c r="AE442">
        <f t="shared" si="81"/>
        <v>0</v>
      </c>
      <c r="AF442">
        <f t="shared" si="81"/>
        <v>0</v>
      </c>
    </row>
    <row r="443" spans="1:32">
      <c r="A443" t="s">
        <v>203</v>
      </c>
      <c r="B443" s="25" t="s">
        <v>294</v>
      </c>
      <c r="C443">
        <f t="shared" ref="C443:C455" si="82">C23*0.00003215271</f>
        <v>3.4951563144572005E-2</v>
      </c>
      <c r="D443">
        <f t="shared" si="81"/>
        <v>2.058799963962946E-2</v>
      </c>
      <c r="E443">
        <f t="shared" si="81"/>
        <v>4.514327819604703E-3</v>
      </c>
      <c r="F443">
        <f t="shared" si="81"/>
        <v>0</v>
      </c>
      <c r="G443">
        <f t="shared" si="81"/>
        <v>1.1800799326481424E-2</v>
      </c>
      <c r="H443">
        <f t="shared" si="81"/>
        <v>2.1389178924741882E-2</v>
      </c>
      <c r="I443">
        <f t="shared" si="81"/>
        <v>1.0908031589681932E-2</v>
      </c>
      <c r="J443">
        <f t="shared" si="81"/>
        <v>2.3722545080931884E-2</v>
      </c>
      <c r="K443">
        <f t="shared" si="81"/>
        <v>0</v>
      </c>
      <c r="L443">
        <f t="shared" si="81"/>
        <v>4.2035155841515306E-2</v>
      </c>
      <c r="M443">
        <f t="shared" si="81"/>
        <v>0</v>
      </c>
      <c r="N443">
        <f t="shared" si="81"/>
        <v>0</v>
      </c>
      <c r="O443">
        <f t="shared" si="81"/>
        <v>3.0162623734190794E-2</v>
      </c>
      <c r="P443">
        <f t="shared" si="81"/>
        <v>3.2960093684244678E-2</v>
      </c>
      <c r="Q443">
        <f t="shared" si="81"/>
        <v>3.39907724794224E-2</v>
      </c>
      <c r="R443">
        <f t="shared" si="81"/>
        <v>2.9036427600214496E-2</v>
      </c>
      <c r="S443">
        <f t="shared" si="81"/>
        <v>0</v>
      </c>
      <c r="T443">
        <f t="shared" si="81"/>
        <v>0</v>
      </c>
      <c r="U443">
        <f t="shared" si="81"/>
        <v>0</v>
      </c>
      <c r="V443">
        <f t="shared" si="81"/>
        <v>0</v>
      </c>
      <c r="W443">
        <f t="shared" si="81"/>
        <v>8.9878689644468067E-3</v>
      </c>
      <c r="X443">
        <f t="shared" si="81"/>
        <v>5.4766985370610158E-2</v>
      </c>
      <c r="Y443">
        <f t="shared" si="81"/>
        <v>3.1170575164472542E-2</v>
      </c>
      <c r="Z443">
        <f t="shared" si="81"/>
        <v>0</v>
      </c>
      <c r="AA443">
        <f t="shared" si="81"/>
        <v>0</v>
      </c>
      <c r="AB443">
        <f t="shared" si="81"/>
        <v>5.1003460174474019E-2</v>
      </c>
      <c r="AC443">
        <f t="shared" si="81"/>
        <v>2.4684549719976589E-2</v>
      </c>
      <c r="AD443">
        <f t="shared" si="81"/>
        <v>3.1547216346828527E-2</v>
      </c>
      <c r="AE443">
        <f t="shared" si="81"/>
        <v>2.526835472054819E-2</v>
      </c>
      <c r="AF443">
        <f t="shared" si="81"/>
        <v>0</v>
      </c>
    </row>
    <row r="444" spans="1:32">
      <c r="A444" t="s">
        <v>203</v>
      </c>
      <c r="B444" s="25" t="s">
        <v>310</v>
      </c>
      <c r="C444">
        <f t="shared" si="82"/>
        <v>0</v>
      </c>
      <c r="D444">
        <f t="shared" si="81"/>
        <v>4.06495124262981E-2</v>
      </c>
      <c r="E444">
        <f t="shared" si="81"/>
        <v>0</v>
      </c>
      <c r="F444">
        <f t="shared" si="81"/>
        <v>0</v>
      </c>
      <c r="G444">
        <f t="shared" ref="D444:AF452" si="83">G24*0.00003215271</f>
        <v>0</v>
      </c>
      <c r="H444">
        <f t="shared" si="83"/>
        <v>3.2668432028850343E-2</v>
      </c>
      <c r="I444">
        <f t="shared" si="83"/>
        <v>3.6801932804059377E-2</v>
      </c>
      <c r="J444">
        <f t="shared" si="83"/>
        <v>2.9633415427872539E-2</v>
      </c>
      <c r="K444">
        <f t="shared" si="83"/>
        <v>6.6122643813110666E-3</v>
      </c>
      <c r="L444">
        <f t="shared" si="83"/>
        <v>0</v>
      </c>
      <c r="M444">
        <f t="shared" si="83"/>
        <v>2.7399362595494806E-2</v>
      </c>
      <c r="N444">
        <f t="shared" si="83"/>
        <v>0</v>
      </c>
      <c r="O444">
        <f t="shared" si="83"/>
        <v>0</v>
      </c>
      <c r="P444">
        <f t="shared" si="83"/>
        <v>3.6712832395356144E-2</v>
      </c>
      <c r="Q444">
        <f t="shared" si="83"/>
        <v>0</v>
      </c>
      <c r="R444">
        <f t="shared" si="83"/>
        <v>0</v>
      </c>
      <c r="S444">
        <f t="shared" si="83"/>
        <v>5.8070275832158092E-3</v>
      </c>
      <c r="T444">
        <f t="shared" si="83"/>
        <v>0</v>
      </c>
      <c r="U444">
        <f t="shared" si="83"/>
        <v>0</v>
      </c>
      <c r="V444">
        <f t="shared" si="83"/>
        <v>0</v>
      </c>
      <c r="W444">
        <f t="shared" si="83"/>
        <v>4.3253426769419276E-2</v>
      </c>
      <c r="X444">
        <f t="shared" si="83"/>
        <v>3.3173747304750444E-2</v>
      </c>
      <c r="Y444">
        <f t="shared" si="83"/>
        <v>2.0455630479648802E-2</v>
      </c>
      <c r="Z444">
        <f t="shared" si="83"/>
        <v>0</v>
      </c>
      <c r="AA444">
        <f t="shared" si="83"/>
        <v>3.9403252536039914E-2</v>
      </c>
      <c r="AB444">
        <f t="shared" si="83"/>
        <v>2.5786860805452456E-2</v>
      </c>
      <c r="AC444">
        <f t="shared" si="83"/>
        <v>0</v>
      </c>
      <c r="AD444">
        <f t="shared" si="83"/>
        <v>3.1423931168570077E-2</v>
      </c>
      <c r="AE444">
        <f t="shared" si="83"/>
        <v>0</v>
      </c>
      <c r="AF444">
        <f t="shared" si="83"/>
        <v>0</v>
      </c>
    </row>
    <row r="445" spans="1:32">
      <c r="A445" t="s">
        <v>203</v>
      </c>
      <c r="B445" s="25" t="s">
        <v>297</v>
      </c>
      <c r="C445">
        <f t="shared" si="82"/>
        <v>4.1337494370439529E-2</v>
      </c>
      <c r="D445">
        <f t="shared" si="83"/>
        <v>2.5858448550772399E-2</v>
      </c>
      <c r="E445">
        <f t="shared" si="83"/>
        <v>6.1797019680244168E-3</v>
      </c>
      <c r="F445">
        <f t="shared" si="83"/>
        <v>0</v>
      </c>
      <c r="G445">
        <f t="shared" si="83"/>
        <v>2.0498865658218991E-2</v>
      </c>
      <c r="H445">
        <f t="shared" si="83"/>
        <v>2.3751403958915722E-2</v>
      </c>
      <c r="I445">
        <f t="shared" si="83"/>
        <v>1.1451131483545702E-2</v>
      </c>
      <c r="J445">
        <f t="shared" si="83"/>
        <v>1.6201379188366144E-2</v>
      </c>
      <c r="K445">
        <f t="shared" si="83"/>
        <v>0</v>
      </c>
      <c r="L445">
        <f t="shared" si="83"/>
        <v>4.8652802756683253E-2</v>
      </c>
      <c r="M445">
        <f t="shared" si="83"/>
        <v>0</v>
      </c>
      <c r="N445">
        <f t="shared" si="83"/>
        <v>0</v>
      </c>
      <c r="O445">
        <f t="shared" si="83"/>
        <v>3.6313076922208427E-2</v>
      </c>
      <c r="P445">
        <f t="shared" si="83"/>
        <v>3.6795602853271381E-2</v>
      </c>
      <c r="Q445">
        <f t="shared" si="83"/>
        <v>2.997483701317177E-2</v>
      </c>
      <c r="R445">
        <f t="shared" si="83"/>
        <v>3.7330903751492797E-2</v>
      </c>
      <c r="S445">
        <f t="shared" si="83"/>
        <v>4.0181184663939565E-2</v>
      </c>
      <c r="T445">
        <f t="shared" si="83"/>
        <v>8.9878689644468067E-3</v>
      </c>
      <c r="U445">
        <f t="shared" si="83"/>
        <v>4.3253426769419276E-2</v>
      </c>
      <c r="V445">
        <f t="shared" si="83"/>
        <v>0</v>
      </c>
      <c r="W445">
        <f t="shared" si="83"/>
        <v>0</v>
      </c>
      <c r="X445">
        <f t="shared" si="83"/>
        <v>4.6436539870231039E-2</v>
      </c>
      <c r="Y445">
        <f t="shared" si="83"/>
        <v>3.0325060840505902E-2</v>
      </c>
      <c r="Z445">
        <f t="shared" si="83"/>
        <v>0</v>
      </c>
      <c r="AA445">
        <f t="shared" si="83"/>
        <v>0</v>
      </c>
      <c r="AB445">
        <f t="shared" si="83"/>
        <v>4.320512503188445E-2</v>
      </c>
      <c r="AC445">
        <f t="shared" si="83"/>
        <v>3.0804646897900405E-2</v>
      </c>
      <c r="AD445">
        <f t="shared" si="83"/>
        <v>3.4105838871242557E-2</v>
      </c>
      <c r="AE445">
        <f t="shared" si="83"/>
        <v>1.9421236330190366E-2</v>
      </c>
      <c r="AF445">
        <f t="shared" si="83"/>
        <v>0</v>
      </c>
    </row>
    <row r="446" spans="1:32">
      <c r="A446" t="s">
        <v>203</v>
      </c>
      <c r="B446" s="25" t="s">
        <v>298</v>
      </c>
      <c r="C446">
        <f t="shared" si="82"/>
        <v>8.6888217385499275E-2</v>
      </c>
      <c r="D446">
        <f t="shared" si="83"/>
        <v>0</v>
      </c>
      <c r="E446">
        <f t="shared" si="83"/>
        <v>5.2606431326875702E-2</v>
      </c>
      <c r="F446">
        <f t="shared" si="83"/>
        <v>0</v>
      </c>
      <c r="G446">
        <f t="shared" si="83"/>
        <v>0</v>
      </c>
      <c r="H446">
        <f t="shared" si="83"/>
        <v>5.2794710943631043E-2</v>
      </c>
      <c r="I446">
        <f t="shared" si="83"/>
        <v>4.834591619922278E-2</v>
      </c>
      <c r="J446">
        <f t="shared" si="83"/>
        <v>2.2506897000000001E-2</v>
      </c>
      <c r="K446">
        <f t="shared" si="83"/>
        <v>2.8455125889115522E-2</v>
      </c>
      <c r="L446">
        <f t="shared" si="83"/>
        <v>0</v>
      </c>
      <c r="M446">
        <f t="shared" si="83"/>
        <v>3.2152710000000001E-2</v>
      </c>
      <c r="N446">
        <f t="shared" si="83"/>
        <v>0</v>
      </c>
      <c r="O446">
        <f t="shared" si="83"/>
        <v>0</v>
      </c>
      <c r="P446">
        <f t="shared" si="83"/>
        <v>0</v>
      </c>
      <c r="Q446">
        <f t="shared" si="83"/>
        <v>5.7236990029187099E-2</v>
      </c>
      <c r="R446">
        <f t="shared" si="83"/>
        <v>0</v>
      </c>
      <c r="S446">
        <f t="shared" si="83"/>
        <v>3.7072528378793185E-2</v>
      </c>
      <c r="T446">
        <f t="shared" si="83"/>
        <v>5.4766985370610158E-2</v>
      </c>
      <c r="U446">
        <f t="shared" si="83"/>
        <v>3.3173747304750444E-2</v>
      </c>
      <c r="V446">
        <f t="shared" si="83"/>
        <v>0</v>
      </c>
      <c r="W446">
        <f t="shared" si="83"/>
        <v>4.6436539870231039E-2</v>
      </c>
      <c r="X446">
        <f t="shared" si="83"/>
        <v>0</v>
      </c>
      <c r="Y446">
        <f t="shared" si="83"/>
        <v>4.5288235748452726E-2</v>
      </c>
      <c r="Z446">
        <f t="shared" si="83"/>
        <v>0</v>
      </c>
      <c r="AA446">
        <f t="shared" si="83"/>
        <v>0</v>
      </c>
      <c r="AB446">
        <f t="shared" si="83"/>
        <v>7.405357517394304E-3</v>
      </c>
      <c r="AC446">
        <f t="shared" si="83"/>
        <v>0</v>
      </c>
      <c r="AD446">
        <f t="shared" si="83"/>
        <v>0</v>
      </c>
      <c r="AE446">
        <f t="shared" si="83"/>
        <v>4.7981843609178607E-2</v>
      </c>
      <c r="AF446">
        <f t="shared" si="83"/>
        <v>0</v>
      </c>
    </row>
    <row r="447" spans="1:32">
      <c r="A447" t="s">
        <v>203</v>
      </c>
      <c r="B447" s="25" t="s">
        <v>357</v>
      </c>
      <c r="C447">
        <f t="shared" si="82"/>
        <v>5.8167270423908353E-2</v>
      </c>
      <c r="D447">
        <f t="shared" si="83"/>
        <v>2.1455099526345341E-2</v>
      </c>
      <c r="E447">
        <f t="shared" si="83"/>
        <v>0</v>
      </c>
      <c r="F447">
        <f t="shared" si="83"/>
        <v>1.5739062980571889E-2</v>
      </c>
      <c r="G447">
        <f t="shared" si="83"/>
        <v>3.1451853458954286E-2</v>
      </c>
      <c r="H447">
        <f t="shared" si="83"/>
        <v>2.6666683090277237E-2</v>
      </c>
      <c r="I447">
        <f t="shared" si="83"/>
        <v>3.67534564049126E-2</v>
      </c>
      <c r="J447">
        <f t="shared" si="83"/>
        <v>0</v>
      </c>
      <c r="K447">
        <f t="shared" si="83"/>
        <v>0</v>
      </c>
      <c r="L447">
        <f t="shared" si="83"/>
        <v>0</v>
      </c>
      <c r="M447">
        <f t="shared" si="83"/>
        <v>0</v>
      </c>
      <c r="N447">
        <f t="shared" si="83"/>
        <v>1.675667081438361E-2</v>
      </c>
      <c r="O447">
        <f t="shared" si="83"/>
        <v>1.090427155722444E-2</v>
      </c>
      <c r="P447">
        <f t="shared" si="83"/>
        <v>1.5642609522997598E-2</v>
      </c>
      <c r="Q447">
        <f t="shared" si="83"/>
        <v>0</v>
      </c>
      <c r="R447">
        <f t="shared" si="83"/>
        <v>1.8862827675977099E-2</v>
      </c>
      <c r="S447">
        <f t="shared" si="83"/>
        <v>0</v>
      </c>
      <c r="T447">
        <f t="shared" si="83"/>
        <v>0</v>
      </c>
      <c r="U447">
        <f t="shared" si="83"/>
        <v>0</v>
      </c>
      <c r="V447">
        <f t="shared" si="83"/>
        <v>0</v>
      </c>
      <c r="W447">
        <f t="shared" si="83"/>
        <v>0</v>
      </c>
      <c r="X447">
        <f t="shared" si="83"/>
        <v>0</v>
      </c>
      <c r="Y447">
        <f t="shared" si="83"/>
        <v>3.3378625216026719E-2</v>
      </c>
      <c r="Z447">
        <f t="shared" si="83"/>
        <v>0</v>
      </c>
      <c r="AA447">
        <f t="shared" si="83"/>
        <v>1.8297139754522389E-2</v>
      </c>
      <c r="AB447">
        <f t="shared" si="83"/>
        <v>0</v>
      </c>
      <c r="AC447">
        <f t="shared" si="83"/>
        <v>1.6430538482438344E-2</v>
      </c>
      <c r="AD447">
        <f t="shared" si="83"/>
        <v>2.1161541547744883E-2</v>
      </c>
      <c r="AE447">
        <f t="shared" si="83"/>
        <v>0</v>
      </c>
      <c r="AF447">
        <f t="shared" si="83"/>
        <v>0</v>
      </c>
    </row>
    <row r="448" spans="1:32">
      <c r="A448" t="s">
        <v>203</v>
      </c>
      <c r="B448" s="25" t="s">
        <v>299</v>
      </c>
      <c r="C448">
        <f t="shared" si="82"/>
        <v>6.4324779424088194E-2</v>
      </c>
      <c r="D448">
        <f t="shared" si="83"/>
        <v>2.0267729054433546E-2</v>
      </c>
      <c r="E448">
        <f t="shared" si="83"/>
        <v>3.3359396896937871E-2</v>
      </c>
      <c r="F448">
        <f t="shared" si="83"/>
        <v>3.6322474212056033E-2</v>
      </c>
      <c r="G448">
        <f t="shared" si="83"/>
        <v>3.2201945514826205E-2</v>
      </c>
      <c r="H448">
        <f t="shared" si="83"/>
        <v>1.2545271058535807E-2</v>
      </c>
      <c r="I448">
        <f t="shared" si="83"/>
        <v>2.0380749162251736E-2</v>
      </c>
      <c r="J448">
        <f t="shared" si="83"/>
        <v>2.3969821598134447E-2</v>
      </c>
      <c r="K448">
        <f t="shared" si="83"/>
        <v>2.6539891937256317E-2</v>
      </c>
      <c r="L448">
        <f t="shared" si="83"/>
        <v>0</v>
      </c>
      <c r="M448">
        <f t="shared" si="83"/>
        <v>4.6003478832099411E-2</v>
      </c>
      <c r="N448">
        <f t="shared" si="83"/>
        <v>4.7588778197171527E-2</v>
      </c>
      <c r="O448">
        <f t="shared" si="83"/>
        <v>2.6306429095700187E-2</v>
      </c>
      <c r="P448">
        <f t="shared" si="83"/>
        <v>1.7739264266846213E-2</v>
      </c>
      <c r="Q448">
        <f t="shared" si="83"/>
        <v>0</v>
      </c>
      <c r="R448">
        <f t="shared" si="83"/>
        <v>3.7768596410179808E-2</v>
      </c>
      <c r="S448">
        <f t="shared" si="83"/>
        <v>1.4935503216566469E-2</v>
      </c>
      <c r="T448">
        <f t="shared" si="83"/>
        <v>3.1170575164472542E-2</v>
      </c>
      <c r="U448">
        <f t="shared" si="83"/>
        <v>2.0455630479648837E-2</v>
      </c>
      <c r="V448">
        <f t="shared" si="83"/>
        <v>3.3378625216026719E-2</v>
      </c>
      <c r="W448">
        <f t="shared" si="83"/>
        <v>3.0325060840505902E-2</v>
      </c>
      <c r="X448">
        <f t="shared" si="83"/>
        <v>4.5288235748452726E-2</v>
      </c>
      <c r="Y448">
        <f t="shared" si="83"/>
        <v>0</v>
      </c>
      <c r="Z448">
        <f t="shared" si="83"/>
        <v>0</v>
      </c>
      <c r="AA448">
        <f t="shared" si="83"/>
        <v>2.601674282129807E-2</v>
      </c>
      <c r="AB448">
        <f t="shared" si="83"/>
        <v>3.8471585393373094E-2</v>
      </c>
      <c r="AC448">
        <f t="shared" si="83"/>
        <v>2.4003045285265309E-2</v>
      </c>
      <c r="AD448">
        <f t="shared" si="83"/>
        <v>1.2224825596377486E-2</v>
      </c>
      <c r="AE448">
        <f t="shared" si="83"/>
        <v>4.8313607999421686E-2</v>
      </c>
      <c r="AF448">
        <f t="shared" si="83"/>
        <v>0</v>
      </c>
    </row>
    <row r="449" spans="1:32">
      <c r="A449" t="s">
        <v>203</v>
      </c>
      <c r="B449" s="25" t="s">
        <v>300</v>
      </c>
      <c r="C449">
        <f t="shared" si="82"/>
        <v>1.8025133330895653E-2</v>
      </c>
      <c r="D449">
        <f t="shared" si="83"/>
        <v>0</v>
      </c>
      <c r="E449">
        <f t="shared" si="83"/>
        <v>0</v>
      </c>
      <c r="F449">
        <f t="shared" si="83"/>
        <v>0</v>
      </c>
      <c r="G449">
        <f t="shared" si="83"/>
        <v>0</v>
      </c>
      <c r="H449">
        <f t="shared" si="83"/>
        <v>0</v>
      </c>
      <c r="I449">
        <f t="shared" si="83"/>
        <v>0</v>
      </c>
      <c r="J449">
        <f t="shared" si="83"/>
        <v>0</v>
      </c>
      <c r="K449">
        <f t="shared" si="83"/>
        <v>0</v>
      </c>
      <c r="L449">
        <f t="shared" si="83"/>
        <v>1.3557910878809577E-2</v>
      </c>
      <c r="M449">
        <f t="shared" si="83"/>
        <v>0</v>
      </c>
      <c r="N449">
        <f t="shared" si="83"/>
        <v>0</v>
      </c>
      <c r="O449">
        <f t="shared" si="83"/>
        <v>0</v>
      </c>
      <c r="P449">
        <f t="shared" si="83"/>
        <v>0</v>
      </c>
      <c r="Q449">
        <f t="shared" si="83"/>
        <v>0</v>
      </c>
      <c r="R449">
        <f t="shared" si="83"/>
        <v>0</v>
      </c>
      <c r="S449">
        <f t="shared" si="83"/>
        <v>0</v>
      </c>
      <c r="T449">
        <f t="shared" si="83"/>
        <v>0</v>
      </c>
      <c r="U449">
        <f t="shared" si="83"/>
        <v>0</v>
      </c>
      <c r="V449">
        <f t="shared" si="83"/>
        <v>0</v>
      </c>
      <c r="W449">
        <f t="shared" si="83"/>
        <v>0</v>
      </c>
      <c r="X449">
        <f t="shared" si="83"/>
        <v>0</v>
      </c>
      <c r="Y449">
        <f t="shared" si="83"/>
        <v>0</v>
      </c>
      <c r="Z449">
        <f t="shared" si="83"/>
        <v>0</v>
      </c>
      <c r="AA449">
        <f t="shared" si="83"/>
        <v>0</v>
      </c>
      <c r="AB449">
        <f t="shared" si="83"/>
        <v>0</v>
      </c>
      <c r="AC449">
        <f t="shared" si="83"/>
        <v>0</v>
      </c>
      <c r="AD449">
        <f t="shared" si="83"/>
        <v>0</v>
      </c>
      <c r="AE449">
        <f t="shared" si="83"/>
        <v>5.3789282385851067E-2</v>
      </c>
      <c r="AF449">
        <f t="shared" si="83"/>
        <v>0</v>
      </c>
    </row>
    <row r="450" spans="1:32">
      <c r="A450" t="s">
        <v>203</v>
      </c>
      <c r="B450" s="25" t="s">
        <v>301</v>
      </c>
      <c r="C450">
        <f t="shared" si="82"/>
        <v>7.2427710511057092E-2</v>
      </c>
      <c r="D450">
        <f t="shared" si="83"/>
        <v>2.7352992186490049E-2</v>
      </c>
      <c r="E450">
        <f t="shared" si="83"/>
        <v>0</v>
      </c>
      <c r="F450">
        <f t="shared" si="83"/>
        <v>1.1029431425862813E-2</v>
      </c>
      <c r="G450">
        <f t="shared" si="83"/>
        <v>4.1550165378422557E-2</v>
      </c>
      <c r="H450">
        <f t="shared" si="83"/>
        <v>2.7084520436108511E-2</v>
      </c>
      <c r="I450">
        <f t="shared" si="83"/>
        <v>3.9382126074143306E-2</v>
      </c>
      <c r="J450">
        <f t="shared" si="83"/>
        <v>4.9303213328072928E-2</v>
      </c>
      <c r="K450">
        <f t="shared" si="83"/>
        <v>0</v>
      </c>
      <c r="L450">
        <f t="shared" si="83"/>
        <v>0</v>
      </c>
      <c r="M450">
        <f t="shared" si="83"/>
        <v>0</v>
      </c>
      <c r="N450">
        <f t="shared" si="83"/>
        <v>2.4841052192348785E-2</v>
      </c>
      <c r="O450">
        <f t="shared" si="83"/>
        <v>2.1770307934209178E-2</v>
      </c>
      <c r="P450">
        <f t="shared" si="83"/>
        <v>1.4544490109405218E-2</v>
      </c>
      <c r="Q450">
        <f t="shared" si="83"/>
        <v>0</v>
      </c>
      <c r="R450">
        <f t="shared" si="83"/>
        <v>3.4809352220099968E-2</v>
      </c>
      <c r="S450">
        <f t="shared" si="83"/>
        <v>3.4059186310058262E-2</v>
      </c>
      <c r="T450">
        <f t="shared" si="83"/>
        <v>0</v>
      </c>
      <c r="U450">
        <f t="shared" si="83"/>
        <v>3.9403252536039914E-2</v>
      </c>
      <c r="V450">
        <f t="shared" si="83"/>
        <v>1.8297139754522389E-2</v>
      </c>
      <c r="W450">
        <f t="shared" si="83"/>
        <v>0</v>
      </c>
      <c r="X450">
        <f t="shared" si="83"/>
        <v>0</v>
      </c>
      <c r="Y450">
        <f t="shared" si="83"/>
        <v>2.601674282129807E-2</v>
      </c>
      <c r="Z450">
        <f t="shared" si="83"/>
        <v>0</v>
      </c>
      <c r="AA450">
        <f t="shared" si="83"/>
        <v>0</v>
      </c>
      <c r="AB450">
        <f t="shared" si="83"/>
        <v>0</v>
      </c>
      <c r="AC450">
        <f t="shared" si="83"/>
        <v>2.5322453545052963E-2</v>
      </c>
      <c r="AD450">
        <f t="shared" si="83"/>
        <v>1.6845289832355666E-2</v>
      </c>
      <c r="AE450">
        <f t="shared" si="83"/>
        <v>0</v>
      </c>
      <c r="AF450">
        <f t="shared" si="83"/>
        <v>2.8905286290000002E-2</v>
      </c>
    </row>
    <row r="451" spans="1:32">
      <c r="A451" t="s">
        <v>203</v>
      </c>
      <c r="B451" s="25" t="s">
        <v>303</v>
      </c>
      <c r="C451">
        <f t="shared" si="82"/>
        <v>8.4354199205784922E-2</v>
      </c>
      <c r="D451">
        <f t="shared" si="83"/>
        <v>5.4620569226417073E-2</v>
      </c>
      <c r="E451">
        <f t="shared" si="83"/>
        <v>4.9362816472482959E-2</v>
      </c>
      <c r="F451">
        <f t="shared" si="83"/>
        <v>0</v>
      </c>
      <c r="G451">
        <f t="shared" si="83"/>
        <v>5.972085676427509E-2</v>
      </c>
      <c r="H451">
        <f t="shared" si="83"/>
        <v>4.6757087134129217E-2</v>
      </c>
      <c r="I451">
        <f t="shared" si="83"/>
        <v>4.3543531833223625E-2</v>
      </c>
      <c r="J451">
        <f t="shared" si="83"/>
        <v>1.2861084E-2</v>
      </c>
      <c r="K451">
        <f t="shared" si="83"/>
        <v>2.1276104514474849E-2</v>
      </c>
      <c r="L451">
        <f t="shared" si="83"/>
        <v>0</v>
      </c>
      <c r="M451">
        <f t="shared" si="83"/>
        <v>1.6263783435447522E-2</v>
      </c>
      <c r="N451">
        <f t="shared" si="83"/>
        <v>0</v>
      </c>
      <c r="O451">
        <f t="shared" si="83"/>
        <v>6.3475477088404134E-2</v>
      </c>
      <c r="P451">
        <f t="shared" si="83"/>
        <v>5.6133747383389963E-2</v>
      </c>
      <c r="Q451">
        <f t="shared" si="83"/>
        <v>0</v>
      </c>
      <c r="R451">
        <f t="shared" si="83"/>
        <v>7.2198588350331661E-2</v>
      </c>
      <c r="S451">
        <f t="shared" si="83"/>
        <v>2.9684374741927248E-2</v>
      </c>
      <c r="T451">
        <f t="shared" si="83"/>
        <v>5.1003460174474019E-2</v>
      </c>
      <c r="U451">
        <f t="shared" si="83"/>
        <v>2.5786860805452456E-2</v>
      </c>
      <c r="V451">
        <f t="shared" si="83"/>
        <v>0</v>
      </c>
      <c r="W451">
        <f t="shared" si="83"/>
        <v>4.320512503188445E-2</v>
      </c>
      <c r="X451">
        <f t="shared" si="83"/>
        <v>7.405357517394304E-3</v>
      </c>
      <c r="Y451">
        <f t="shared" si="83"/>
        <v>3.8471585393373094E-2</v>
      </c>
      <c r="Z451">
        <f t="shared" si="83"/>
        <v>0</v>
      </c>
      <c r="AA451">
        <f t="shared" si="83"/>
        <v>0</v>
      </c>
      <c r="AB451">
        <f t="shared" si="83"/>
        <v>0</v>
      </c>
      <c r="AC451">
        <f t="shared" si="83"/>
        <v>5.9745436384288017E-2</v>
      </c>
      <c r="AD451">
        <f t="shared" si="83"/>
        <v>5.0652470444408668E-2</v>
      </c>
      <c r="AE451">
        <f t="shared" si="83"/>
        <v>4.7752666199888272E-2</v>
      </c>
      <c r="AF451">
        <f t="shared" si="83"/>
        <v>0</v>
      </c>
    </row>
    <row r="452" spans="1:32">
      <c r="A452" t="s">
        <v>203</v>
      </c>
      <c r="B452" s="25" t="s">
        <v>304</v>
      </c>
      <c r="C452">
        <f t="shared" si="82"/>
        <v>4.7333247037253022E-2</v>
      </c>
      <c r="D452">
        <f t="shared" si="83"/>
        <v>5.5058199281683593E-3</v>
      </c>
      <c r="E452">
        <f t="shared" si="83"/>
        <v>2.9065500519056861E-2</v>
      </c>
      <c r="F452">
        <f t="shared" si="83"/>
        <v>2.9203856173942212E-2</v>
      </c>
      <c r="G452">
        <f t="shared" si="83"/>
        <v>1.6457089553360553E-2</v>
      </c>
      <c r="H452">
        <f t="shared" si="83"/>
        <v>1.2999624671424879E-2</v>
      </c>
      <c r="I452">
        <f t="shared" si="83"/>
        <v>2.0694990146325157E-2</v>
      </c>
      <c r="J452">
        <f t="shared" si="83"/>
        <v>3.6786468502250133E-2</v>
      </c>
      <c r="K452">
        <f t="shared" si="83"/>
        <v>0</v>
      </c>
      <c r="L452">
        <f t="shared" si="83"/>
        <v>5.2504243075857292E-2</v>
      </c>
      <c r="M452">
        <f t="shared" si="83"/>
        <v>0</v>
      </c>
      <c r="N452">
        <f t="shared" si="83"/>
        <v>3.3169336942286007E-2</v>
      </c>
      <c r="O452">
        <f t="shared" si="83"/>
        <v>5.5279900956573284E-3</v>
      </c>
      <c r="P452">
        <f t="shared" si="83"/>
        <v>1.1895608264791921E-2</v>
      </c>
      <c r="Q452">
        <f t="shared" si="83"/>
        <v>0</v>
      </c>
      <c r="R452">
        <f t="shared" si="83"/>
        <v>1.3823913580716647E-2</v>
      </c>
      <c r="S452">
        <f t="shared" si="83"/>
        <v>3.8809828586722626E-2</v>
      </c>
      <c r="T452">
        <f t="shared" si="83"/>
        <v>2.4684549719976589E-2</v>
      </c>
      <c r="U452">
        <f t="shared" si="83"/>
        <v>0</v>
      </c>
      <c r="V452">
        <f t="shared" si="83"/>
        <v>1.6430538482438344E-2</v>
      </c>
      <c r="W452">
        <f t="shared" si="83"/>
        <v>3.0804646897900405E-2</v>
      </c>
      <c r="X452">
        <f t="shared" si="83"/>
        <v>0</v>
      </c>
      <c r="Y452">
        <f t="shared" si="83"/>
        <v>2.400304528526534E-2</v>
      </c>
      <c r="Z452">
        <f t="shared" si="83"/>
        <v>0</v>
      </c>
      <c r="AA452">
        <f t="shared" si="83"/>
        <v>2.5322453545052963E-2</v>
      </c>
      <c r="AB452">
        <f t="shared" si="83"/>
        <v>5.9745436384288017E-2</v>
      </c>
      <c r="AC452">
        <f t="shared" si="83"/>
        <v>0</v>
      </c>
      <c r="AD452">
        <f t="shared" ref="D452:AF455" si="84">AD32*0.00003215271</f>
        <v>1.4614527953447816E-2</v>
      </c>
      <c r="AE452">
        <f t="shared" si="84"/>
        <v>0</v>
      </c>
      <c r="AF452">
        <f t="shared" si="84"/>
        <v>0</v>
      </c>
    </row>
    <row r="453" spans="1:32">
      <c r="A453" t="s">
        <v>203</v>
      </c>
      <c r="B453" s="25" t="s">
        <v>305</v>
      </c>
      <c r="C453">
        <f t="shared" si="82"/>
        <v>6.0417423322006218E-2</v>
      </c>
      <c r="D453">
        <f t="shared" si="84"/>
        <v>1.3397211820015974E-2</v>
      </c>
      <c r="E453">
        <f t="shared" si="84"/>
        <v>3.503230536183289E-2</v>
      </c>
      <c r="F453">
        <f t="shared" si="84"/>
        <v>2.5654529211661597E-2</v>
      </c>
      <c r="G453">
        <f t="shared" si="84"/>
        <v>2.7952938946106953E-2</v>
      </c>
      <c r="H453">
        <f t="shared" si="84"/>
        <v>1.0407448431839236E-2</v>
      </c>
      <c r="I453">
        <f t="shared" si="84"/>
        <v>2.2677315441232207E-2</v>
      </c>
      <c r="J453">
        <f t="shared" si="84"/>
        <v>3.3118059681503977E-2</v>
      </c>
      <c r="K453">
        <f t="shared" si="84"/>
        <v>3.7869183262137521E-2</v>
      </c>
      <c r="L453">
        <f t="shared" si="84"/>
        <v>0</v>
      </c>
      <c r="M453">
        <f t="shared" si="84"/>
        <v>0</v>
      </c>
      <c r="N453">
        <f t="shared" si="84"/>
        <v>3.5677038078192683E-2</v>
      </c>
      <c r="O453">
        <f t="shared" si="84"/>
        <v>1.5130940442732412E-2</v>
      </c>
      <c r="P453">
        <f t="shared" si="84"/>
        <v>5.5190016856763186E-3</v>
      </c>
      <c r="Q453">
        <f t="shared" si="84"/>
        <v>0</v>
      </c>
      <c r="R453">
        <f t="shared" si="84"/>
        <v>2.8104912781091777E-2</v>
      </c>
      <c r="S453">
        <f t="shared" si="84"/>
        <v>2.5627410422609544E-2</v>
      </c>
      <c r="T453">
        <f t="shared" si="84"/>
        <v>3.1547216346828527E-2</v>
      </c>
      <c r="U453">
        <f t="shared" si="84"/>
        <v>3.1423931168570077E-2</v>
      </c>
      <c r="V453">
        <f t="shared" si="84"/>
        <v>2.1161541547744883E-2</v>
      </c>
      <c r="W453">
        <f t="shared" si="84"/>
        <v>3.4105838871242557E-2</v>
      </c>
      <c r="X453">
        <f t="shared" si="84"/>
        <v>0</v>
      </c>
      <c r="Y453">
        <f t="shared" si="84"/>
        <v>1.2224825596377454E-2</v>
      </c>
      <c r="Z453">
        <f t="shared" si="84"/>
        <v>0</v>
      </c>
      <c r="AA453">
        <f t="shared" si="84"/>
        <v>1.6845289832355666E-2</v>
      </c>
      <c r="AB453">
        <f t="shared" si="84"/>
        <v>5.0652470444408668E-2</v>
      </c>
      <c r="AC453">
        <f t="shared" si="84"/>
        <v>1.4614527953447816E-2</v>
      </c>
      <c r="AD453">
        <f t="shared" si="84"/>
        <v>0</v>
      </c>
      <c r="AE453">
        <f t="shared" si="84"/>
        <v>0</v>
      </c>
      <c r="AF453">
        <f t="shared" si="84"/>
        <v>0</v>
      </c>
    </row>
    <row r="454" spans="1:32">
      <c r="A454" t="s">
        <v>203</v>
      </c>
      <c r="B454" t="s">
        <v>356</v>
      </c>
      <c r="C454">
        <f t="shared" si="82"/>
        <v>0</v>
      </c>
      <c r="D454">
        <f t="shared" si="84"/>
        <v>0</v>
      </c>
      <c r="E454">
        <f t="shared" si="84"/>
        <v>0</v>
      </c>
      <c r="F454">
        <f t="shared" si="84"/>
        <v>1.3761359880000001E-2</v>
      </c>
      <c r="G454">
        <f t="shared" si="84"/>
        <v>0</v>
      </c>
      <c r="H454">
        <f t="shared" si="84"/>
        <v>0</v>
      </c>
      <c r="I454">
        <f t="shared" si="84"/>
        <v>0</v>
      </c>
      <c r="J454">
        <f t="shared" si="84"/>
        <v>0</v>
      </c>
      <c r="K454">
        <f t="shared" si="84"/>
        <v>0</v>
      </c>
      <c r="L454">
        <f t="shared" si="84"/>
        <v>0</v>
      </c>
      <c r="M454">
        <f t="shared" si="84"/>
        <v>0</v>
      </c>
      <c r="N454">
        <f t="shared" si="84"/>
        <v>2.7908552280000002E-2</v>
      </c>
      <c r="O454">
        <f t="shared" si="84"/>
        <v>0</v>
      </c>
      <c r="P454">
        <f t="shared" si="84"/>
        <v>0</v>
      </c>
      <c r="Q454">
        <f t="shared" si="84"/>
        <v>0</v>
      </c>
      <c r="R454">
        <f t="shared" si="84"/>
        <v>0</v>
      </c>
      <c r="S454">
        <f t="shared" si="84"/>
        <v>0</v>
      </c>
      <c r="T454">
        <f t="shared" si="84"/>
        <v>0</v>
      </c>
      <c r="U454">
        <f t="shared" si="84"/>
        <v>0</v>
      </c>
      <c r="V454">
        <f t="shared" si="84"/>
        <v>0</v>
      </c>
      <c r="W454">
        <f t="shared" si="84"/>
        <v>0</v>
      </c>
      <c r="X454">
        <f t="shared" si="84"/>
        <v>0</v>
      </c>
      <c r="Y454">
        <f t="shared" si="84"/>
        <v>0</v>
      </c>
      <c r="Z454">
        <f t="shared" si="84"/>
        <v>0</v>
      </c>
      <c r="AA454">
        <f t="shared" si="84"/>
        <v>2.8905286290000002E-2</v>
      </c>
      <c r="AB454">
        <f t="shared" si="84"/>
        <v>0</v>
      </c>
      <c r="AC454">
        <f t="shared" si="84"/>
        <v>0</v>
      </c>
      <c r="AD454">
        <f t="shared" si="84"/>
        <v>0</v>
      </c>
      <c r="AE454">
        <f t="shared" si="84"/>
        <v>0</v>
      </c>
      <c r="AF454">
        <f t="shared" si="84"/>
        <v>0</v>
      </c>
    </row>
    <row r="455" spans="1:32">
      <c r="A455" t="s">
        <v>203</v>
      </c>
      <c r="B455" s="25" t="s">
        <v>307</v>
      </c>
      <c r="C455">
        <f t="shared" si="82"/>
        <v>1.9291626000000003E-2</v>
      </c>
      <c r="D455">
        <f t="shared" si="84"/>
        <v>4.4982197639443465E-2</v>
      </c>
      <c r="E455">
        <f t="shared" si="84"/>
        <v>2.0757583735694626E-2</v>
      </c>
      <c r="F455">
        <f t="shared" si="84"/>
        <v>0</v>
      </c>
      <c r="G455">
        <f t="shared" si="84"/>
        <v>3.6485715643269502E-2</v>
      </c>
      <c r="H455">
        <f t="shared" si="84"/>
        <v>4.3128866278347694E-2</v>
      </c>
      <c r="I455">
        <f t="shared" si="84"/>
        <v>3.0851511950226847E-2</v>
      </c>
      <c r="J455">
        <f t="shared" si="84"/>
        <v>2.7332698511750325E-2</v>
      </c>
      <c r="K455">
        <f t="shared" si="84"/>
        <v>0</v>
      </c>
      <c r="L455">
        <f t="shared" si="84"/>
        <v>4.9821066695667604E-2</v>
      </c>
      <c r="M455">
        <f t="shared" si="84"/>
        <v>0</v>
      </c>
      <c r="N455">
        <f t="shared" si="84"/>
        <v>0</v>
      </c>
      <c r="O455">
        <f t="shared" si="84"/>
        <v>0</v>
      </c>
      <c r="P455">
        <f t="shared" si="84"/>
        <v>0</v>
      </c>
      <c r="Q455">
        <f t="shared" si="84"/>
        <v>1.1698857772824794E-2</v>
      </c>
      <c r="R455">
        <f t="shared" si="84"/>
        <v>5.3818417236824512E-2</v>
      </c>
      <c r="S455">
        <f t="shared" si="84"/>
        <v>0</v>
      </c>
      <c r="T455">
        <f t="shared" si="84"/>
        <v>2.526835472054819E-2</v>
      </c>
      <c r="U455">
        <f t="shared" si="84"/>
        <v>0</v>
      </c>
      <c r="V455">
        <f t="shared" si="84"/>
        <v>0</v>
      </c>
      <c r="W455">
        <f t="shared" si="84"/>
        <v>1.9421236330190366E-2</v>
      </c>
      <c r="X455">
        <f t="shared" si="84"/>
        <v>4.7981843609178933E-2</v>
      </c>
      <c r="Y455">
        <f t="shared" si="84"/>
        <v>4.8313607999421686E-2</v>
      </c>
      <c r="Z455">
        <f t="shared" si="84"/>
        <v>5.3789282385851067E-2</v>
      </c>
      <c r="AA455">
        <f t="shared" si="84"/>
        <v>0</v>
      </c>
      <c r="AB455">
        <f t="shared" si="84"/>
        <v>4.7752666199888272E-2</v>
      </c>
      <c r="AC455">
        <f t="shared" si="84"/>
        <v>0</v>
      </c>
      <c r="AD455">
        <f t="shared" si="84"/>
        <v>0</v>
      </c>
      <c r="AE455">
        <f t="shared" si="84"/>
        <v>0</v>
      </c>
      <c r="AF455">
        <f t="shared" si="84"/>
        <v>0</v>
      </c>
    </row>
    <row r="456" spans="1:32">
      <c r="A456" t="s">
        <v>204</v>
      </c>
      <c r="B456" s="25" t="s">
        <v>278</v>
      </c>
      <c r="C456">
        <f>C6*0.00003215271</f>
        <v>4.702345725145432E-2</v>
      </c>
      <c r="D456">
        <f t="shared" ref="D456:AF465" si="85">D6*0.00003215271</f>
        <v>0</v>
      </c>
      <c r="E456">
        <f t="shared" si="85"/>
        <v>2.4765201368191766E-2</v>
      </c>
      <c r="F456">
        <f t="shared" si="85"/>
        <v>3.2874558212356332E-2</v>
      </c>
      <c r="G456">
        <f t="shared" si="85"/>
        <v>1.467310155731268E-2</v>
      </c>
      <c r="H456">
        <f t="shared" si="85"/>
        <v>8.193865915209847E-3</v>
      </c>
      <c r="I456">
        <f t="shared" si="85"/>
        <v>1.5338022753543826E-2</v>
      </c>
      <c r="J456">
        <f t="shared" si="85"/>
        <v>3.1285560845513635E-2</v>
      </c>
      <c r="K456">
        <f t="shared" si="85"/>
        <v>0</v>
      </c>
      <c r="L456">
        <f t="shared" si="85"/>
        <v>5.2749191909736058E-2</v>
      </c>
      <c r="M456">
        <f t="shared" si="85"/>
        <v>0</v>
      </c>
      <c r="N456">
        <f t="shared" si="85"/>
        <v>3.8197723536442088E-2</v>
      </c>
      <c r="O456">
        <f t="shared" si="85"/>
        <v>1.0683330542145984E-2</v>
      </c>
      <c r="P456">
        <f t="shared" si="85"/>
        <v>1.2880173892858364E-2</v>
      </c>
      <c r="Q456">
        <f t="shared" si="85"/>
        <v>0</v>
      </c>
      <c r="R456">
        <f t="shared" si="85"/>
        <v>1.7931328006386551E-2</v>
      </c>
      <c r="S456">
        <f t="shared" si="85"/>
        <v>3.5201992425848129E-2</v>
      </c>
      <c r="T456">
        <f t="shared" si="85"/>
        <v>2.058799963962946E-2</v>
      </c>
      <c r="U456">
        <f t="shared" si="85"/>
        <v>4.06495124262981E-2</v>
      </c>
      <c r="V456">
        <f t="shared" si="85"/>
        <v>2.1455099526345341E-2</v>
      </c>
      <c r="W456">
        <f t="shared" si="85"/>
        <v>2.5858448550772399E-2</v>
      </c>
      <c r="X456">
        <f t="shared" si="85"/>
        <v>0</v>
      </c>
      <c r="Y456">
        <f t="shared" si="85"/>
        <v>2.0267729054433515E-2</v>
      </c>
      <c r="Z456">
        <f t="shared" si="85"/>
        <v>0</v>
      </c>
      <c r="AA456">
        <f t="shared" si="85"/>
        <v>2.7352992186490049E-2</v>
      </c>
      <c r="AB456">
        <f t="shared" si="85"/>
        <v>5.4620569226417073E-2</v>
      </c>
      <c r="AC456">
        <f t="shared" si="85"/>
        <v>5.5058199281683923E-3</v>
      </c>
      <c r="AD456">
        <f t="shared" si="85"/>
        <v>1.3397211820015974E-2</v>
      </c>
      <c r="AE456">
        <f t="shared" si="85"/>
        <v>4.4982197639443465E-2</v>
      </c>
      <c r="AF456">
        <f t="shared" si="85"/>
        <v>0</v>
      </c>
    </row>
    <row r="457" spans="1:32">
      <c r="A457" t="s">
        <v>204</v>
      </c>
      <c r="B457" s="25" t="s">
        <v>280</v>
      </c>
      <c r="C457">
        <f t="shared" ref="C457:R472" si="86">C7*0.00003215271</f>
        <v>3.5336570233405411E-2</v>
      </c>
      <c r="D457">
        <f t="shared" si="86"/>
        <v>2.4765201368191766E-2</v>
      </c>
      <c r="E457">
        <f t="shared" si="86"/>
        <v>0</v>
      </c>
      <c r="F457">
        <f t="shared" si="86"/>
        <v>0</v>
      </c>
      <c r="G457">
        <f t="shared" si="86"/>
        <v>1.6121225085905085E-2</v>
      </c>
      <c r="H457">
        <f t="shared" si="86"/>
        <v>2.4689257810305489E-2</v>
      </c>
      <c r="I457">
        <f t="shared" si="86"/>
        <v>1.3069938669970261E-2</v>
      </c>
      <c r="J457">
        <f t="shared" si="86"/>
        <v>2.2254680212528289E-2</v>
      </c>
      <c r="K457">
        <f t="shared" si="86"/>
        <v>0</v>
      </c>
      <c r="L457">
        <f t="shared" si="86"/>
        <v>4.2614414258390805E-2</v>
      </c>
      <c r="M457">
        <f t="shared" si="86"/>
        <v>0</v>
      </c>
      <c r="N457">
        <f t="shared" si="86"/>
        <v>0</v>
      </c>
      <c r="O457">
        <f t="shared" si="86"/>
        <v>3.456644194416221E-2</v>
      </c>
      <c r="P457">
        <f t="shared" si="86"/>
        <v>3.6848460455743269E-2</v>
      </c>
      <c r="Q457">
        <f t="shared" si="86"/>
        <v>2.9713453485892161E-2</v>
      </c>
      <c r="R457">
        <f t="shared" si="86"/>
        <v>3.3446030406247149E-2</v>
      </c>
      <c r="S457">
        <f t="shared" si="85"/>
        <v>0</v>
      </c>
      <c r="T457">
        <f t="shared" si="85"/>
        <v>4.514327819604703E-3</v>
      </c>
      <c r="U457">
        <f t="shared" si="85"/>
        <v>0</v>
      </c>
      <c r="V457">
        <f t="shared" si="85"/>
        <v>0</v>
      </c>
      <c r="W457">
        <f t="shared" si="85"/>
        <v>6.1797019680244168E-3</v>
      </c>
      <c r="X457">
        <f t="shared" si="85"/>
        <v>5.2606431326875702E-2</v>
      </c>
      <c r="Y457">
        <f t="shared" si="85"/>
        <v>3.3359396896937871E-2</v>
      </c>
      <c r="Z457">
        <f t="shared" si="85"/>
        <v>0</v>
      </c>
      <c r="AA457">
        <f t="shared" si="85"/>
        <v>0</v>
      </c>
      <c r="AB457">
        <f t="shared" si="85"/>
        <v>4.9362816472482959E-2</v>
      </c>
      <c r="AC457">
        <f t="shared" si="85"/>
        <v>2.9065500519056861E-2</v>
      </c>
      <c r="AD457">
        <f t="shared" si="85"/>
        <v>3.503230536183289E-2</v>
      </c>
      <c r="AE457">
        <f t="shared" si="85"/>
        <v>2.0757583735694626E-2</v>
      </c>
      <c r="AF457">
        <f t="shared" si="85"/>
        <v>0</v>
      </c>
    </row>
    <row r="458" spans="1:32">
      <c r="A458" t="s">
        <v>204</v>
      </c>
      <c r="B458" s="25" t="s">
        <v>281</v>
      </c>
      <c r="C458">
        <f t="shared" si="86"/>
        <v>0</v>
      </c>
      <c r="D458">
        <f t="shared" si="85"/>
        <v>3.2874558212356006E-2</v>
      </c>
      <c r="E458">
        <f t="shared" si="85"/>
        <v>0</v>
      </c>
      <c r="F458">
        <f t="shared" si="85"/>
        <v>0</v>
      </c>
      <c r="G458">
        <f t="shared" si="85"/>
        <v>4.5510478942209477E-2</v>
      </c>
      <c r="H458">
        <f t="shared" si="85"/>
        <v>3.4951471921477441E-2</v>
      </c>
      <c r="I458">
        <f t="shared" si="85"/>
        <v>4.6879190216446362E-2</v>
      </c>
      <c r="J458">
        <f t="shared" si="85"/>
        <v>0</v>
      </c>
      <c r="K458">
        <f t="shared" si="85"/>
        <v>0</v>
      </c>
      <c r="L458">
        <f t="shared" si="85"/>
        <v>0</v>
      </c>
      <c r="M458">
        <f t="shared" si="85"/>
        <v>0</v>
      </c>
      <c r="N458">
        <f t="shared" si="85"/>
        <v>1.4595806780304515E-2</v>
      </c>
      <c r="O458">
        <f t="shared" si="85"/>
        <v>2.4216284337573189E-2</v>
      </c>
      <c r="P458">
        <f t="shared" si="85"/>
        <v>2.1580129288585357E-2</v>
      </c>
      <c r="Q458">
        <f t="shared" si="85"/>
        <v>0</v>
      </c>
      <c r="R458">
        <f t="shared" si="85"/>
        <v>3.4580560894453861E-2</v>
      </c>
      <c r="S458">
        <f t="shared" si="85"/>
        <v>0</v>
      </c>
      <c r="T458">
        <f t="shared" si="85"/>
        <v>0</v>
      </c>
      <c r="U458">
        <f t="shared" si="85"/>
        <v>0</v>
      </c>
      <c r="V458">
        <f t="shared" si="85"/>
        <v>1.5739062980571889E-2</v>
      </c>
      <c r="W458">
        <f t="shared" si="85"/>
        <v>0</v>
      </c>
      <c r="X458">
        <f t="shared" si="85"/>
        <v>0</v>
      </c>
      <c r="Y458">
        <f t="shared" si="85"/>
        <v>3.6322474212056033E-2</v>
      </c>
      <c r="Z458">
        <f t="shared" si="85"/>
        <v>0</v>
      </c>
      <c r="AA458">
        <f t="shared" si="85"/>
        <v>1.1029431425862813E-2</v>
      </c>
      <c r="AB458">
        <f t="shared" si="85"/>
        <v>0</v>
      </c>
      <c r="AC458">
        <f t="shared" si="85"/>
        <v>2.9203856173942212E-2</v>
      </c>
      <c r="AD458">
        <f t="shared" si="85"/>
        <v>2.5654529211661597E-2</v>
      </c>
      <c r="AE458">
        <f t="shared" si="85"/>
        <v>0</v>
      </c>
      <c r="AF458">
        <f t="shared" si="85"/>
        <v>1.3761359880000001E-2</v>
      </c>
    </row>
    <row r="459" spans="1:32">
      <c r="A459" t="s">
        <v>204</v>
      </c>
      <c r="B459" s="25" t="s">
        <v>282</v>
      </c>
      <c r="C459">
        <f t="shared" si="86"/>
        <v>3.2613906708121761E-2</v>
      </c>
      <c r="D459">
        <f t="shared" si="85"/>
        <v>1.467310155731268E-2</v>
      </c>
      <c r="E459">
        <f t="shared" si="85"/>
        <v>1.6121225085905085E-2</v>
      </c>
      <c r="F459">
        <f t="shared" si="85"/>
        <v>4.5510478942209477E-2</v>
      </c>
      <c r="G459">
        <f t="shared" si="85"/>
        <v>0</v>
      </c>
      <c r="H459">
        <f t="shared" si="85"/>
        <v>1.9931031035723988E-2</v>
      </c>
      <c r="I459">
        <f t="shared" si="85"/>
        <v>1.6224783551643376E-2</v>
      </c>
      <c r="J459">
        <f t="shared" si="85"/>
        <v>3.3022434585932833E-2</v>
      </c>
      <c r="K459">
        <f t="shared" si="85"/>
        <v>0</v>
      </c>
      <c r="L459">
        <f t="shared" si="85"/>
        <v>3.8712121835099055E-2</v>
      </c>
      <c r="M459">
        <f t="shared" si="85"/>
        <v>0</v>
      </c>
      <c r="N459">
        <f t="shared" si="85"/>
        <v>0</v>
      </c>
      <c r="O459">
        <f t="shared" si="85"/>
        <v>2.1315294655277865E-2</v>
      </c>
      <c r="P459">
        <f t="shared" si="85"/>
        <v>2.7357856906298984E-2</v>
      </c>
      <c r="Q459">
        <f t="shared" si="85"/>
        <v>0</v>
      </c>
      <c r="R459">
        <f t="shared" si="85"/>
        <v>1.7362697313640034E-2</v>
      </c>
      <c r="S459">
        <f t="shared" si="85"/>
        <v>0</v>
      </c>
      <c r="T459">
        <f t="shared" si="85"/>
        <v>1.1800799326481424E-2</v>
      </c>
      <c r="U459">
        <f t="shared" si="85"/>
        <v>0</v>
      </c>
      <c r="V459">
        <f t="shared" si="85"/>
        <v>3.1451853458954258E-2</v>
      </c>
      <c r="W459">
        <f t="shared" si="85"/>
        <v>2.0498865658219022E-2</v>
      </c>
      <c r="X459">
        <f t="shared" si="85"/>
        <v>0</v>
      </c>
      <c r="Y459">
        <f t="shared" si="85"/>
        <v>3.2201945514826205E-2</v>
      </c>
      <c r="Z459">
        <f t="shared" si="85"/>
        <v>0</v>
      </c>
      <c r="AA459">
        <f t="shared" si="85"/>
        <v>4.1550165378422557E-2</v>
      </c>
      <c r="AB459">
        <f t="shared" si="85"/>
        <v>5.972085676427509E-2</v>
      </c>
      <c r="AC459">
        <f t="shared" si="85"/>
        <v>1.6457089553360553E-2</v>
      </c>
      <c r="AD459">
        <f t="shared" si="85"/>
        <v>2.7952938946106953E-2</v>
      </c>
      <c r="AE459">
        <f t="shared" si="85"/>
        <v>3.6485715643269502E-2</v>
      </c>
      <c r="AF459">
        <f t="shared" si="85"/>
        <v>0</v>
      </c>
    </row>
    <row r="460" spans="1:32">
      <c r="A460" t="s">
        <v>204</v>
      </c>
      <c r="B460" s="25" t="s">
        <v>283</v>
      </c>
      <c r="C460">
        <f t="shared" si="86"/>
        <v>5.2419573705728292E-2</v>
      </c>
      <c r="D460">
        <f t="shared" si="85"/>
        <v>8.193865915209847E-3</v>
      </c>
      <c r="E460">
        <f t="shared" si="85"/>
        <v>2.4689257810305489E-2</v>
      </c>
      <c r="F460">
        <f t="shared" si="85"/>
        <v>3.4951471921477441E-2</v>
      </c>
      <c r="G460">
        <f t="shared" si="85"/>
        <v>1.9931031035723988E-2</v>
      </c>
      <c r="H460">
        <f t="shared" si="85"/>
        <v>0</v>
      </c>
      <c r="I460">
        <f t="shared" si="85"/>
        <v>1.230253763282195E-2</v>
      </c>
      <c r="J460">
        <f t="shared" si="85"/>
        <v>2.5007179956113214E-2</v>
      </c>
      <c r="K460">
        <f t="shared" si="85"/>
        <v>3.8391991757073342E-2</v>
      </c>
      <c r="L460">
        <f t="shared" si="85"/>
        <v>0</v>
      </c>
      <c r="M460">
        <f t="shared" si="85"/>
        <v>0</v>
      </c>
      <c r="N460">
        <f t="shared" si="85"/>
        <v>4.2895028988493247E-2</v>
      </c>
      <c r="O460">
        <f t="shared" si="85"/>
        <v>1.6996802118614412E-2</v>
      </c>
      <c r="P460">
        <f t="shared" si="85"/>
        <v>1.3371433244672572E-2</v>
      </c>
      <c r="Q460">
        <f t="shared" si="85"/>
        <v>0</v>
      </c>
      <c r="R460">
        <f t="shared" si="85"/>
        <v>2.612167177972485E-2</v>
      </c>
      <c r="S460">
        <f t="shared" si="85"/>
        <v>2.7358746417419911E-2</v>
      </c>
      <c r="T460">
        <f t="shared" si="85"/>
        <v>2.1389178924741882E-2</v>
      </c>
      <c r="U460">
        <f t="shared" si="85"/>
        <v>3.2668432028850017E-2</v>
      </c>
      <c r="V460">
        <f t="shared" si="85"/>
        <v>2.6666683090277237E-2</v>
      </c>
      <c r="W460">
        <f t="shared" si="85"/>
        <v>2.3751403958915722E-2</v>
      </c>
      <c r="X460">
        <f t="shared" si="85"/>
        <v>5.2794710943631043E-2</v>
      </c>
      <c r="Y460">
        <f t="shared" si="85"/>
        <v>1.2545271058535807E-2</v>
      </c>
      <c r="Z460">
        <f t="shared" si="85"/>
        <v>0</v>
      </c>
      <c r="AA460">
        <f t="shared" si="85"/>
        <v>2.7084520436108511E-2</v>
      </c>
      <c r="AB460">
        <f t="shared" si="85"/>
        <v>4.6757087134129217E-2</v>
      </c>
      <c r="AC460">
        <f t="shared" si="85"/>
        <v>1.2999624671424912E-2</v>
      </c>
      <c r="AD460">
        <f t="shared" si="85"/>
        <v>1.0407448431839236E-2</v>
      </c>
      <c r="AE460">
        <f t="shared" si="85"/>
        <v>4.3128866278347694E-2</v>
      </c>
      <c r="AF460">
        <f t="shared" si="85"/>
        <v>0</v>
      </c>
    </row>
    <row r="461" spans="1:32">
      <c r="A461" t="s">
        <v>204</v>
      </c>
      <c r="B461" s="25" t="s">
        <v>284</v>
      </c>
      <c r="C461">
        <f t="shared" si="86"/>
        <v>4.535957683027006E-2</v>
      </c>
      <c r="D461">
        <f t="shared" si="85"/>
        <v>1.5338022753543826E-2</v>
      </c>
      <c r="E461">
        <f t="shared" si="85"/>
        <v>1.3069938669970261E-2</v>
      </c>
      <c r="F461">
        <f t="shared" si="85"/>
        <v>4.6879190216446362E-2</v>
      </c>
      <c r="G461">
        <f t="shared" si="85"/>
        <v>1.6224783551643376E-2</v>
      </c>
      <c r="H461">
        <f t="shared" si="85"/>
        <v>1.230253763282195E-2</v>
      </c>
      <c r="I461">
        <f t="shared" si="85"/>
        <v>0</v>
      </c>
      <c r="J461">
        <f t="shared" si="85"/>
        <v>1.7378095310402703E-2</v>
      </c>
      <c r="K461">
        <f t="shared" si="85"/>
        <v>4.1188904406200877E-2</v>
      </c>
      <c r="L461">
        <f t="shared" si="85"/>
        <v>5.224699577061525E-2</v>
      </c>
      <c r="M461">
        <f t="shared" si="85"/>
        <v>5.6292775878080868E-2</v>
      </c>
      <c r="N461">
        <f t="shared" si="85"/>
        <v>5.3459097233172166E-2</v>
      </c>
      <c r="O461">
        <f t="shared" si="85"/>
        <v>2.6020328043513081E-2</v>
      </c>
      <c r="P461">
        <f t="shared" si="85"/>
        <v>2.5404938514540613E-2</v>
      </c>
      <c r="Q461">
        <f t="shared" si="85"/>
        <v>4.1351353995074613E-2</v>
      </c>
      <c r="R461">
        <f t="shared" si="85"/>
        <v>3.003554114580222E-2</v>
      </c>
      <c r="S461">
        <f t="shared" si="85"/>
        <v>3.2645658103411163E-2</v>
      </c>
      <c r="T461">
        <f t="shared" si="85"/>
        <v>1.0908031589681932E-2</v>
      </c>
      <c r="U461">
        <f t="shared" si="85"/>
        <v>3.6801932804059377E-2</v>
      </c>
      <c r="V461">
        <f t="shared" si="85"/>
        <v>3.67534564049126E-2</v>
      </c>
      <c r="W461">
        <f t="shared" si="85"/>
        <v>1.1451131483545702E-2</v>
      </c>
      <c r="X461">
        <f t="shared" si="85"/>
        <v>4.834591619922278E-2</v>
      </c>
      <c r="Y461">
        <f t="shared" si="85"/>
        <v>2.0380749162251736E-2</v>
      </c>
      <c r="Z461">
        <f t="shared" si="85"/>
        <v>0</v>
      </c>
      <c r="AA461">
        <f t="shared" si="85"/>
        <v>3.9382126074143306E-2</v>
      </c>
      <c r="AB461">
        <f t="shared" si="85"/>
        <v>4.3543531833223625E-2</v>
      </c>
      <c r="AC461">
        <f t="shared" si="85"/>
        <v>2.0694990146325157E-2</v>
      </c>
      <c r="AD461">
        <f t="shared" si="85"/>
        <v>2.2677315441232207E-2</v>
      </c>
      <c r="AE461">
        <f t="shared" si="85"/>
        <v>3.0851511950226847E-2</v>
      </c>
      <c r="AF461">
        <f t="shared" si="85"/>
        <v>0</v>
      </c>
    </row>
    <row r="462" spans="1:32">
      <c r="A462" t="s">
        <v>204</v>
      </c>
      <c r="B462" s="25" t="s">
        <v>285</v>
      </c>
      <c r="C462">
        <f t="shared" si="86"/>
        <v>5.7537547215435643E-2</v>
      </c>
      <c r="D462">
        <f t="shared" si="85"/>
        <v>3.1285560845513635E-2</v>
      </c>
      <c r="E462">
        <f t="shared" si="85"/>
        <v>2.2254680212528258E-2</v>
      </c>
      <c r="F462">
        <f t="shared" si="85"/>
        <v>0</v>
      </c>
      <c r="G462">
        <f t="shared" si="85"/>
        <v>3.3022434585932833E-2</v>
      </c>
      <c r="H462">
        <f t="shared" si="85"/>
        <v>2.5007179956113214E-2</v>
      </c>
      <c r="I462">
        <f t="shared" si="85"/>
        <v>1.7378095310402672E-2</v>
      </c>
      <c r="J462">
        <f t="shared" si="85"/>
        <v>0</v>
      </c>
      <c r="K462">
        <f t="shared" si="85"/>
        <v>3.1459374074307656E-2</v>
      </c>
      <c r="L462">
        <f t="shared" si="85"/>
        <v>0</v>
      </c>
      <c r="M462">
        <f t="shared" si="85"/>
        <v>4.1737190059349179E-2</v>
      </c>
      <c r="N462">
        <f t="shared" si="85"/>
        <v>0</v>
      </c>
      <c r="O462">
        <f t="shared" si="85"/>
        <v>4.1612937467129948E-2</v>
      </c>
      <c r="P462">
        <f t="shared" si="85"/>
        <v>3.7681030011362748E-2</v>
      </c>
      <c r="Q462">
        <f t="shared" si="85"/>
        <v>3.9015207533742172E-2</v>
      </c>
      <c r="R462">
        <f t="shared" si="85"/>
        <v>4.7346648930144536E-2</v>
      </c>
      <c r="S462">
        <f t="shared" si="85"/>
        <v>2.8069712344407298E-2</v>
      </c>
      <c r="T462">
        <f t="shared" si="85"/>
        <v>2.3722545080931884E-2</v>
      </c>
      <c r="U462">
        <f t="shared" si="85"/>
        <v>2.9633415427872539E-2</v>
      </c>
      <c r="V462">
        <f t="shared" si="85"/>
        <v>0</v>
      </c>
      <c r="W462">
        <f t="shared" si="85"/>
        <v>1.6201379188366144E-2</v>
      </c>
      <c r="X462">
        <f t="shared" si="85"/>
        <v>2.2506897000000001E-2</v>
      </c>
      <c r="Y462">
        <f t="shared" si="85"/>
        <v>2.3969821598134447E-2</v>
      </c>
      <c r="Z462">
        <f t="shared" si="85"/>
        <v>0</v>
      </c>
      <c r="AA462">
        <f t="shared" si="85"/>
        <v>4.9303213328072928E-2</v>
      </c>
      <c r="AB462">
        <f t="shared" si="85"/>
        <v>1.2861084E-2</v>
      </c>
      <c r="AC462">
        <f t="shared" si="85"/>
        <v>3.6786468502250133E-2</v>
      </c>
      <c r="AD462">
        <f t="shared" si="85"/>
        <v>3.3118059681503977E-2</v>
      </c>
      <c r="AE462">
        <f t="shared" si="85"/>
        <v>2.7332698511750325E-2</v>
      </c>
      <c r="AF462">
        <f t="shared" si="85"/>
        <v>0</v>
      </c>
    </row>
    <row r="463" spans="1:32">
      <c r="A463" t="s">
        <v>204</v>
      </c>
      <c r="B463" s="25" t="s">
        <v>308</v>
      </c>
      <c r="C463">
        <f t="shared" si="86"/>
        <v>0</v>
      </c>
      <c r="D463">
        <f t="shared" si="85"/>
        <v>0</v>
      </c>
      <c r="E463">
        <f t="shared" si="85"/>
        <v>0</v>
      </c>
      <c r="F463">
        <f t="shared" si="85"/>
        <v>0</v>
      </c>
      <c r="G463">
        <f t="shared" si="85"/>
        <v>0</v>
      </c>
      <c r="H463">
        <f t="shared" si="85"/>
        <v>3.8391991757073342E-2</v>
      </c>
      <c r="I463">
        <f t="shared" si="85"/>
        <v>4.1188904406200877E-2</v>
      </c>
      <c r="J463">
        <f t="shared" si="85"/>
        <v>3.1459374074307656E-2</v>
      </c>
      <c r="K463">
        <f t="shared" si="85"/>
        <v>0</v>
      </c>
      <c r="L463">
        <f t="shared" si="85"/>
        <v>0</v>
      </c>
      <c r="M463">
        <f t="shared" si="85"/>
        <v>2.0832103904580648E-2</v>
      </c>
      <c r="N463">
        <f t="shared" si="85"/>
        <v>0</v>
      </c>
      <c r="O463">
        <f t="shared" si="85"/>
        <v>0</v>
      </c>
      <c r="P463">
        <f t="shared" si="85"/>
        <v>0</v>
      </c>
      <c r="Q463">
        <f t="shared" si="85"/>
        <v>0</v>
      </c>
      <c r="R463">
        <f t="shared" si="85"/>
        <v>0</v>
      </c>
      <c r="S463">
        <f t="shared" si="85"/>
        <v>1.2361695268705333E-2</v>
      </c>
      <c r="T463">
        <f t="shared" si="85"/>
        <v>0</v>
      </c>
      <c r="U463">
        <f t="shared" si="85"/>
        <v>6.6122643813110666E-3</v>
      </c>
      <c r="V463">
        <f t="shared" si="85"/>
        <v>0</v>
      </c>
      <c r="W463">
        <f t="shared" si="85"/>
        <v>0</v>
      </c>
      <c r="X463">
        <f t="shared" si="85"/>
        <v>2.8455125889115522E-2</v>
      </c>
      <c r="Y463">
        <f t="shared" si="85"/>
        <v>2.6539891937256317E-2</v>
      </c>
      <c r="Z463">
        <f t="shared" si="85"/>
        <v>0</v>
      </c>
      <c r="AA463">
        <f t="shared" si="85"/>
        <v>0</v>
      </c>
      <c r="AB463">
        <f t="shared" si="85"/>
        <v>2.1276104514474849E-2</v>
      </c>
      <c r="AC463">
        <f t="shared" si="85"/>
        <v>0</v>
      </c>
      <c r="AD463">
        <f t="shared" si="85"/>
        <v>3.7869183262137521E-2</v>
      </c>
      <c r="AE463">
        <f t="shared" si="85"/>
        <v>0</v>
      </c>
      <c r="AF463">
        <f t="shared" si="85"/>
        <v>0</v>
      </c>
    </row>
    <row r="464" spans="1:32">
      <c r="A464" t="s">
        <v>204</v>
      </c>
      <c r="B464" s="25" t="s">
        <v>286</v>
      </c>
      <c r="C464">
        <f t="shared" si="86"/>
        <v>7.3819504951598783E-3</v>
      </c>
      <c r="D464">
        <f t="shared" si="85"/>
        <v>5.2749191909736058E-2</v>
      </c>
      <c r="E464">
        <f t="shared" si="85"/>
        <v>4.2614414258390805E-2</v>
      </c>
      <c r="F464">
        <f t="shared" si="85"/>
        <v>0</v>
      </c>
      <c r="G464">
        <f t="shared" si="85"/>
        <v>3.8712121835099055E-2</v>
      </c>
      <c r="H464">
        <f t="shared" si="85"/>
        <v>0</v>
      </c>
      <c r="I464">
        <f t="shared" si="85"/>
        <v>5.224699577061525E-2</v>
      </c>
      <c r="J464">
        <f t="shared" si="85"/>
        <v>0</v>
      </c>
      <c r="K464">
        <f t="shared" si="85"/>
        <v>0</v>
      </c>
      <c r="L464">
        <f t="shared" si="85"/>
        <v>0</v>
      </c>
      <c r="M464">
        <f t="shared" si="85"/>
        <v>0</v>
      </c>
      <c r="N464">
        <f t="shared" si="85"/>
        <v>0</v>
      </c>
      <c r="O464">
        <f t="shared" si="85"/>
        <v>5.5418164847538635E-2</v>
      </c>
      <c r="P464">
        <f t="shared" si="85"/>
        <v>0</v>
      </c>
      <c r="Q464">
        <f t="shared" si="85"/>
        <v>4.7568402919723175E-2</v>
      </c>
      <c r="R464">
        <f t="shared" si="85"/>
        <v>4.3117360191848718E-2</v>
      </c>
      <c r="S464">
        <f t="shared" si="85"/>
        <v>0</v>
      </c>
      <c r="T464">
        <f t="shared" si="85"/>
        <v>4.2035155841515306E-2</v>
      </c>
      <c r="U464">
        <f t="shared" si="85"/>
        <v>0</v>
      </c>
      <c r="V464">
        <f t="shared" si="85"/>
        <v>0</v>
      </c>
      <c r="W464">
        <f t="shared" si="85"/>
        <v>4.8652802756683253E-2</v>
      </c>
      <c r="X464">
        <f t="shared" si="85"/>
        <v>0</v>
      </c>
      <c r="Y464">
        <f t="shared" si="85"/>
        <v>0</v>
      </c>
      <c r="Z464">
        <f t="shared" si="85"/>
        <v>1.3557910878809577E-2</v>
      </c>
      <c r="AA464">
        <f t="shared" si="85"/>
        <v>0</v>
      </c>
      <c r="AB464">
        <f t="shared" si="85"/>
        <v>0</v>
      </c>
      <c r="AC464">
        <f t="shared" si="85"/>
        <v>5.2504243075857292E-2</v>
      </c>
      <c r="AD464">
        <f t="shared" si="85"/>
        <v>0</v>
      </c>
      <c r="AE464">
        <f t="shared" si="85"/>
        <v>4.9821066695667604E-2</v>
      </c>
      <c r="AF464">
        <f t="shared" si="85"/>
        <v>0</v>
      </c>
    </row>
    <row r="465" spans="1:32">
      <c r="A465" t="s">
        <v>204</v>
      </c>
      <c r="B465" s="25" t="s">
        <v>287</v>
      </c>
      <c r="C465">
        <f t="shared" si="86"/>
        <v>0</v>
      </c>
      <c r="D465">
        <f t="shared" si="85"/>
        <v>0</v>
      </c>
      <c r="E465">
        <f t="shared" si="85"/>
        <v>0</v>
      </c>
      <c r="F465">
        <f t="shared" si="85"/>
        <v>0</v>
      </c>
      <c r="G465">
        <f t="shared" si="85"/>
        <v>0</v>
      </c>
      <c r="H465">
        <f t="shared" si="85"/>
        <v>0</v>
      </c>
      <c r="I465">
        <f t="shared" si="85"/>
        <v>5.6292775878080868E-2</v>
      </c>
      <c r="J465">
        <f t="shared" si="85"/>
        <v>4.1737190059349179E-2</v>
      </c>
      <c r="K465">
        <f t="shared" si="85"/>
        <v>2.0832103904580648E-2</v>
      </c>
      <c r="L465">
        <f t="shared" si="85"/>
        <v>0</v>
      </c>
      <c r="M465">
        <f t="shared" ref="D465:AF474" si="87">M15*0.00003215271</f>
        <v>0</v>
      </c>
      <c r="N465">
        <f t="shared" si="87"/>
        <v>0</v>
      </c>
      <c r="O465">
        <f t="shared" si="87"/>
        <v>0</v>
      </c>
      <c r="P465">
        <f t="shared" si="87"/>
        <v>0</v>
      </c>
      <c r="Q465">
        <f t="shared" si="87"/>
        <v>0</v>
      </c>
      <c r="R465">
        <f t="shared" si="87"/>
        <v>0</v>
      </c>
      <c r="S465">
        <f t="shared" si="87"/>
        <v>3.2998687987574812E-2</v>
      </c>
      <c r="T465">
        <f t="shared" si="87"/>
        <v>0</v>
      </c>
      <c r="U465">
        <f t="shared" si="87"/>
        <v>2.7399362595494806E-2</v>
      </c>
      <c r="V465">
        <f t="shared" si="87"/>
        <v>0</v>
      </c>
      <c r="W465">
        <f t="shared" si="87"/>
        <v>0</v>
      </c>
      <c r="X465">
        <f t="shared" si="87"/>
        <v>3.2152710000000001E-2</v>
      </c>
      <c r="Y465">
        <f t="shared" si="87"/>
        <v>4.6003478832099411E-2</v>
      </c>
      <c r="Z465">
        <f t="shared" si="87"/>
        <v>0</v>
      </c>
      <c r="AA465">
        <f t="shared" si="87"/>
        <v>0</v>
      </c>
      <c r="AB465">
        <f t="shared" si="87"/>
        <v>1.6263783435447522E-2</v>
      </c>
      <c r="AC465">
        <f t="shared" si="87"/>
        <v>0</v>
      </c>
      <c r="AD465">
        <f t="shared" si="87"/>
        <v>0</v>
      </c>
      <c r="AE465">
        <f t="shared" si="87"/>
        <v>0</v>
      </c>
      <c r="AF465">
        <f t="shared" si="87"/>
        <v>0</v>
      </c>
    </row>
    <row r="466" spans="1:32">
      <c r="A466" t="s">
        <v>204</v>
      </c>
      <c r="B466" s="25" t="s">
        <v>288</v>
      </c>
      <c r="C466">
        <f t="shared" si="86"/>
        <v>0</v>
      </c>
      <c r="D466">
        <f t="shared" si="87"/>
        <v>4.702345725145432E-2</v>
      </c>
      <c r="E466">
        <f t="shared" si="87"/>
        <v>9.6458130000000013E-3</v>
      </c>
      <c r="F466">
        <f t="shared" si="87"/>
        <v>0</v>
      </c>
      <c r="G466">
        <f t="shared" si="87"/>
        <v>1.1253448500000001E-2</v>
      </c>
      <c r="H466">
        <f t="shared" si="87"/>
        <v>5.2419573705728292E-2</v>
      </c>
      <c r="I466">
        <f t="shared" si="87"/>
        <v>1.6076355000000001E-2</v>
      </c>
      <c r="J466">
        <f t="shared" si="87"/>
        <v>5.7537547215435643E-2</v>
      </c>
      <c r="K466">
        <f t="shared" si="87"/>
        <v>0</v>
      </c>
      <c r="L466">
        <f t="shared" si="87"/>
        <v>3.2152710000000001E-2</v>
      </c>
      <c r="M466">
        <f t="shared" si="87"/>
        <v>0</v>
      </c>
      <c r="N466">
        <f t="shared" si="87"/>
        <v>7.0770906486505386E-2</v>
      </c>
      <c r="O466">
        <f t="shared" si="87"/>
        <v>5.0736632857218876E-2</v>
      </c>
      <c r="P466">
        <f t="shared" si="87"/>
        <v>5.9109163648167803E-2</v>
      </c>
      <c r="Q466">
        <f t="shared" si="87"/>
        <v>4.1299715432711291E-2</v>
      </c>
      <c r="R466">
        <f t="shared" si="87"/>
        <v>3.2152710000000001E-2</v>
      </c>
      <c r="S466">
        <f t="shared" si="87"/>
        <v>0</v>
      </c>
      <c r="T466">
        <f t="shared" si="87"/>
        <v>3.4951563144572005E-2</v>
      </c>
      <c r="U466">
        <f t="shared" si="87"/>
        <v>0</v>
      </c>
      <c r="V466">
        <f t="shared" si="87"/>
        <v>5.8167270423908353E-2</v>
      </c>
      <c r="W466">
        <f t="shared" si="87"/>
        <v>4.1337494370439529E-2</v>
      </c>
      <c r="X466">
        <f t="shared" si="87"/>
        <v>8.6888217385499594E-2</v>
      </c>
      <c r="Y466">
        <f t="shared" si="87"/>
        <v>6.4324779424088194E-2</v>
      </c>
      <c r="Z466">
        <f t="shared" si="87"/>
        <v>1.8025133330895653E-2</v>
      </c>
      <c r="AA466">
        <f t="shared" si="87"/>
        <v>7.2427710511057092E-2</v>
      </c>
      <c r="AB466">
        <f t="shared" si="87"/>
        <v>8.4354199205784922E-2</v>
      </c>
      <c r="AC466">
        <f t="shared" si="87"/>
        <v>4.7333247037253022E-2</v>
      </c>
      <c r="AD466">
        <f t="shared" si="87"/>
        <v>6.0417423322006218E-2</v>
      </c>
      <c r="AE466">
        <f t="shared" si="87"/>
        <v>1.9291626000000003E-2</v>
      </c>
      <c r="AF466">
        <f t="shared" si="87"/>
        <v>0</v>
      </c>
    </row>
    <row r="467" spans="1:32">
      <c r="A467" t="s">
        <v>204</v>
      </c>
      <c r="B467" s="25" t="s">
        <v>289</v>
      </c>
      <c r="C467">
        <f t="shared" si="86"/>
        <v>7.0770906486505386E-2</v>
      </c>
      <c r="D467">
        <f t="shared" si="87"/>
        <v>3.8197723536442088E-2</v>
      </c>
      <c r="E467">
        <f t="shared" si="87"/>
        <v>0</v>
      </c>
      <c r="F467">
        <f t="shared" si="87"/>
        <v>1.4595806780304515E-2</v>
      </c>
      <c r="G467">
        <f t="shared" si="87"/>
        <v>0</v>
      </c>
      <c r="H467">
        <f t="shared" si="87"/>
        <v>4.2895028988493247E-2</v>
      </c>
      <c r="I467">
        <f t="shared" si="87"/>
        <v>5.3459097233172166E-2</v>
      </c>
      <c r="J467">
        <f t="shared" si="87"/>
        <v>0</v>
      </c>
      <c r="K467">
        <f t="shared" si="87"/>
        <v>0</v>
      </c>
      <c r="L467">
        <f t="shared" si="87"/>
        <v>0</v>
      </c>
      <c r="M467">
        <f t="shared" si="87"/>
        <v>0</v>
      </c>
      <c r="N467">
        <f t="shared" si="87"/>
        <v>0</v>
      </c>
      <c r="O467">
        <f t="shared" si="87"/>
        <v>2.7650845164460966E-2</v>
      </c>
      <c r="P467">
        <f t="shared" si="87"/>
        <v>3.0469359009615525E-2</v>
      </c>
      <c r="Q467">
        <f t="shared" si="87"/>
        <v>0</v>
      </c>
      <c r="R467">
        <f t="shared" si="87"/>
        <v>3.2380997789400082E-2</v>
      </c>
      <c r="S467">
        <f t="shared" si="87"/>
        <v>0</v>
      </c>
      <c r="T467">
        <f t="shared" si="87"/>
        <v>0</v>
      </c>
      <c r="U467">
        <f t="shared" si="87"/>
        <v>0</v>
      </c>
      <c r="V467">
        <f t="shared" si="87"/>
        <v>1.6756670814383576E-2</v>
      </c>
      <c r="W467">
        <f t="shared" si="87"/>
        <v>0</v>
      </c>
      <c r="X467">
        <f t="shared" si="87"/>
        <v>0</v>
      </c>
      <c r="Y467">
        <f t="shared" si="87"/>
        <v>4.7588778197171527E-2</v>
      </c>
      <c r="Z467">
        <f t="shared" si="87"/>
        <v>0</v>
      </c>
      <c r="AA467">
        <f t="shared" si="87"/>
        <v>2.4841052192348785E-2</v>
      </c>
      <c r="AB467">
        <f t="shared" si="87"/>
        <v>0</v>
      </c>
      <c r="AC467">
        <f t="shared" si="87"/>
        <v>3.3169336942286007E-2</v>
      </c>
      <c r="AD467">
        <f t="shared" si="87"/>
        <v>3.5677038078192683E-2</v>
      </c>
      <c r="AE467">
        <f t="shared" si="87"/>
        <v>0</v>
      </c>
      <c r="AF467">
        <f t="shared" si="87"/>
        <v>2.7908552280000002E-2</v>
      </c>
    </row>
    <row r="468" spans="1:32">
      <c r="A468" t="s">
        <v>204</v>
      </c>
      <c r="B468" s="25" t="s">
        <v>290</v>
      </c>
      <c r="C468">
        <f t="shared" si="86"/>
        <v>5.0736632857218876E-2</v>
      </c>
      <c r="D468">
        <f t="shared" si="87"/>
        <v>1.0683330542146017E-2</v>
      </c>
      <c r="E468">
        <f t="shared" si="87"/>
        <v>3.456644194416221E-2</v>
      </c>
      <c r="F468">
        <f t="shared" si="87"/>
        <v>2.4216284337573189E-2</v>
      </c>
      <c r="G468">
        <f t="shared" si="87"/>
        <v>2.1315294655277865E-2</v>
      </c>
      <c r="H468">
        <f t="shared" si="87"/>
        <v>1.6996802118614412E-2</v>
      </c>
      <c r="I468">
        <f t="shared" si="87"/>
        <v>2.6020328043513081E-2</v>
      </c>
      <c r="J468">
        <f t="shared" si="87"/>
        <v>4.1612937467129948E-2</v>
      </c>
      <c r="K468">
        <f t="shared" si="87"/>
        <v>0</v>
      </c>
      <c r="L468">
        <f t="shared" si="87"/>
        <v>5.5418164847538635E-2</v>
      </c>
      <c r="M468">
        <f t="shared" si="87"/>
        <v>0</v>
      </c>
      <c r="N468">
        <f t="shared" si="87"/>
        <v>2.7650845164460994E-2</v>
      </c>
      <c r="O468">
        <f t="shared" si="87"/>
        <v>0</v>
      </c>
      <c r="P468">
        <f t="shared" si="87"/>
        <v>1.0658297407015353E-2</v>
      </c>
      <c r="Q468">
        <f t="shared" si="87"/>
        <v>0</v>
      </c>
      <c r="R468">
        <f t="shared" si="87"/>
        <v>1.3760996636422808E-2</v>
      </c>
      <c r="S468">
        <f t="shared" si="87"/>
        <v>4.0597648640254932E-2</v>
      </c>
      <c r="T468">
        <f t="shared" si="87"/>
        <v>3.0162623734190794E-2</v>
      </c>
      <c r="U468">
        <f t="shared" si="87"/>
        <v>0</v>
      </c>
      <c r="V468">
        <f t="shared" si="87"/>
        <v>1.090427155722444E-2</v>
      </c>
      <c r="W468">
        <f t="shared" si="87"/>
        <v>3.6313076922208427E-2</v>
      </c>
      <c r="X468">
        <f t="shared" si="87"/>
        <v>0</v>
      </c>
      <c r="Y468">
        <f t="shared" si="87"/>
        <v>2.6306429095700187E-2</v>
      </c>
      <c r="Z468">
        <f t="shared" si="87"/>
        <v>0</v>
      </c>
      <c r="AA468">
        <f t="shared" si="87"/>
        <v>2.1770307934209147E-2</v>
      </c>
      <c r="AB468">
        <f t="shared" si="87"/>
        <v>6.3475477088404134E-2</v>
      </c>
      <c r="AC468">
        <f t="shared" si="87"/>
        <v>5.5279900956573284E-3</v>
      </c>
      <c r="AD468">
        <f t="shared" si="87"/>
        <v>1.5130940442732412E-2</v>
      </c>
      <c r="AE468">
        <f t="shared" si="87"/>
        <v>0</v>
      </c>
      <c r="AF468">
        <f t="shared" si="87"/>
        <v>0</v>
      </c>
    </row>
    <row r="469" spans="1:32">
      <c r="A469" t="s">
        <v>204</v>
      </c>
      <c r="B469" s="25" t="s">
        <v>291</v>
      </c>
      <c r="C469">
        <f t="shared" si="86"/>
        <v>5.9109163648167803E-2</v>
      </c>
      <c r="D469">
        <f t="shared" si="87"/>
        <v>1.2880173892858364E-2</v>
      </c>
      <c r="E469">
        <f t="shared" si="87"/>
        <v>3.6848460455743269E-2</v>
      </c>
      <c r="F469">
        <f t="shared" si="87"/>
        <v>2.1580129288585357E-2</v>
      </c>
      <c r="G469">
        <f t="shared" si="87"/>
        <v>2.7357856906298984E-2</v>
      </c>
      <c r="H469">
        <f t="shared" si="87"/>
        <v>1.3371433244672572E-2</v>
      </c>
      <c r="I469">
        <f t="shared" si="87"/>
        <v>2.5404938514540613E-2</v>
      </c>
      <c r="J469">
        <f t="shared" si="87"/>
        <v>3.7681030011362748E-2</v>
      </c>
      <c r="K469">
        <f t="shared" si="87"/>
        <v>0</v>
      </c>
      <c r="L469">
        <f t="shared" si="87"/>
        <v>0</v>
      </c>
      <c r="M469">
        <f t="shared" si="87"/>
        <v>0</v>
      </c>
      <c r="N469">
        <f t="shared" si="87"/>
        <v>3.0469359009615525E-2</v>
      </c>
      <c r="O469">
        <f t="shared" si="87"/>
        <v>1.0658297407015386E-2</v>
      </c>
      <c r="P469">
        <f t="shared" si="87"/>
        <v>0</v>
      </c>
      <c r="Q469">
        <f t="shared" si="87"/>
        <v>0</v>
      </c>
      <c r="R469">
        <f t="shared" si="87"/>
        <v>2.4283554636994473E-2</v>
      </c>
      <c r="S469">
        <f t="shared" si="87"/>
        <v>3.090600997434554E-2</v>
      </c>
      <c r="T469">
        <f t="shared" si="87"/>
        <v>3.2960093684244678E-2</v>
      </c>
      <c r="U469">
        <f t="shared" si="87"/>
        <v>3.6712832395356144E-2</v>
      </c>
      <c r="V469">
        <f t="shared" si="87"/>
        <v>1.5642609522997598E-2</v>
      </c>
      <c r="W469">
        <f t="shared" si="87"/>
        <v>3.6795602853271381E-2</v>
      </c>
      <c r="X469">
        <f t="shared" si="87"/>
        <v>0</v>
      </c>
      <c r="Y469">
        <f t="shared" si="87"/>
        <v>1.7739264266846213E-2</v>
      </c>
      <c r="Z469">
        <f t="shared" si="87"/>
        <v>0</v>
      </c>
      <c r="AA469">
        <f t="shared" si="87"/>
        <v>1.4544490109405218E-2</v>
      </c>
      <c r="AB469">
        <f t="shared" si="87"/>
        <v>5.6133747383389963E-2</v>
      </c>
      <c r="AC469">
        <f t="shared" si="87"/>
        <v>1.1895608264791921E-2</v>
      </c>
      <c r="AD469">
        <f t="shared" si="87"/>
        <v>5.5190016856763186E-3</v>
      </c>
      <c r="AE469">
        <f t="shared" si="87"/>
        <v>0</v>
      </c>
      <c r="AF469">
        <f t="shared" si="87"/>
        <v>0</v>
      </c>
    </row>
    <row r="470" spans="1:32">
      <c r="A470" t="s">
        <v>204</v>
      </c>
      <c r="B470" s="25" t="s">
        <v>292</v>
      </c>
      <c r="C470">
        <f t="shared" si="86"/>
        <v>4.1299715432711291E-2</v>
      </c>
      <c r="D470">
        <f t="shared" si="87"/>
        <v>0</v>
      </c>
      <c r="E470">
        <f t="shared" si="87"/>
        <v>2.9713453485892192E-2</v>
      </c>
      <c r="F470">
        <f t="shared" si="87"/>
        <v>0</v>
      </c>
      <c r="G470">
        <f t="shared" si="87"/>
        <v>0</v>
      </c>
      <c r="H470">
        <f t="shared" si="87"/>
        <v>0</v>
      </c>
      <c r="I470">
        <f t="shared" si="87"/>
        <v>4.1351353995074613E-2</v>
      </c>
      <c r="J470">
        <f t="shared" si="87"/>
        <v>3.9015207533742172E-2</v>
      </c>
      <c r="K470">
        <f t="shared" si="87"/>
        <v>0</v>
      </c>
      <c r="L470">
        <f t="shared" si="87"/>
        <v>4.7568402919723175E-2</v>
      </c>
      <c r="M470">
        <f t="shared" si="87"/>
        <v>0</v>
      </c>
      <c r="N470">
        <f t="shared" si="87"/>
        <v>0</v>
      </c>
      <c r="O470">
        <f t="shared" si="87"/>
        <v>0</v>
      </c>
      <c r="P470">
        <f t="shared" si="87"/>
        <v>0</v>
      </c>
      <c r="Q470">
        <f t="shared" si="87"/>
        <v>0</v>
      </c>
      <c r="R470">
        <f t="shared" si="87"/>
        <v>0</v>
      </c>
      <c r="S470">
        <f t="shared" si="87"/>
        <v>0</v>
      </c>
      <c r="T470">
        <f t="shared" si="87"/>
        <v>3.39907724794224E-2</v>
      </c>
      <c r="U470">
        <f t="shared" si="87"/>
        <v>0</v>
      </c>
      <c r="V470">
        <f t="shared" si="87"/>
        <v>0</v>
      </c>
      <c r="W470">
        <f t="shared" si="87"/>
        <v>2.997483701317177E-2</v>
      </c>
      <c r="X470">
        <f t="shared" si="87"/>
        <v>5.7236990029187099E-2</v>
      </c>
      <c r="Y470">
        <f t="shared" si="87"/>
        <v>0</v>
      </c>
      <c r="Z470">
        <f t="shared" si="87"/>
        <v>0</v>
      </c>
      <c r="AA470">
        <f t="shared" si="87"/>
        <v>0</v>
      </c>
      <c r="AB470">
        <f t="shared" si="87"/>
        <v>0</v>
      </c>
      <c r="AC470">
        <f t="shared" si="87"/>
        <v>0</v>
      </c>
      <c r="AD470">
        <f t="shared" si="87"/>
        <v>0</v>
      </c>
      <c r="AE470">
        <f t="shared" si="87"/>
        <v>1.1698857772824794E-2</v>
      </c>
      <c r="AF470">
        <f t="shared" si="87"/>
        <v>0</v>
      </c>
    </row>
    <row r="471" spans="1:32">
      <c r="A471" t="s">
        <v>204</v>
      </c>
      <c r="B471" s="25" t="s">
        <v>293</v>
      </c>
      <c r="C471">
        <f t="shared" si="86"/>
        <v>3.9343381197929878E-2</v>
      </c>
      <c r="D471">
        <f t="shared" si="87"/>
        <v>1.7931328006386551E-2</v>
      </c>
      <c r="E471">
        <f t="shared" si="87"/>
        <v>3.3446030406247149E-2</v>
      </c>
      <c r="F471">
        <f t="shared" si="87"/>
        <v>3.4580560894453861E-2</v>
      </c>
      <c r="G471">
        <f t="shared" si="87"/>
        <v>1.7362697313640003E-2</v>
      </c>
      <c r="H471">
        <f t="shared" si="87"/>
        <v>2.612167177972485E-2</v>
      </c>
      <c r="I471">
        <f t="shared" si="87"/>
        <v>3.003554114580222E-2</v>
      </c>
      <c r="J471">
        <f t="shared" si="87"/>
        <v>4.7346648930144536E-2</v>
      </c>
      <c r="K471">
        <f t="shared" si="87"/>
        <v>0</v>
      </c>
      <c r="L471">
        <f t="shared" si="87"/>
        <v>4.3117360191848718E-2</v>
      </c>
      <c r="M471">
        <f t="shared" si="87"/>
        <v>0</v>
      </c>
      <c r="N471">
        <f t="shared" si="87"/>
        <v>3.2380997789400082E-2</v>
      </c>
      <c r="O471">
        <f t="shared" si="87"/>
        <v>1.3760996636422808E-2</v>
      </c>
      <c r="P471">
        <f t="shared" si="87"/>
        <v>2.4283554636994501E-2</v>
      </c>
      <c r="Q471">
        <f t="shared" si="87"/>
        <v>0</v>
      </c>
      <c r="R471">
        <f t="shared" si="87"/>
        <v>0</v>
      </c>
      <c r="S471">
        <f t="shared" si="87"/>
        <v>0</v>
      </c>
      <c r="T471">
        <f t="shared" si="87"/>
        <v>2.9036427600214465E-2</v>
      </c>
      <c r="U471">
        <f t="shared" si="87"/>
        <v>0</v>
      </c>
      <c r="V471">
        <f t="shared" si="87"/>
        <v>1.8862827675977099E-2</v>
      </c>
      <c r="W471">
        <f t="shared" si="87"/>
        <v>3.7330903751492797E-2</v>
      </c>
      <c r="X471">
        <f t="shared" si="87"/>
        <v>0</v>
      </c>
      <c r="Y471">
        <f t="shared" si="87"/>
        <v>3.7768596410179808E-2</v>
      </c>
      <c r="Z471">
        <f t="shared" si="87"/>
        <v>0</v>
      </c>
      <c r="AA471">
        <f t="shared" si="87"/>
        <v>3.4809352220099968E-2</v>
      </c>
      <c r="AB471">
        <f t="shared" si="87"/>
        <v>7.2198588350331661E-2</v>
      </c>
      <c r="AC471">
        <f t="shared" si="87"/>
        <v>1.3823913580716647E-2</v>
      </c>
      <c r="AD471">
        <f t="shared" si="87"/>
        <v>2.8104912781091777E-2</v>
      </c>
      <c r="AE471">
        <f t="shared" si="87"/>
        <v>5.3818417236824512E-2</v>
      </c>
      <c r="AF471">
        <f t="shared" si="87"/>
        <v>0</v>
      </c>
    </row>
    <row r="472" spans="1:32">
      <c r="A472" t="s">
        <v>204</v>
      </c>
      <c r="B472" s="25" t="s">
        <v>309</v>
      </c>
      <c r="C472">
        <f t="shared" si="86"/>
        <v>0</v>
      </c>
      <c r="D472">
        <f t="shared" si="87"/>
        <v>3.5201992425848129E-2</v>
      </c>
      <c r="E472">
        <f t="shared" si="87"/>
        <v>0</v>
      </c>
      <c r="F472">
        <f t="shared" si="87"/>
        <v>0</v>
      </c>
      <c r="G472">
        <f t="shared" si="87"/>
        <v>0</v>
      </c>
      <c r="H472">
        <f t="shared" si="87"/>
        <v>2.7358746417419911E-2</v>
      </c>
      <c r="I472">
        <f t="shared" si="87"/>
        <v>3.2645658103411163E-2</v>
      </c>
      <c r="J472">
        <f t="shared" si="87"/>
        <v>2.8069712344407298E-2</v>
      </c>
      <c r="K472">
        <f t="shared" si="87"/>
        <v>1.2361695268705333E-2</v>
      </c>
      <c r="L472">
        <f t="shared" si="87"/>
        <v>0</v>
      </c>
      <c r="M472">
        <f t="shared" si="87"/>
        <v>3.2998687987574812E-2</v>
      </c>
      <c r="N472">
        <f t="shared" si="87"/>
        <v>0</v>
      </c>
      <c r="O472">
        <f t="shared" si="87"/>
        <v>4.0597648640254932E-2</v>
      </c>
      <c r="P472">
        <f t="shared" si="87"/>
        <v>3.090600997434554E-2</v>
      </c>
      <c r="Q472">
        <f t="shared" si="87"/>
        <v>0</v>
      </c>
      <c r="R472">
        <f t="shared" si="87"/>
        <v>0</v>
      </c>
      <c r="S472">
        <f t="shared" si="87"/>
        <v>0</v>
      </c>
      <c r="T472">
        <f t="shared" si="87"/>
        <v>0</v>
      </c>
      <c r="U472">
        <f t="shared" si="87"/>
        <v>5.8070275832158092E-3</v>
      </c>
      <c r="V472">
        <f t="shared" si="87"/>
        <v>0</v>
      </c>
      <c r="W472">
        <f t="shared" si="87"/>
        <v>4.0181184663939565E-2</v>
      </c>
      <c r="X472">
        <f t="shared" si="87"/>
        <v>3.7072528378793185E-2</v>
      </c>
      <c r="Y472">
        <f t="shared" si="87"/>
        <v>1.4935503216566469E-2</v>
      </c>
      <c r="Z472">
        <f t="shared" si="87"/>
        <v>0</v>
      </c>
      <c r="AA472">
        <f t="shared" si="87"/>
        <v>3.4059186310058262E-2</v>
      </c>
      <c r="AB472">
        <f t="shared" si="87"/>
        <v>2.9684374741927248E-2</v>
      </c>
      <c r="AC472">
        <f t="shared" si="87"/>
        <v>3.8809828586722626E-2</v>
      </c>
      <c r="AD472">
        <f t="shared" si="87"/>
        <v>2.5627410422609544E-2</v>
      </c>
      <c r="AE472">
        <f t="shared" si="87"/>
        <v>0</v>
      </c>
      <c r="AF472">
        <f t="shared" si="87"/>
        <v>0</v>
      </c>
    </row>
    <row r="473" spans="1:32">
      <c r="A473" t="s">
        <v>204</v>
      </c>
      <c r="B473" s="25" t="s">
        <v>294</v>
      </c>
      <c r="C473">
        <f t="shared" ref="C473:C485" si="88">C23*0.00003215271</f>
        <v>3.4951563144572005E-2</v>
      </c>
      <c r="D473">
        <f t="shared" si="87"/>
        <v>2.058799963962946E-2</v>
      </c>
      <c r="E473">
        <f t="shared" si="87"/>
        <v>4.514327819604703E-3</v>
      </c>
      <c r="F473">
        <f t="shared" si="87"/>
        <v>0</v>
      </c>
      <c r="G473">
        <f t="shared" si="87"/>
        <v>1.1800799326481424E-2</v>
      </c>
      <c r="H473">
        <f t="shared" si="87"/>
        <v>2.1389178924741882E-2</v>
      </c>
      <c r="I473">
        <f t="shared" si="87"/>
        <v>1.0908031589681932E-2</v>
      </c>
      <c r="J473">
        <f t="shared" si="87"/>
        <v>2.3722545080931884E-2</v>
      </c>
      <c r="K473">
        <f t="shared" si="87"/>
        <v>0</v>
      </c>
      <c r="L473">
        <f t="shared" si="87"/>
        <v>4.2035155841515306E-2</v>
      </c>
      <c r="M473">
        <f t="shared" si="87"/>
        <v>0</v>
      </c>
      <c r="N473">
        <f t="shared" si="87"/>
        <v>0</v>
      </c>
      <c r="O473">
        <f t="shared" si="87"/>
        <v>3.0162623734190794E-2</v>
      </c>
      <c r="P473">
        <f t="shared" si="87"/>
        <v>3.2960093684244678E-2</v>
      </c>
      <c r="Q473">
        <f t="shared" si="87"/>
        <v>3.39907724794224E-2</v>
      </c>
      <c r="R473">
        <f t="shared" si="87"/>
        <v>2.9036427600214496E-2</v>
      </c>
      <c r="S473">
        <f t="shared" si="87"/>
        <v>0</v>
      </c>
      <c r="T473">
        <f t="shared" si="87"/>
        <v>0</v>
      </c>
      <c r="U473">
        <f t="shared" si="87"/>
        <v>0</v>
      </c>
      <c r="V473">
        <f t="shared" si="87"/>
        <v>0</v>
      </c>
      <c r="W473">
        <f t="shared" si="87"/>
        <v>8.9878689644468067E-3</v>
      </c>
      <c r="X473">
        <f t="shared" si="87"/>
        <v>5.4766985370610158E-2</v>
      </c>
      <c r="Y473">
        <f t="shared" si="87"/>
        <v>3.1170575164472542E-2</v>
      </c>
      <c r="Z473">
        <f t="shared" si="87"/>
        <v>0</v>
      </c>
      <c r="AA473">
        <f t="shared" si="87"/>
        <v>0</v>
      </c>
      <c r="AB473">
        <f t="shared" si="87"/>
        <v>5.1003460174474019E-2</v>
      </c>
      <c r="AC473">
        <f t="shared" si="87"/>
        <v>2.4684549719976589E-2</v>
      </c>
      <c r="AD473">
        <f t="shared" si="87"/>
        <v>3.1547216346828527E-2</v>
      </c>
      <c r="AE473">
        <f t="shared" si="87"/>
        <v>2.526835472054819E-2</v>
      </c>
      <c r="AF473">
        <f t="shared" si="87"/>
        <v>0</v>
      </c>
    </row>
    <row r="474" spans="1:32">
      <c r="A474" t="s">
        <v>204</v>
      </c>
      <c r="B474" s="25" t="s">
        <v>310</v>
      </c>
      <c r="C474">
        <f t="shared" si="88"/>
        <v>0</v>
      </c>
      <c r="D474">
        <f t="shared" si="87"/>
        <v>4.06495124262981E-2</v>
      </c>
      <c r="E474">
        <f t="shared" si="87"/>
        <v>0</v>
      </c>
      <c r="F474">
        <f t="shared" si="87"/>
        <v>0</v>
      </c>
      <c r="G474">
        <f t="shared" ref="D474:AF482" si="89">G24*0.00003215271</f>
        <v>0</v>
      </c>
      <c r="H474">
        <f t="shared" si="89"/>
        <v>3.2668432028850343E-2</v>
      </c>
      <c r="I474">
        <f t="shared" si="89"/>
        <v>3.6801932804059377E-2</v>
      </c>
      <c r="J474">
        <f t="shared" si="89"/>
        <v>2.9633415427872539E-2</v>
      </c>
      <c r="K474">
        <f t="shared" si="89"/>
        <v>6.6122643813110666E-3</v>
      </c>
      <c r="L474">
        <f t="shared" si="89"/>
        <v>0</v>
      </c>
      <c r="M474">
        <f t="shared" si="89"/>
        <v>2.7399362595494806E-2</v>
      </c>
      <c r="N474">
        <f t="shared" si="89"/>
        <v>0</v>
      </c>
      <c r="O474">
        <f t="shared" si="89"/>
        <v>0</v>
      </c>
      <c r="P474">
        <f t="shared" si="89"/>
        <v>3.6712832395356144E-2</v>
      </c>
      <c r="Q474">
        <f t="shared" si="89"/>
        <v>0</v>
      </c>
      <c r="R474">
        <f t="shared" si="89"/>
        <v>0</v>
      </c>
      <c r="S474">
        <f t="shared" si="89"/>
        <v>5.8070275832158092E-3</v>
      </c>
      <c r="T474">
        <f t="shared" si="89"/>
        <v>0</v>
      </c>
      <c r="U474">
        <f t="shared" si="89"/>
        <v>0</v>
      </c>
      <c r="V474">
        <f t="shared" si="89"/>
        <v>0</v>
      </c>
      <c r="W474">
        <f t="shared" si="89"/>
        <v>4.3253426769419276E-2</v>
      </c>
      <c r="X474">
        <f t="shared" si="89"/>
        <v>3.3173747304750444E-2</v>
      </c>
      <c r="Y474">
        <f t="shared" si="89"/>
        <v>2.0455630479648802E-2</v>
      </c>
      <c r="Z474">
        <f t="shared" si="89"/>
        <v>0</v>
      </c>
      <c r="AA474">
        <f t="shared" si="89"/>
        <v>3.9403252536039914E-2</v>
      </c>
      <c r="AB474">
        <f t="shared" si="89"/>
        <v>2.5786860805452456E-2</v>
      </c>
      <c r="AC474">
        <f t="shared" si="89"/>
        <v>0</v>
      </c>
      <c r="AD474">
        <f t="shared" si="89"/>
        <v>3.1423931168570077E-2</v>
      </c>
      <c r="AE474">
        <f t="shared" si="89"/>
        <v>0</v>
      </c>
      <c r="AF474">
        <f t="shared" si="89"/>
        <v>0</v>
      </c>
    </row>
    <row r="475" spans="1:32">
      <c r="A475" t="s">
        <v>204</v>
      </c>
      <c r="B475" s="25" t="s">
        <v>297</v>
      </c>
      <c r="C475">
        <f t="shared" si="88"/>
        <v>4.1337494370439529E-2</v>
      </c>
      <c r="D475">
        <f t="shared" si="89"/>
        <v>2.5858448550772399E-2</v>
      </c>
      <c r="E475">
        <f t="shared" si="89"/>
        <v>6.1797019680244168E-3</v>
      </c>
      <c r="F475">
        <f t="shared" si="89"/>
        <v>0</v>
      </c>
      <c r="G475">
        <f t="shared" si="89"/>
        <v>2.0498865658218991E-2</v>
      </c>
      <c r="H475">
        <f t="shared" si="89"/>
        <v>2.3751403958915722E-2</v>
      </c>
      <c r="I475">
        <f t="shared" si="89"/>
        <v>1.1451131483545702E-2</v>
      </c>
      <c r="J475">
        <f t="shared" si="89"/>
        <v>1.6201379188366144E-2</v>
      </c>
      <c r="K475">
        <f t="shared" si="89"/>
        <v>0</v>
      </c>
      <c r="L475">
        <f t="shared" si="89"/>
        <v>4.8652802756683253E-2</v>
      </c>
      <c r="M475">
        <f t="shared" si="89"/>
        <v>0</v>
      </c>
      <c r="N475">
        <f t="shared" si="89"/>
        <v>0</v>
      </c>
      <c r="O475">
        <f t="shared" si="89"/>
        <v>3.6313076922208427E-2</v>
      </c>
      <c r="P475">
        <f t="shared" si="89"/>
        <v>3.6795602853271381E-2</v>
      </c>
      <c r="Q475">
        <f t="shared" si="89"/>
        <v>2.997483701317177E-2</v>
      </c>
      <c r="R475">
        <f t="shared" si="89"/>
        <v>3.7330903751492797E-2</v>
      </c>
      <c r="S475">
        <f t="shared" si="89"/>
        <v>4.0181184663939565E-2</v>
      </c>
      <c r="T475">
        <f t="shared" si="89"/>
        <v>8.9878689644468067E-3</v>
      </c>
      <c r="U475">
        <f t="shared" si="89"/>
        <v>4.3253426769419276E-2</v>
      </c>
      <c r="V475">
        <f t="shared" si="89"/>
        <v>0</v>
      </c>
      <c r="W475">
        <f t="shared" si="89"/>
        <v>0</v>
      </c>
      <c r="X475">
        <f t="shared" si="89"/>
        <v>4.6436539870231039E-2</v>
      </c>
      <c r="Y475">
        <f t="shared" si="89"/>
        <v>3.0325060840505902E-2</v>
      </c>
      <c r="Z475">
        <f t="shared" si="89"/>
        <v>0</v>
      </c>
      <c r="AA475">
        <f t="shared" si="89"/>
        <v>0</v>
      </c>
      <c r="AB475">
        <f t="shared" si="89"/>
        <v>4.320512503188445E-2</v>
      </c>
      <c r="AC475">
        <f t="shared" si="89"/>
        <v>3.0804646897900405E-2</v>
      </c>
      <c r="AD475">
        <f t="shared" si="89"/>
        <v>3.4105838871242557E-2</v>
      </c>
      <c r="AE475">
        <f t="shared" si="89"/>
        <v>1.9421236330190366E-2</v>
      </c>
      <c r="AF475">
        <f t="shared" si="89"/>
        <v>0</v>
      </c>
    </row>
    <row r="476" spans="1:32">
      <c r="A476" t="s">
        <v>204</v>
      </c>
      <c r="B476" s="25" t="s">
        <v>298</v>
      </c>
      <c r="C476">
        <f t="shared" si="88"/>
        <v>8.6888217385499275E-2</v>
      </c>
      <c r="D476">
        <f t="shared" si="89"/>
        <v>0</v>
      </c>
      <c r="E476">
        <f t="shared" si="89"/>
        <v>5.2606431326875702E-2</v>
      </c>
      <c r="F476">
        <f t="shared" si="89"/>
        <v>0</v>
      </c>
      <c r="G476">
        <f t="shared" si="89"/>
        <v>0</v>
      </c>
      <c r="H476">
        <f t="shared" si="89"/>
        <v>5.2794710943631043E-2</v>
      </c>
      <c r="I476">
        <f t="shared" si="89"/>
        <v>4.834591619922278E-2</v>
      </c>
      <c r="J476">
        <f t="shared" si="89"/>
        <v>2.2506897000000001E-2</v>
      </c>
      <c r="K476">
        <f t="shared" si="89"/>
        <v>2.8455125889115522E-2</v>
      </c>
      <c r="L476">
        <f t="shared" si="89"/>
        <v>0</v>
      </c>
      <c r="M476">
        <f t="shared" si="89"/>
        <v>3.2152710000000001E-2</v>
      </c>
      <c r="N476">
        <f t="shared" si="89"/>
        <v>0</v>
      </c>
      <c r="O476">
        <f t="shared" si="89"/>
        <v>0</v>
      </c>
      <c r="P476">
        <f t="shared" si="89"/>
        <v>0</v>
      </c>
      <c r="Q476">
        <f t="shared" si="89"/>
        <v>5.7236990029187099E-2</v>
      </c>
      <c r="R476">
        <f t="shared" si="89"/>
        <v>0</v>
      </c>
      <c r="S476">
        <f t="shared" si="89"/>
        <v>3.7072528378793185E-2</v>
      </c>
      <c r="T476">
        <f t="shared" si="89"/>
        <v>5.4766985370610158E-2</v>
      </c>
      <c r="U476">
        <f t="shared" si="89"/>
        <v>3.3173747304750444E-2</v>
      </c>
      <c r="V476">
        <f t="shared" si="89"/>
        <v>0</v>
      </c>
      <c r="W476">
        <f t="shared" si="89"/>
        <v>4.6436539870231039E-2</v>
      </c>
      <c r="X476">
        <f t="shared" si="89"/>
        <v>0</v>
      </c>
      <c r="Y476">
        <f t="shared" si="89"/>
        <v>4.5288235748452726E-2</v>
      </c>
      <c r="Z476">
        <f t="shared" si="89"/>
        <v>0</v>
      </c>
      <c r="AA476">
        <f t="shared" si="89"/>
        <v>0</v>
      </c>
      <c r="AB476">
        <f t="shared" si="89"/>
        <v>7.405357517394304E-3</v>
      </c>
      <c r="AC476">
        <f t="shared" si="89"/>
        <v>0</v>
      </c>
      <c r="AD476">
        <f t="shared" si="89"/>
        <v>0</v>
      </c>
      <c r="AE476">
        <f t="shared" si="89"/>
        <v>4.7981843609178607E-2</v>
      </c>
      <c r="AF476">
        <f t="shared" si="89"/>
        <v>0</v>
      </c>
    </row>
    <row r="477" spans="1:32">
      <c r="A477" t="s">
        <v>204</v>
      </c>
      <c r="B477" s="25" t="s">
        <v>357</v>
      </c>
      <c r="C477">
        <f t="shared" si="88"/>
        <v>5.8167270423908353E-2</v>
      </c>
      <c r="D477">
        <f t="shared" si="89"/>
        <v>2.1455099526345341E-2</v>
      </c>
      <c r="E477">
        <f t="shared" si="89"/>
        <v>0</v>
      </c>
      <c r="F477">
        <f t="shared" si="89"/>
        <v>1.5739062980571889E-2</v>
      </c>
      <c r="G477">
        <f t="shared" si="89"/>
        <v>3.1451853458954286E-2</v>
      </c>
      <c r="H477">
        <f t="shared" si="89"/>
        <v>2.6666683090277237E-2</v>
      </c>
      <c r="I477">
        <f t="shared" si="89"/>
        <v>3.67534564049126E-2</v>
      </c>
      <c r="J477">
        <f t="shared" si="89"/>
        <v>0</v>
      </c>
      <c r="K477">
        <f t="shared" si="89"/>
        <v>0</v>
      </c>
      <c r="L477">
        <f t="shared" si="89"/>
        <v>0</v>
      </c>
      <c r="M477">
        <f t="shared" si="89"/>
        <v>0</v>
      </c>
      <c r="N477">
        <f t="shared" si="89"/>
        <v>1.675667081438361E-2</v>
      </c>
      <c r="O477">
        <f t="shared" si="89"/>
        <v>1.090427155722444E-2</v>
      </c>
      <c r="P477">
        <f t="shared" si="89"/>
        <v>1.5642609522997598E-2</v>
      </c>
      <c r="Q477">
        <f t="shared" si="89"/>
        <v>0</v>
      </c>
      <c r="R477">
        <f t="shared" si="89"/>
        <v>1.8862827675977099E-2</v>
      </c>
      <c r="S477">
        <f t="shared" si="89"/>
        <v>0</v>
      </c>
      <c r="T477">
        <f t="shared" si="89"/>
        <v>0</v>
      </c>
      <c r="U477">
        <f t="shared" si="89"/>
        <v>0</v>
      </c>
      <c r="V477">
        <f t="shared" si="89"/>
        <v>0</v>
      </c>
      <c r="W477">
        <f t="shared" si="89"/>
        <v>0</v>
      </c>
      <c r="X477">
        <f t="shared" si="89"/>
        <v>0</v>
      </c>
      <c r="Y477">
        <f t="shared" si="89"/>
        <v>3.3378625216026719E-2</v>
      </c>
      <c r="Z477">
        <f t="shared" si="89"/>
        <v>0</v>
      </c>
      <c r="AA477">
        <f t="shared" si="89"/>
        <v>1.8297139754522389E-2</v>
      </c>
      <c r="AB477">
        <f t="shared" si="89"/>
        <v>0</v>
      </c>
      <c r="AC477">
        <f t="shared" si="89"/>
        <v>1.6430538482438344E-2</v>
      </c>
      <c r="AD477">
        <f t="shared" si="89"/>
        <v>2.1161541547744883E-2</v>
      </c>
      <c r="AE477">
        <f t="shared" si="89"/>
        <v>0</v>
      </c>
      <c r="AF477">
        <f t="shared" si="89"/>
        <v>0</v>
      </c>
    </row>
    <row r="478" spans="1:32">
      <c r="A478" t="s">
        <v>204</v>
      </c>
      <c r="B478" s="25" t="s">
        <v>299</v>
      </c>
      <c r="C478">
        <f t="shared" si="88"/>
        <v>6.4324779424088194E-2</v>
      </c>
      <c r="D478">
        <f t="shared" si="89"/>
        <v>2.0267729054433546E-2</v>
      </c>
      <c r="E478">
        <f t="shared" si="89"/>
        <v>3.3359396896937871E-2</v>
      </c>
      <c r="F478">
        <f t="shared" si="89"/>
        <v>3.6322474212056033E-2</v>
      </c>
      <c r="G478">
        <f t="shared" si="89"/>
        <v>3.2201945514826205E-2</v>
      </c>
      <c r="H478">
        <f t="shared" si="89"/>
        <v>1.2545271058535807E-2</v>
      </c>
      <c r="I478">
        <f t="shared" si="89"/>
        <v>2.0380749162251736E-2</v>
      </c>
      <c r="J478">
        <f t="shared" si="89"/>
        <v>2.3969821598134447E-2</v>
      </c>
      <c r="K478">
        <f t="shared" si="89"/>
        <v>2.6539891937256317E-2</v>
      </c>
      <c r="L478">
        <f t="shared" si="89"/>
        <v>0</v>
      </c>
      <c r="M478">
        <f t="shared" si="89"/>
        <v>4.6003478832099411E-2</v>
      </c>
      <c r="N478">
        <f t="shared" si="89"/>
        <v>4.7588778197171527E-2</v>
      </c>
      <c r="O478">
        <f t="shared" si="89"/>
        <v>2.6306429095700187E-2</v>
      </c>
      <c r="P478">
        <f t="shared" si="89"/>
        <v>1.7739264266846213E-2</v>
      </c>
      <c r="Q478">
        <f t="shared" si="89"/>
        <v>0</v>
      </c>
      <c r="R478">
        <f t="shared" si="89"/>
        <v>3.7768596410179808E-2</v>
      </c>
      <c r="S478">
        <f t="shared" si="89"/>
        <v>1.4935503216566469E-2</v>
      </c>
      <c r="T478">
        <f t="shared" si="89"/>
        <v>3.1170575164472542E-2</v>
      </c>
      <c r="U478">
        <f t="shared" si="89"/>
        <v>2.0455630479648837E-2</v>
      </c>
      <c r="V478">
        <f t="shared" si="89"/>
        <v>3.3378625216026719E-2</v>
      </c>
      <c r="W478">
        <f t="shared" si="89"/>
        <v>3.0325060840505902E-2</v>
      </c>
      <c r="X478">
        <f t="shared" si="89"/>
        <v>4.5288235748452726E-2</v>
      </c>
      <c r="Y478">
        <f t="shared" si="89"/>
        <v>0</v>
      </c>
      <c r="Z478">
        <f t="shared" si="89"/>
        <v>0</v>
      </c>
      <c r="AA478">
        <f t="shared" si="89"/>
        <v>2.601674282129807E-2</v>
      </c>
      <c r="AB478">
        <f t="shared" si="89"/>
        <v>3.8471585393373094E-2</v>
      </c>
      <c r="AC478">
        <f t="shared" si="89"/>
        <v>2.4003045285265309E-2</v>
      </c>
      <c r="AD478">
        <f t="shared" si="89"/>
        <v>1.2224825596377486E-2</v>
      </c>
      <c r="AE478">
        <f t="shared" si="89"/>
        <v>4.8313607999421686E-2</v>
      </c>
      <c r="AF478">
        <f t="shared" si="89"/>
        <v>0</v>
      </c>
    </row>
    <row r="479" spans="1:32">
      <c r="A479" t="s">
        <v>204</v>
      </c>
      <c r="B479" s="25" t="s">
        <v>300</v>
      </c>
      <c r="C479">
        <f t="shared" si="88"/>
        <v>1.8025133330895653E-2</v>
      </c>
      <c r="D479">
        <f t="shared" si="89"/>
        <v>0</v>
      </c>
      <c r="E479">
        <f t="shared" si="89"/>
        <v>0</v>
      </c>
      <c r="F479">
        <f t="shared" si="89"/>
        <v>0</v>
      </c>
      <c r="G479">
        <f t="shared" si="89"/>
        <v>0</v>
      </c>
      <c r="H479">
        <f t="shared" si="89"/>
        <v>0</v>
      </c>
      <c r="I479">
        <f t="shared" si="89"/>
        <v>0</v>
      </c>
      <c r="J479">
        <f t="shared" si="89"/>
        <v>0</v>
      </c>
      <c r="K479">
        <f t="shared" si="89"/>
        <v>0</v>
      </c>
      <c r="L479">
        <f t="shared" si="89"/>
        <v>1.3557910878809577E-2</v>
      </c>
      <c r="M479">
        <f t="shared" si="89"/>
        <v>0</v>
      </c>
      <c r="N479">
        <f t="shared" si="89"/>
        <v>0</v>
      </c>
      <c r="O479">
        <f t="shared" si="89"/>
        <v>0</v>
      </c>
      <c r="P479">
        <f t="shared" si="89"/>
        <v>0</v>
      </c>
      <c r="Q479">
        <f t="shared" si="89"/>
        <v>0</v>
      </c>
      <c r="R479">
        <f t="shared" si="89"/>
        <v>0</v>
      </c>
      <c r="S479">
        <f t="shared" si="89"/>
        <v>0</v>
      </c>
      <c r="T479">
        <f t="shared" si="89"/>
        <v>0</v>
      </c>
      <c r="U479">
        <f t="shared" si="89"/>
        <v>0</v>
      </c>
      <c r="V479">
        <f t="shared" si="89"/>
        <v>0</v>
      </c>
      <c r="W479">
        <f t="shared" si="89"/>
        <v>0</v>
      </c>
      <c r="X479">
        <f t="shared" si="89"/>
        <v>0</v>
      </c>
      <c r="Y479">
        <f t="shared" si="89"/>
        <v>0</v>
      </c>
      <c r="Z479">
        <f t="shared" si="89"/>
        <v>0</v>
      </c>
      <c r="AA479">
        <f t="shared" si="89"/>
        <v>0</v>
      </c>
      <c r="AB479">
        <f t="shared" si="89"/>
        <v>0</v>
      </c>
      <c r="AC479">
        <f t="shared" si="89"/>
        <v>0</v>
      </c>
      <c r="AD479">
        <f t="shared" si="89"/>
        <v>0</v>
      </c>
      <c r="AE479">
        <f t="shared" si="89"/>
        <v>5.3789282385851067E-2</v>
      </c>
      <c r="AF479">
        <f t="shared" si="89"/>
        <v>0</v>
      </c>
    </row>
    <row r="480" spans="1:32">
      <c r="A480" t="s">
        <v>204</v>
      </c>
      <c r="B480" s="25" t="s">
        <v>301</v>
      </c>
      <c r="C480">
        <f t="shared" si="88"/>
        <v>7.2427710511057092E-2</v>
      </c>
      <c r="D480">
        <f t="shared" si="89"/>
        <v>2.7352992186490049E-2</v>
      </c>
      <c r="E480">
        <f t="shared" si="89"/>
        <v>0</v>
      </c>
      <c r="F480">
        <f t="shared" si="89"/>
        <v>1.1029431425862813E-2</v>
      </c>
      <c r="G480">
        <f t="shared" si="89"/>
        <v>4.1550165378422557E-2</v>
      </c>
      <c r="H480">
        <f t="shared" si="89"/>
        <v>2.7084520436108511E-2</v>
      </c>
      <c r="I480">
        <f t="shared" si="89"/>
        <v>3.9382126074143306E-2</v>
      </c>
      <c r="J480">
        <f t="shared" si="89"/>
        <v>4.9303213328072928E-2</v>
      </c>
      <c r="K480">
        <f t="shared" si="89"/>
        <v>0</v>
      </c>
      <c r="L480">
        <f t="shared" si="89"/>
        <v>0</v>
      </c>
      <c r="M480">
        <f t="shared" si="89"/>
        <v>0</v>
      </c>
      <c r="N480">
        <f t="shared" si="89"/>
        <v>2.4841052192348785E-2</v>
      </c>
      <c r="O480">
        <f t="shared" si="89"/>
        <v>2.1770307934209178E-2</v>
      </c>
      <c r="P480">
        <f t="shared" si="89"/>
        <v>1.4544490109405218E-2</v>
      </c>
      <c r="Q480">
        <f t="shared" si="89"/>
        <v>0</v>
      </c>
      <c r="R480">
        <f t="shared" si="89"/>
        <v>3.4809352220099968E-2</v>
      </c>
      <c r="S480">
        <f t="shared" si="89"/>
        <v>3.4059186310058262E-2</v>
      </c>
      <c r="T480">
        <f t="shared" si="89"/>
        <v>0</v>
      </c>
      <c r="U480">
        <f t="shared" si="89"/>
        <v>3.9403252536039914E-2</v>
      </c>
      <c r="V480">
        <f t="shared" si="89"/>
        <v>1.8297139754522389E-2</v>
      </c>
      <c r="W480">
        <f t="shared" si="89"/>
        <v>0</v>
      </c>
      <c r="X480">
        <f t="shared" si="89"/>
        <v>0</v>
      </c>
      <c r="Y480">
        <f t="shared" si="89"/>
        <v>2.601674282129807E-2</v>
      </c>
      <c r="Z480">
        <f t="shared" si="89"/>
        <v>0</v>
      </c>
      <c r="AA480">
        <f t="shared" si="89"/>
        <v>0</v>
      </c>
      <c r="AB480">
        <f t="shared" si="89"/>
        <v>0</v>
      </c>
      <c r="AC480">
        <f t="shared" si="89"/>
        <v>2.5322453545052963E-2</v>
      </c>
      <c r="AD480">
        <f t="shared" si="89"/>
        <v>1.6845289832355666E-2</v>
      </c>
      <c r="AE480">
        <f t="shared" si="89"/>
        <v>0</v>
      </c>
      <c r="AF480">
        <f t="shared" si="89"/>
        <v>2.8905286290000002E-2</v>
      </c>
    </row>
    <row r="481" spans="1:32">
      <c r="A481" t="s">
        <v>204</v>
      </c>
      <c r="B481" s="25" t="s">
        <v>303</v>
      </c>
      <c r="C481">
        <f t="shared" si="88"/>
        <v>8.4354199205784922E-2</v>
      </c>
      <c r="D481">
        <f t="shared" si="89"/>
        <v>5.4620569226417073E-2</v>
      </c>
      <c r="E481">
        <f t="shared" si="89"/>
        <v>4.9362816472482959E-2</v>
      </c>
      <c r="F481">
        <f t="shared" si="89"/>
        <v>0</v>
      </c>
      <c r="G481">
        <f t="shared" si="89"/>
        <v>5.972085676427509E-2</v>
      </c>
      <c r="H481">
        <f t="shared" si="89"/>
        <v>4.6757087134129217E-2</v>
      </c>
      <c r="I481">
        <f t="shared" si="89"/>
        <v>4.3543531833223625E-2</v>
      </c>
      <c r="J481">
        <f t="shared" si="89"/>
        <v>1.2861084E-2</v>
      </c>
      <c r="K481">
        <f t="shared" si="89"/>
        <v>2.1276104514474849E-2</v>
      </c>
      <c r="L481">
        <f t="shared" si="89"/>
        <v>0</v>
      </c>
      <c r="M481">
        <f t="shared" si="89"/>
        <v>1.6263783435447522E-2</v>
      </c>
      <c r="N481">
        <f t="shared" si="89"/>
        <v>0</v>
      </c>
      <c r="O481">
        <f t="shared" si="89"/>
        <v>6.3475477088404134E-2</v>
      </c>
      <c r="P481">
        <f t="shared" si="89"/>
        <v>5.6133747383389963E-2</v>
      </c>
      <c r="Q481">
        <f t="shared" si="89"/>
        <v>0</v>
      </c>
      <c r="R481">
        <f t="shared" si="89"/>
        <v>7.2198588350331661E-2</v>
      </c>
      <c r="S481">
        <f t="shared" si="89"/>
        <v>2.9684374741927248E-2</v>
      </c>
      <c r="T481">
        <f t="shared" si="89"/>
        <v>5.1003460174474019E-2</v>
      </c>
      <c r="U481">
        <f t="shared" si="89"/>
        <v>2.5786860805452456E-2</v>
      </c>
      <c r="V481">
        <f t="shared" si="89"/>
        <v>0</v>
      </c>
      <c r="W481">
        <f t="shared" si="89"/>
        <v>4.320512503188445E-2</v>
      </c>
      <c r="X481">
        <f t="shared" si="89"/>
        <v>7.405357517394304E-3</v>
      </c>
      <c r="Y481">
        <f t="shared" si="89"/>
        <v>3.8471585393373094E-2</v>
      </c>
      <c r="Z481">
        <f t="shared" si="89"/>
        <v>0</v>
      </c>
      <c r="AA481">
        <f t="shared" si="89"/>
        <v>0</v>
      </c>
      <c r="AB481">
        <f t="shared" si="89"/>
        <v>0</v>
      </c>
      <c r="AC481">
        <f t="shared" si="89"/>
        <v>5.9745436384288017E-2</v>
      </c>
      <c r="AD481">
        <f t="shared" si="89"/>
        <v>5.0652470444408668E-2</v>
      </c>
      <c r="AE481">
        <f t="shared" si="89"/>
        <v>4.7752666199888272E-2</v>
      </c>
      <c r="AF481">
        <f t="shared" si="89"/>
        <v>0</v>
      </c>
    </row>
    <row r="482" spans="1:32">
      <c r="A482" t="s">
        <v>204</v>
      </c>
      <c r="B482" s="25" t="s">
        <v>304</v>
      </c>
      <c r="C482">
        <f t="shared" si="88"/>
        <v>4.7333247037253022E-2</v>
      </c>
      <c r="D482">
        <f t="shared" si="89"/>
        <v>5.5058199281683593E-3</v>
      </c>
      <c r="E482">
        <f t="shared" si="89"/>
        <v>2.9065500519056861E-2</v>
      </c>
      <c r="F482">
        <f t="shared" si="89"/>
        <v>2.9203856173942212E-2</v>
      </c>
      <c r="G482">
        <f t="shared" si="89"/>
        <v>1.6457089553360553E-2</v>
      </c>
      <c r="H482">
        <f t="shared" si="89"/>
        <v>1.2999624671424879E-2</v>
      </c>
      <c r="I482">
        <f t="shared" si="89"/>
        <v>2.0694990146325157E-2</v>
      </c>
      <c r="J482">
        <f t="shared" si="89"/>
        <v>3.6786468502250133E-2</v>
      </c>
      <c r="K482">
        <f t="shared" si="89"/>
        <v>0</v>
      </c>
      <c r="L482">
        <f t="shared" si="89"/>
        <v>5.2504243075857292E-2</v>
      </c>
      <c r="M482">
        <f t="shared" si="89"/>
        <v>0</v>
      </c>
      <c r="N482">
        <f t="shared" si="89"/>
        <v>3.3169336942286007E-2</v>
      </c>
      <c r="O482">
        <f t="shared" si="89"/>
        <v>5.5279900956573284E-3</v>
      </c>
      <c r="P482">
        <f t="shared" si="89"/>
        <v>1.1895608264791921E-2</v>
      </c>
      <c r="Q482">
        <f t="shared" si="89"/>
        <v>0</v>
      </c>
      <c r="R482">
        <f t="shared" si="89"/>
        <v>1.3823913580716647E-2</v>
      </c>
      <c r="S482">
        <f t="shared" si="89"/>
        <v>3.8809828586722626E-2</v>
      </c>
      <c r="T482">
        <f t="shared" si="89"/>
        <v>2.4684549719976589E-2</v>
      </c>
      <c r="U482">
        <f t="shared" si="89"/>
        <v>0</v>
      </c>
      <c r="V482">
        <f t="shared" si="89"/>
        <v>1.6430538482438344E-2</v>
      </c>
      <c r="W482">
        <f t="shared" si="89"/>
        <v>3.0804646897900405E-2</v>
      </c>
      <c r="X482">
        <f t="shared" si="89"/>
        <v>0</v>
      </c>
      <c r="Y482">
        <f t="shared" si="89"/>
        <v>2.400304528526534E-2</v>
      </c>
      <c r="Z482">
        <f t="shared" si="89"/>
        <v>0</v>
      </c>
      <c r="AA482">
        <f t="shared" si="89"/>
        <v>2.5322453545052963E-2</v>
      </c>
      <c r="AB482">
        <f t="shared" si="89"/>
        <v>5.9745436384288017E-2</v>
      </c>
      <c r="AC482">
        <f t="shared" si="89"/>
        <v>0</v>
      </c>
      <c r="AD482">
        <f t="shared" ref="D482:AF485" si="90">AD32*0.00003215271</f>
        <v>1.4614527953447816E-2</v>
      </c>
      <c r="AE482">
        <f t="shared" si="90"/>
        <v>0</v>
      </c>
      <c r="AF482">
        <f t="shared" si="90"/>
        <v>0</v>
      </c>
    </row>
    <row r="483" spans="1:32">
      <c r="A483" t="s">
        <v>204</v>
      </c>
      <c r="B483" s="25" t="s">
        <v>305</v>
      </c>
      <c r="C483">
        <f t="shared" si="88"/>
        <v>6.0417423322006218E-2</v>
      </c>
      <c r="D483">
        <f t="shared" si="90"/>
        <v>1.3397211820015974E-2</v>
      </c>
      <c r="E483">
        <f t="shared" si="90"/>
        <v>3.503230536183289E-2</v>
      </c>
      <c r="F483">
        <f t="shared" si="90"/>
        <v>2.5654529211661597E-2</v>
      </c>
      <c r="G483">
        <f t="shared" si="90"/>
        <v>2.7952938946106953E-2</v>
      </c>
      <c r="H483">
        <f t="shared" si="90"/>
        <v>1.0407448431839236E-2</v>
      </c>
      <c r="I483">
        <f t="shared" si="90"/>
        <v>2.2677315441232207E-2</v>
      </c>
      <c r="J483">
        <f t="shared" si="90"/>
        <v>3.3118059681503977E-2</v>
      </c>
      <c r="K483">
        <f t="shared" si="90"/>
        <v>3.7869183262137521E-2</v>
      </c>
      <c r="L483">
        <f t="shared" si="90"/>
        <v>0</v>
      </c>
      <c r="M483">
        <f t="shared" si="90"/>
        <v>0</v>
      </c>
      <c r="N483">
        <f t="shared" si="90"/>
        <v>3.5677038078192683E-2</v>
      </c>
      <c r="O483">
        <f t="shared" si="90"/>
        <v>1.5130940442732412E-2</v>
      </c>
      <c r="P483">
        <f t="shared" si="90"/>
        <v>5.5190016856763186E-3</v>
      </c>
      <c r="Q483">
        <f t="shared" si="90"/>
        <v>0</v>
      </c>
      <c r="R483">
        <f t="shared" si="90"/>
        <v>2.8104912781091777E-2</v>
      </c>
      <c r="S483">
        <f t="shared" si="90"/>
        <v>2.5627410422609544E-2</v>
      </c>
      <c r="T483">
        <f t="shared" si="90"/>
        <v>3.1547216346828527E-2</v>
      </c>
      <c r="U483">
        <f t="shared" si="90"/>
        <v>3.1423931168570077E-2</v>
      </c>
      <c r="V483">
        <f t="shared" si="90"/>
        <v>2.1161541547744883E-2</v>
      </c>
      <c r="W483">
        <f t="shared" si="90"/>
        <v>3.4105838871242557E-2</v>
      </c>
      <c r="X483">
        <f t="shared" si="90"/>
        <v>0</v>
      </c>
      <c r="Y483">
        <f t="shared" si="90"/>
        <v>1.2224825596377454E-2</v>
      </c>
      <c r="Z483">
        <f t="shared" si="90"/>
        <v>0</v>
      </c>
      <c r="AA483">
        <f t="shared" si="90"/>
        <v>1.6845289832355666E-2</v>
      </c>
      <c r="AB483">
        <f t="shared" si="90"/>
        <v>5.0652470444408668E-2</v>
      </c>
      <c r="AC483">
        <f t="shared" si="90"/>
        <v>1.4614527953447816E-2</v>
      </c>
      <c r="AD483">
        <f t="shared" si="90"/>
        <v>0</v>
      </c>
      <c r="AE483">
        <f t="shared" si="90"/>
        <v>0</v>
      </c>
      <c r="AF483">
        <f t="shared" si="90"/>
        <v>0</v>
      </c>
    </row>
    <row r="484" spans="1:32">
      <c r="A484" t="s">
        <v>204</v>
      </c>
      <c r="B484" t="s">
        <v>356</v>
      </c>
      <c r="C484">
        <f t="shared" si="88"/>
        <v>0</v>
      </c>
      <c r="D484">
        <f t="shared" si="90"/>
        <v>0</v>
      </c>
      <c r="E484">
        <f t="shared" si="90"/>
        <v>0</v>
      </c>
      <c r="F484">
        <f t="shared" si="90"/>
        <v>1.3761359880000001E-2</v>
      </c>
      <c r="G484">
        <f t="shared" si="90"/>
        <v>0</v>
      </c>
      <c r="H484">
        <f t="shared" si="90"/>
        <v>0</v>
      </c>
      <c r="I484">
        <f t="shared" si="90"/>
        <v>0</v>
      </c>
      <c r="J484">
        <f t="shared" si="90"/>
        <v>0</v>
      </c>
      <c r="K484">
        <f t="shared" si="90"/>
        <v>0</v>
      </c>
      <c r="L484">
        <f t="shared" si="90"/>
        <v>0</v>
      </c>
      <c r="M484">
        <f t="shared" si="90"/>
        <v>0</v>
      </c>
      <c r="N484">
        <f t="shared" si="90"/>
        <v>2.7908552280000002E-2</v>
      </c>
      <c r="O484">
        <f t="shared" si="90"/>
        <v>0</v>
      </c>
      <c r="P484">
        <f t="shared" si="90"/>
        <v>0</v>
      </c>
      <c r="Q484">
        <f t="shared" si="90"/>
        <v>0</v>
      </c>
      <c r="R484">
        <f t="shared" si="90"/>
        <v>0</v>
      </c>
      <c r="S484">
        <f t="shared" si="90"/>
        <v>0</v>
      </c>
      <c r="T484">
        <f t="shared" si="90"/>
        <v>0</v>
      </c>
      <c r="U484">
        <f t="shared" si="90"/>
        <v>0</v>
      </c>
      <c r="V484">
        <f t="shared" si="90"/>
        <v>0</v>
      </c>
      <c r="W484">
        <f t="shared" si="90"/>
        <v>0</v>
      </c>
      <c r="X484">
        <f t="shared" si="90"/>
        <v>0</v>
      </c>
      <c r="Y484">
        <f t="shared" si="90"/>
        <v>0</v>
      </c>
      <c r="Z484">
        <f t="shared" si="90"/>
        <v>0</v>
      </c>
      <c r="AA484">
        <f t="shared" si="90"/>
        <v>2.8905286290000002E-2</v>
      </c>
      <c r="AB484">
        <f t="shared" si="90"/>
        <v>0</v>
      </c>
      <c r="AC484">
        <f t="shared" si="90"/>
        <v>0</v>
      </c>
      <c r="AD484">
        <f t="shared" si="90"/>
        <v>0</v>
      </c>
      <c r="AE484">
        <f t="shared" si="90"/>
        <v>0</v>
      </c>
      <c r="AF484">
        <f t="shared" si="90"/>
        <v>0</v>
      </c>
    </row>
    <row r="485" spans="1:32">
      <c r="A485" t="s">
        <v>204</v>
      </c>
      <c r="B485" s="25" t="s">
        <v>307</v>
      </c>
      <c r="C485">
        <f t="shared" si="88"/>
        <v>1.9291626000000003E-2</v>
      </c>
      <c r="D485">
        <f t="shared" si="90"/>
        <v>4.4982197639443465E-2</v>
      </c>
      <c r="E485">
        <f t="shared" si="90"/>
        <v>2.0757583735694626E-2</v>
      </c>
      <c r="F485">
        <f t="shared" si="90"/>
        <v>0</v>
      </c>
      <c r="G485">
        <f t="shared" si="90"/>
        <v>3.6485715643269502E-2</v>
      </c>
      <c r="H485">
        <f t="shared" si="90"/>
        <v>4.3128866278347694E-2</v>
      </c>
      <c r="I485">
        <f t="shared" si="90"/>
        <v>3.0851511950226847E-2</v>
      </c>
      <c r="J485">
        <f t="shared" si="90"/>
        <v>2.7332698511750325E-2</v>
      </c>
      <c r="K485">
        <f t="shared" si="90"/>
        <v>0</v>
      </c>
      <c r="L485">
        <f t="shared" si="90"/>
        <v>4.9821066695667604E-2</v>
      </c>
      <c r="M485">
        <f t="shared" si="90"/>
        <v>0</v>
      </c>
      <c r="N485">
        <f t="shared" si="90"/>
        <v>0</v>
      </c>
      <c r="O485">
        <f t="shared" si="90"/>
        <v>0</v>
      </c>
      <c r="P485">
        <f t="shared" si="90"/>
        <v>0</v>
      </c>
      <c r="Q485">
        <f t="shared" si="90"/>
        <v>1.1698857772824794E-2</v>
      </c>
      <c r="R485">
        <f t="shared" si="90"/>
        <v>5.3818417236824512E-2</v>
      </c>
      <c r="S485">
        <f t="shared" si="90"/>
        <v>0</v>
      </c>
      <c r="T485">
        <f t="shared" si="90"/>
        <v>2.526835472054819E-2</v>
      </c>
      <c r="U485">
        <f t="shared" si="90"/>
        <v>0</v>
      </c>
      <c r="V485">
        <f t="shared" si="90"/>
        <v>0</v>
      </c>
      <c r="W485">
        <f t="shared" si="90"/>
        <v>1.9421236330190366E-2</v>
      </c>
      <c r="X485">
        <f t="shared" si="90"/>
        <v>4.7981843609178933E-2</v>
      </c>
      <c r="Y485">
        <f t="shared" si="90"/>
        <v>4.8313607999421686E-2</v>
      </c>
      <c r="Z485">
        <f t="shared" si="90"/>
        <v>5.3789282385851067E-2</v>
      </c>
      <c r="AA485">
        <f t="shared" si="90"/>
        <v>0</v>
      </c>
      <c r="AB485">
        <f t="shared" si="90"/>
        <v>4.7752666199888272E-2</v>
      </c>
      <c r="AC485">
        <f t="shared" si="90"/>
        <v>0</v>
      </c>
      <c r="AD485">
        <f t="shared" si="90"/>
        <v>0</v>
      </c>
      <c r="AE485">
        <f t="shared" si="90"/>
        <v>0</v>
      </c>
      <c r="AF485">
        <f t="shared" si="9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E3" sqref="A1:XFD1048576"/>
    </sheetView>
  </sheetViews>
  <sheetFormatPr defaultColWidth="11.42578125" defaultRowHeight="15"/>
  <cols>
    <col min="1" max="1" width="12.85546875" customWidth="1"/>
    <col min="2" max="2" width="7.42578125" bestFit="1" customWidth="1"/>
    <col min="3" max="3" width="9" customWidth="1"/>
    <col min="4" max="4" width="9.42578125" bestFit="1" customWidth="1"/>
    <col min="5" max="5" width="11.85546875" bestFit="1" customWidth="1"/>
    <col min="6" max="6" width="9.42578125" bestFit="1" customWidth="1"/>
    <col min="7" max="7" width="9.140625" bestFit="1" customWidth="1"/>
    <col min="8" max="9" width="9.42578125" bestFit="1" customWidth="1"/>
    <col min="10" max="10" width="9.140625" bestFit="1" customWidth="1"/>
    <col min="11" max="11" width="9.42578125" bestFit="1" customWidth="1"/>
    <col min="12" max="12" width="11.5703125" bestFit="1" customWidth="1"/>
    <col min="13" max="13" width="8.42578125" bestFit="1" customWidth="1"/>
    <col min="14" max="14" width="9.42578125" bestFit="1" customWidth="1"/>
    <col min="15" max="15" width="9" bestFit="1" customWidth="1"/>
    <col min="16" max="16" width="11.85546875" bestFit="1" customWidth="1"/>
    <col min="17" max="17" width="15" bestFit="1" customWidth="1"/>
  </cols>
  <sheetData>
    <row r="1" spans="1:34">
      <c r="A1" t="s">
        <v>401</v>
      </c>
    </row>
    <row r="2" spans="1:34">
      <c r="A2" t="s">
        <v>182</v>
      </c>
    </row>
    <row r="3" spans="1:34">
      <c r="A3" t="s">
        <v>522</v>
      </c>
    </row>
    <row r="5" spans="1:34">
      <c r="C5" t="s">
        <v>278</v>
      </c>
      <c r="D5" s="16" t="s">
        <v>280</v>
      </c>
      <c r="E5" s="16" t="s">
        <v>281</v>
      </c>
      <c r="F5" s="16" t="s">
        <v>282</v>
      </c>
      <c r="G5" s="16" t="s">
        <v>283</v>
      </c>
      <c r="H5" s="16" t="s">
        <v>284</v>
      </c>
      <c r="I5" s="16" t="s">
        <v>285</v>
      </c>
      <c r="J5" s="16" t="s">
        <v>286</v>
      </c>
      <c r="K5" s="16" t="s">
        <v>287</v>
      </c>
      <c r="L5" s="16" t="s">
        <v>288</v>
      </c>
      <c r="M5" s="16" t="s">
        <v>289</v>
      </c>
      <c r="N5" s="16" t="s">
        <v>290</v>
      </c>
      <c r="O5" s="16" t="s">
        <v>291</v>
      </c>
      <c r="P5" s="16" t="s">
        <v>292</v>
      </c>
      <c r="Q5" s="16" t="s">
        <v>293</v>
      </c>
      <c r="R5" s="16" t="s">
        <v>294</v>
      </c>
      <c r="S5" s="16" t="s">
        <v>357</v>
      </c>
      <c r="T5" s="16" t="s">
        <v>297</v>
      </c>
      <c r="U5" s="16" t="s">
        <v>298</v>
      </c>
      <c r="V5" s="16" t="s">
        <v>299</v>
      </c>
      <c r="W5" s="16" t="s">
        <v>300</v>
      </c>
      <c r="X5" s="16" t="s">
        <v>301</v>
      </c>
      <c r="Y5" s="16" t="s">
        <v>303</v>
      </c>
      <c r="Z5" s="16" t="s">
        <v>304</v>
      </c>
      <c r="AA5" s="16" t="s">
        <v>305</v>
      </c>
      <c r="AB5" s="16" t="s">
        <v>307</v>
      </c>
      <c r="AC5" s="16" t="s">
        <v>308</v>
      </c>
      <c r="AD5" s="16" t="s">
        <v>309</v>
      </c>
      <c r="AE5" s="16" t="s">
        <v>310</v>
      </c>
      <c r="AF5" s="16" t="s">
        <v>356</v>
      </c>
      <c r="AG5" s="16"/>
      <c r="AH5" t="s">
        <v>356</v>
      </c>
    </row>
    <row r="6" spans="1:34">
      <c r="C6" s="16">
        <v>2018</v>
      </c>
      <c r="D6">
        <v>2018</v>
      </c>
      <c r="E6">
        <v>2018</v>
      </c>
      <c r="F6">
        <v>2018</v>
      </c>
      <c r="G6">
        <v>2018</v>
      </c>
      <c r="H6">
        <v>2018</v>
      </c>
      <c r="I6">
        <v>2018</v>
      </c>
      <c r="J6">
        <v>2018</v>
      </c>
      <c r="K6">
        <v>2018</v>
      </c>
      <c r="L6">
        <v>2018</v>
      </c>
      <c r="M6">
        <v>2018</v>
      </c>
      <c r="N6">
        <v>2018</v>
      </c>
      <c r="O6">
        <v>2018</v>
      </c>
      <c r="P6">
        <v>2018</v>
      </c>
      <c r="Q6">
        <v>2018</v>
      </c>
      <c r="R6">
        <v>2018</v>
      </c>
      <c r="S6">
        <v>2018</v>
      </c>
      <c r="T6">
        <v>2018</v>
      </c>
      <c r="U6">
        <v>2018</v>
      </c>
      <c r="V6">
        <v>2018</v>
      </c>
      <c r="W6">
        <v>2018</v>
      </c>
      <c r="X6">
        <v>2018</v>
      </c>
      <c r="Y6">
        <v>2018</v>
      </c>
      <c r="Z6">
        <v>2018</v>
      </c>
      <c r="AA6">
        <v>2018</v>
      </c>
      <c r="AB6">
        <v>2018</v>
      </c>
      <c r="AC6">
        <v>2018</v>
      </c>
      <c r="AD6">
        <v>2018</v>
      </c>
      <c r="AE6">
        <v>2018</v>
      </c>
      <c r="AF6">
        <v>2018</v>
      </c>
      <c r="AH6" t="s">
        <v>358</v>
      </c>
    </row>
    <row r="7" spans="1:34">
      <c r="A7" t="s">
        <v>24</v>
      </c>
      <c r="B7" t="s">
        <v>278</v>
      </c>
      <c r="C7" s="16">
        <v>0</v>
      </c>
      <c r="F7">
        <v>0.43425000000000002</v>
      </c>
      <c r="G7">
        <v>0.9</v>
      </c>
      <c r="H7">
        <v>2</v>
      </c>
      <c r="O7">
        <v>0.8</v>
      </c>
      <c r="Q7">
        <v>7.0999999999999994E-2</v>
      </c>
      <c r="Z7">
        <v>0.95008333300000003</v>
      </c>
      <c r="AH7" t="s">
        <v>358</v>
      </c>
    </row>
    <row r="8" spans="1:34">
      <c r="A8" t="s">
        <v>24</v>
      </c>
      <c r="B8" t="s">
        <v>280</v>
      </c>
      <c r="C8" s="16"/>
      <c r="D8">
        <v>0</v>
      </c>
      <c r="L8">
        <v>1.5</v>
      </c>
      <c r="T8">
        <v>1.4259999999999999</v>
      </c>
      <c r="AH8">
        <v>1</v>
      </c>
    </row>
    <row r="9" spans="1:34">
      <c r="A9" t="s">
        <v>24</v>
      </c>
      <c r="B9" t="s">
        <v>281</v>
      </c>
      <c r="C9" s="16"/>
      <c r="E9">
        <v>0</v>
      </c>
      <c r="M9">
        <v>0.35</v>
      </c>
      <c r="S9">
        <v>0.35</v>
      </c>
      <c r="X9">
        <v>0.15</v>
      </c>
      <c r="AF9">
        <v>1</v>
      </c>
      <c r="AH9" t="s">
        <v>358</v>
      </c>
    </row>
    <row r="10" spans="1:34">
      <c r="A10" t="s">
        <v>24</v>
      </c>
      <c r="B10" t="s">
        <v>282</v>
      </c>
      <c r="C10" s="16">
        <v>1.2</v>
      </c>
      <c r="F10">
        <v>0</v>
      </c>
      <c r="H10">
        <v>3.5</v>
      </c>
      <c r="L10">
        <v>1.1000000000000001</v>
      </c>
      <c r="Q10">
        <v>1.3360000000000001</v>
      </c>
      <c r="AH10" t="s">
        <v>358</v>
      </c>
    </row>
    <row r="11" spans="1:34">
      <c r="A11" t="s">
        <v>24</v>
      </c>
      <c r="B11" t="s">
        <v>283</v>
      </c>
      <c r="C11" s="16">
        <v>0.8</v>
      </c>
      <c r="G11">
        <v>0</v>
      </c>
      <c r="H11">
        <v>1.7749999999999999</v>
      </c>
      <c r="V11">
        <v>0.1</v>
      </c>
      <c r="AA11">
        <v>1.7</v>
      </c>
      <c r="AH11" t="s">
        <v>358</v>
      </c>
    </row>
    <row r="12" spans="1:34">
      <c r="A12" t="s">
        <v>24</v>
      </c>
      <c r="B12" t="s">
        <v>284</v>
      </c>
      <c r="C12" s="16">
        <v>2.2000000000000002</v>
      </c>
      <c r="F12">
        <v>3.5</v>
      </c>
      <c r="G12">
        <v>1.1000000000000001</v>
      </c>
      <c r="H12">
        <v>0</v>
      </c>
      <c r="I12">
        <v>3.1</v>
      </c>
      <c r="L12">
        <v>1.675</v>
      </c>
      <c r="R12">
        <v>0.98</v>
      </c>
      <c r="T12">
        <v>2.85</v>
      </c>
      <c r="U12">
        <v>1.444</v>
      </c>
      <c r="V12">
        <v>0.1</v>
      </c>
      <c r="Y12">
        <v>0.35395833300000001</v>
      </c>
      <c r="AH12" t="s">
        <v>358</v>
      </c>
    </row>
    <row r="13" spans="1:34">
      <c r="A13" t="s">
        <v>24</v>
      </c>
      <c r="B13" t="s">
        <v>285</v>
      </c>
      <c r="C13" s="16"/>
      <c r="H13">
        <v>3.1</v>
      </c>
      <c r="I13">
        <v>0</v>
      </c>
      <c r="T13">
        <v>0.7</v>
      </c>
      <c r="U13">
        <v>1.7</v>
      </c>
      <c r="Y13">
        <v>2.44</v>
      </c>
      <c r="AB13">
        <v>1.4</v>
      </c>
      <c r="AH13" t="s">
        <v>358</v>
      </c>
    </row>
    <row r="14" spans="1:34">
      <c r="A14" t="s">
        <v>24</v>
      </c>
      <c r="B14" t="s">
        <v>286</v>
      </c>
      <c r="C14" s="16"/>
      <c r="J14">
        <v>0</v>
      </c>
      <c r="L14">
        <v>1.0708333329999999</v>
      </c>
      <c r="W14">
        <v>1.46875</v>
      </c>
      <c r="AH14" t="s">
        <v>358</v>
      </c>
    </row>
    <row r="15" spans="1:34">
      <c r="A15" t="s">
        <v>24</v>
      </c>
      <c r="B15" t="s">
        <v>287</v>
      </c>
      <c r="C15" s="16"/>
      <c r="K15">
        <v>0</v>
      </c>
      <c r="Y15">
        <v>1.95</v>
      </c>
      <c r="AC15">
        <v>0.36499999999999999</v>
      </c>
      <c r="AH15" t="s">
        <v>358</v>
      </c>
    </row>
    <row r="16" spans="1:34">
      <c r="A16" t="s">
        <v>24</v>
      </c>
      <c r="B16" t="s">
        <v>288</v>
      </c>
      <c r="C16" s="16"/>
      <c r="D16">
        <v>2.6</v>
      </c>
      <c r="F16">
        <v>3.2</v>
      </c>
      <c r="H16">
        <v>1.8</v>
      </c>
      <c r="J16">
        <v>1.2416666670000001</v>
      </c>
      <c r="L16">
        <v>0</v>
      </c>
      <c r="Q16">
        <v>0.86599999999999999</v>
      </c>
      <c r="AB16">
        <v>2</v>
      </c>
      <c r="AH16">
        <v>1</v>
      </c>
    </row>
    <row r="17" spans="1:34">
      <c r="A17" t="s">
        <v>24</v>
      </c>
      <c r="B17" t="s">
        <v>289</v>
      </c>
      <c r="C17" s="16"/>
      <c r="E17">
        <v>0.5</v>
      </c>
      <c r="M17">
        <v>0</v>
      </c>
      <c r="Q17">
        <v>0.5</v>
      </c>
      <c r="S17">
        <v>0.3</v>
      </c>
      <c r="AF17">
        <v>1</v>
      </c>
    </row>
    <row r="18" spans="1:34">
      <c r="A18" t="s">
        <v>24</v>
      </c>
      <c r="B18" t="s">
        <v>290</v>
      </c>
      <c r="C18" s="16"/>
      <c r="N18">
        <v>0</v>
      </c>
      <c r="O18">
        <v>1</v>
      </c>
      <c r="S18">
        <v>1.1000000000000001</v>
      </c>
      <c r="Z18">
        <v>1</v>
      </c>
      <c r="AH18" t="s">
        <v>358</v>
      </c>
    </row>
    <row r="19" spans="1:34">
      <c r="A19" t="s">
        <v>24</v>
      </c>
      <c r="B19" t="s">
        <v>291</v>
      </c>
      <c r="C19" s="16">
        <v>0.8</v>
      </c>
      <c r="N19">
        <v>1.2</v>
      </c>
      <c r="O19">
        <v>0</v>
      </c>
      <c r="S19">
        <v>0.7</v>
      </c>
      <c r="X19">
        <v>0.4</v>
      </c>
      <c r="AA19">
        <v>0.8</v>
      </c>
      <c r="AH19" t="s">
        <v>358</v>
      </c>
    </row>
    <row r="20" spans="1:34">
      <c r="A20" t="s">
        <v>24</v>
      </c>
      <c r="B20" t="s">
        <v>292</v>
      </c>
      <c r="C20" s="16"/>
      <c r="P20">
        <v>0</v>
      </c>
      <c r="AB20">
        <v>0.45</v>
      </c>
      <c r="AH20" t="s">
        <v>358</v>
      </c>
    </row>
    <row r="21" spans="1:34">
      <c r="A21" t="s">
        <v>24</v>
      </c>
      <c r="B21" t="s">
        <v>293</v>
      </c>
      <c r="C21" s="16">
        <v>0.1</v>
      </c>
      <c r="F21">
        <v>1.91</v>
      </c>
      <c r="L21">
        <v>1.1599999999999999</v>
      </c>
      <c r="M21">
        <v>0.5</v>
      </c>
      <c r="Q21">
        <v>0</v>
      </c>
      <c r="Z21">
        <v>0.18</v>
      </c>
      <c r="AH21" t="s">
        <v>358</v>
      </c>
    </row>
    <row r="22" spans="1:34">
      <c r="A22" t="s">
        <v>24</v>
      </c>
      <c r="B22" t="s">
        <v>294</v>
      </c>
      <c r="C22" s="16"/>
      <c r="H22">
        <v>0.98</v>
      </c>
      <c r="R22">
        <v>0</v>
      </c>
      <c r="AH22" t="s">
        <v>358</v>
      </c>
    </row>
    <row r="23" spans="1:34">
      <c r="A23" t="s">
        <v>24</v>
      </c>
      <c r="B23" t="s">
        <v>357</v>
      </c>
      <c r="C23" s="16"/>
      <c r="E23">
        <v>0.35</v>
      </c>
      <c r="M23">
        <v>0.3</v>
      </c>
      <c r="N23">
        <v>1.1000000000000001</v>
      </c>
      <c r="O23">
        <v>0.7</v>
      </c>
      <c r="S23">
        <v>0</v>
      </c>
      <c r="X23">
        <v>0.2</v>
      </c>
      <c r="AH23" t="s">
        <v>358</v>
      </c>
    </row>
    <row r="24" spans="1:34">
      <c r="A24" t="s">
        <v>24</v>
      </c>
      <c r="B24" t="s">
        <v>297</v>
      </c>
      <c r="C24" s="16"/>
      <c r="D24">
        <v>1.4259999999999999</v>
      </c>
      <c r="H24">
        <v>2.4</v>
      </c>
      <c r="I24">
        <v>0.7</v>
      </c>
      <c r="T24">
        <v>0</v>
      </c>
      <c r="U24">
        <v>0.72299999999999998</v>
      </c>
      <c r="AB24">
        <v>1.016</v>
      </c>
      <c r="AH24" t="s">
        <v>358</v>
      </c>
    </row>
    <row r="25" spans="1:34">
      <c r="A25" t="s">
        <v>24</v>
      </c>
      <c r="B25" t="s">
        <v>298</v>
      </c>
      <c r="C25" s="16"/>
      <c r="H25">
        <v>1.444</v>
      </c>
      <c r="I25">
        <v>1.7</v>
      </c>
      <c r="T25">
        <v>0.72299999999999998</v>
      </c>
      <c r="U25">
        <v>0</v>
      </c>
      <c r="Y25">
        <v>3.4449999999999998</v>
      </c>
      <c r="AB25">
        <v>2.8</v>
      </c>
      <c r="AH25" t="s">
        <v>358</v>
      </c>
    </row>
    <row r="26" spans="1:34">
      <c r="A26" t="s">
        <v>24</v>
      </c>
      <c r="B26" t="s">
        <v>299</v>
      </c>
      <c r="C26" s="16"/>
      <c r="G26">
        <v>0.1</v>
      </c>
      <c r="H26">
        <v>0.22500000000000001</v>
      </c>
      <c r="V26">
        <v>0</v>
      </c>
      <c r="Y26">
        <v>0.265916667</v>
      </c>
      <c r="AA26">
        <v>0.6</v>
      </c>
      <c r="AH26" t="s">
        <v>358</v>
      </c>
    </row>
    <row r="27" spans="1:34">
      <c r="A27" t="s">
        <v>24</v>
      </c>
      <c r="B27" t="s">
        <v>300</v>
      </c>
      <c r="C27" s="16"/>
      <c r="J27">
        <v>1.5</v>
      </c>
      <c r="W27">
        <v>0</v>
      </c>
      <c r="AH27" t="s">
        <v>358</v>
      </c>
    </row>
    <row r="28" spans="1:34">
      <c r="A28" t="s">
        <v>24</v>
      </c>
      <c r="B28" t="s">
        <v>301</v>
      </c>
      <c r="C28" s="16"/>
      <c r="E28">
        <v>0.6</v>
      </c>
      <c r="O28">
        <v>0.7</v>
      </c>
      <c r="S28">
        <v>0.2</v>
      </c>
      <c r="X28">
        <v>0</v>
      </c>
      <c r="AH28" t="s">
        <v>358</v>
      </c>
    </row>
    <row r="29" spans="1:34">
      <c r="A29" t="s">
        <v>24</v>
      </c>
      <c r="B29" t="s">
        <v>303</v>
      </c>
      <c r="C29" s="16"/>
      <c r="H29">
        <v>0.61</v>
      </c>
      <c r="I29">
        <v>2.44</v>
      </c>
      <c r="K29">
        <v>2.25</v>
      </c>
      <c r="U29">
        <v>3.6949999999999998</v>
      </c>
      <c r="V29">
        <v>0.34166666699999998</v>
      </c>
      <c r="Y29">
        <v>0</v>
      </c>
      <c r="AH29" t="s">
        <v>358</v>
      </c>
    </row>
    <row r="30" spans="1:34">
      <c r="A30" t="s">
        <v>24</v>
      </c>
      <c r="B30" t="s">
        <v>304</v>
      </c>
      <c r="C30" s="16">
        <v>0.95</v>
      </c>
      <c r="N30">
        <v>1.2</v>
      </c>
      <c r="Q30">
        <v>0.20300000000000001</v>
      </c>
      <c r="Z30">
        <v>0</v>
      </c>
      <c r="AH30" t="s">
        <v>358</v>
      </c>
    </row>
    <row r="31" spans="1:34">
      <c r="A31" t="s">
        <v>24</v>
      </c>
      <c r="B31" t="s">
        <v>305</v>
      </c>
      <c r="C31" s="16"/>
      <c r="G31">
        <v>1.2</v>
      </c>
      <c r="O31">
        <v>1.3</v>
      </c>
      <c r="V31">
        <v>0.5</v>
      </c>
      <c r="AA31">
        <v>0</v>
      </c>
      <c r="AH31" t="s">
        <v>358</v>
      </c>
    </row>
    <row r="32" spans="1:34">
      <c r="A32" t="s">
        <v>24</v>
      </c>
      <c r="B32" t="s">
        <v>307</v>
      </c>
      <c r="C32" s="16"/>
      <c r="I32">
        <v>1.4</v>
      </c>
      <c r="L32">
        <v>2</v>
      </c>
      <c r="P32">
        <v>0.45</v>
      </c>
      <c r="T32">
        <v>1.016</v>
      </c>
      <c r="U32">
        <v>2.8</v>
      </c>
      <c r="AB32">
        <v>0</v>
      </c>
      <c r="AH32" t="s">
        <v>358</v>
      </c>
    </row>
    <row r="33" spans="1:34">
      <c r="A33" t="s">
        <v>24</v>
      </c>
      <c r="B33" t="s">
        <v>308</v>
      </c>
      <c r="C33" s="16"/>
      <c r="K33">
        <v>0.36499999999999999</v>
      </c>
      <c r="AC33">
        <v>0</v>
      </c>
      <c r="AE33">
        <v>0.8</v>
      </c>
      <c r="AH33" t="s">
        <v>358</v>
      </c>
    </row>
    <row r="34" spans="1:34">
      <c r="A34" t="s">
        <v>24</v>
      </c>
      <c r="B34" t="s">
        <v>309</v>
      </c>
      <c r="C34" s="16"/>
      <c r="AD34">
        <v>0</v>
      </c>
      <c r="AE34">
        <v>1.5</v>
      </c>
      <c r="AH34" t="s">
        <v>358</v>
      </c>
    </row>
    <row r="35" spans="1:34">
      <c r="A35" t="s">
        <v>24</v>
      </c>
      <c r="B35" t="s">
        <v>310</v>
      </c>
      <c r="AC35">
        <v>0.75</v>
      </c>
      <c r="AD35">
        <v>1.45</v>
      </c>
      <c r="AE35">
        <v>0</v>
      </c>
      <c r="AH35">
        <v>0</v>
      </c>
    </row>
    <row r="36" spans="1:34">
      <c r="A36" t="s">
        <v>24</v>
      </c>
      <c r="B36" t="s">
        <v>356</v>
      </c>
      <c r="E36">
        <v>1</v>
      </c>
      <c r="M36">
        <v>1</v>
      </c>
      <c r="AF36">
        <v>0</v>
      </c>
    </row>
    <row r="37" spans="1:34">
      <c r="A37" t="s">
        <v>360</v>
      </c>
      <c r="B37" t="s">
        <v>288</v>
      </c>
      <c r="D37">
        <v>0</v>
      </c>
      <c r="F37">
        <v>371.51678804627915</v>
      </c>
      <c r="H37">
        <v>0</v>
      </c>
      <c r="J37">
        <v>235.40810302471607</v>
      </c>
      <c r="AH37">
        <v>606.92489107099527</v>
      </c>
    </row>
    <row r="38" spans="1:34">
      <c r="A38" t="s">
        <v>360</v>
      </c>
      <c r="B38" t="s">
        <v>278</v>
      </c>
      <c r="H38">
        <v>568.68890827667769</v>
      </c>
      <c r="O38">
        <v>185.05787657716908</v>
      </c>
      <c r="Q38">
        <v>1633.0419656449774</v>
      </c>
      <c r="Z38">
        <v>160.50552478957914</v>
      </c>
      <c r="AA38">
        <v>353.14068885259223</v>
      </c>
      <c r="AH38">
        <v>2900.4349641409954</v>
      </c>
    </row>
    <row r="39" spans="1:34">
      <c r="A39" t="s">
        <v>360</v>
      </c>
      <c r="B39" t="s">
        <v>280</v>
      </c>
      <c r="H39">
        <v>446.66921274809295</v>
      </c>
      <c r="L39">
        <v>1241.2427250394119</v>
      </c>
      <c r="R39">
        <v>54.215199484480067</v>
      </c>
      <c r="T39">
        <v>560.98464308677785</v>
      </c>
      <c r="AB39">
        <v>1146.2234543639811</v>
      </c>
      <c r="AH39">
        <v>3449.3352347227442</v>
      </c>
    </row>
    <row r="40" spans="1:34">
      <c r="A40" t="s">
        <v>360</v>
      </c>
      <c r="B40" t="s">
        <v>281</v>
      </c>
      <c r="M40">
        <v>0</v>
      </c>
      <c r="S40">
        <v>0</v>
      </c>
      <c r="X40">
        <v>20.516172857547982</v>
      </c>
      <c r="AF40">
        <v>0</v>
      </c>
      <c r="AH40">
        <v>20.516172857547982</v>
      </c>
    </row>
    <row r="41" spans="1:34">
      <c r="A41" t="s">
        <v>360</v>
      </c>
      <c r="B41" t="s">
        <v>282</v>
      </c>
      <c r="Q41">
        <v>888.2223268740338</v>
      </c>
      <c r="AH41">
        <v>888.2223268740338</v>
      </c>
    </row>
    <row r="42" spans="1:34">
      <c r="A42" t="s">
        <v>360</v>
      </c>
      <c r="B42" t="s">
        <v>283</v>
      </c>
      <c r="H42">
        <v>1575.6649171792574</v>
      </c>
      <c r="V42">
        <v>39.948041725406362</v>
      </c>
      <c r="AA42">
        <v>994.13555265225546</v>
      </c>
      <c r="AH42">
        <v>2609.7485115569189</v>
      </c>
    </row>
    <row r="43" spans="1:34">
      <c r="A43" t="s">
        <v>360</v>
      </c>
      <c r="B43" t="s">
        <v>284</v>
      </c>
      <c r="C43">
        <v>517.04179718883086</v>
      </c>
      <c r="D43">
        <v>502.48929627457579</v>
      </c>
      <c r="F43">
        <v>830.33431442033032</v>
      </c>
      <c r="G43">
        <v>2641.1205504861882</v>
      </c>
      <c r="I43">
        <v>144.33341612651392</v>
      </c>
      <c r="L43">
        <v>823.35767427614326</v>
      </c>
      <c r="R43">
        <v>55.213900527615223</v>
      </c>
      <c r="T43">
        <v>1329.4266575011015</v>
      </c>
      <c r="V43">
        <v>303.91899458378793</v>
      </c>
      <c r="AH43">
        <v>7147.2366013850869</v>
      </c>
    </row>
    <row r="44" spans="1:34">
      <c r="A44" t="s">
        <v>360</v>
      </c>
      <c r="B44" t="s">
        <v>285</v>
      </c>
      <c r="H44">
        <v>129.87108364929608</v>
      </c>
      <c r="T44">
        <v>564.97944725931859</v>
      </c>
      <c r="Y44">
        <v>125.55098827984857</v>
      </c>
      <c r="AH44">
        <v>820.40151918846323</v>
      </c>
    </row>
    <row r="45" spans="1:34">
      <c r="A45" t="s">
        <v>360</v>
      </c>
      <c r="B45" t="s">
        <v>308</v>
      </c>
      <c r="AE45">
        <v>285.343155181474</v>
      </c>
      <c r="AH45">
        <v>285.343155181474</v>
      </c>
    </row>
    <row r="46" spans="1:34">
      <c r="A46" t="s">
        <v>360</v>
      </c>
      <c r="B46" t="s">
        <v>286</v>
      </c>
      <c r="L46">
        <v>321.01104957915828</v>
      </c>
      <c r="W46">
        <v>205.44707173066129</v>
      </c>
      <c r="AH46">
        <v>526.4581213098196</v>
      </c>
    </row>
    <row r="47" spans="1:34">
      <c r="A47" t="s">
        <v>360</v>
      </c>
      <c r="B47" t="s">
        <v>290</v>
      </c>
      <c r="O47">
        <v>108.43039896896013</v>
      </c>
      <c r="AH47">
        <v>108.43039896896013</v>
      </c>
    </row>
    <row r="48" spans="1:34">
      <c r="A48" t="s">
        <v>360</v>
      </c>
      <c r="B48" t="s">
        <v>291</v>
      </c>
      <c r="N48">
        <v>109.42910001209529</v>
      </c>
      <c r="S48">
        <v>202.68637670428052</v>
      </c>
      <c r="X48">
        <v>73.618534036820293</v>
      </c>
      <c r="AH48">
        <v>385.73401075319612</v>
      </c>
    </row>
    <row r="49" spans="1:34">
      <c r="A49" t="s">
        <v>360</v>
      </c>
      <c r="B49" t="s">
        <v>292</v>
      </c>
      <c r="AB49">
        <v>126.97770405575594</v>
      </c>
      <c r="AH49">
        <v>126.97770405575594</v>
      </c>
    </row>
    <row r="50" spans="1:34">
      <c r="A50" t="s">
        <v>360</v>
      </c>
      <c r="B50" t="s">
        <v>293</v>
      </c>
      <c r="C50">
        <v>1633.0419656449774</v>
      </c>
      <c r="F50">
        <v>0</v>
      </c>
      <c r="Z50">
        <v>40.376056458178574</v>
      </c>
      <c r="AH50">
        <v>1673.4180221031559</v>
      </c>
    </row>
    <row r="51" spans="1:34">
      <c r="A51" t="s">
        <v>360</v>
      </c>
      <c r="B51" t="s">
        <v>309</v>
      </c>
      <c r="AE51">
        <v>96.160643296156749</v>
      </c>
      <c r="AH51">
        <v>96.160643296156749</v>
      </c>
    </row>
    <row r="52" spans="1:34">
      <c r="A52" t="s">
        <v>360</v>
      </c>
      <c r="B52" t="s">
        <v>310</v>
      </c>
      <c r="AC52">
        <v>261.08898699104873</v>
      </c>
      <c r="AD52">
        <v>92.736525433979054</v>
      </c>
      <c r="AH52">
        <v>353.8255124250278</v>
      </c>
    </row>
    <row r="53" spans="1:34">
      <c r="A53" t="s">
        <v>360</v>
      </c>
      <c r="B53" t="s">
        <v>297</v>
      </c>
      <c r="D53">
        <v>1138.3765175964907</v>
      </c>
      <c r="H53">
        <v>2629.8277370142218</v>
      </c>
      <c r="AB53">
        <v>704.79759329824083</v>
      </c>
      <c r="AH53">
        <v>4473.0018479089531</v>
      </c>
    </row>
    <row r="54" spans="1:34">
      <c r="A54" t="s">
        <v>360</v>
      </c>
      <c r="B54" t="s">
        <v>298</v>
      </c>
      <c r="D54">
        <v>616.12</v>
      </c>
      <c r="H54">
        <v>2354.98</v>
      </c>
      <c r="L54">
        <v>800.08</v>
      </c>
      <c r="T54">
        <v>754.76117977051706</v>
      </c>
      <c r="AB54">
        <v>2576.8200000000002</v>
      </c>
      <c r="AH54">
        <v>6844.5524121847575</v>
      </c>
    </row>
    <row r="55" spans="1:34">
      <c r="A55" t="s">
        <v>360</v>
      </c>
      <c r="B55" t="s">
        <v>299</v>
      </c>
      <c r="H55">
        <v>1328.3294560007978</v>
      </c>
      <c r="AH55">
        <v>1328.3294560007978</v>
      </c>
    </row>
    <row r="56" spans="1:34">
      <c r="A56" t="s">
        <v>360</v>
      </c>
      <c r="B56" t="s">
        <v>300</v>
      </c>
      <c r="J56">
        <v>114.13726207258961</v>
      </c>
      <c r="AH56">
        <v>114.13726207258961</v>
      </c>
    </row>
    <row r="57" spans="1:34">
      <c r="A57" t="s">
        <v>360</v>
      </c>
      <c r="B57" t="s">
        <v>301</v>
      </c>
      <c r="E57">
        <v>0</v>
      </c>
      <c r="O57">
        <v>0</v>
      </c>
      <c r="AH57">
        <v>0</v>
      </c>
    </row>
    <row r="58" spans="1:34">
      <c r="A58" t="s">
        <v>360</v>
      </c>
      <c r="B58" t="s">
        <v>357</v>
      </c>
      <c r="S58">
        <v>20.259364017884653</v>
      </c>
      <c r="AH58">
        <v>20.259364017884653</v>
      </c>
    </row>
    <row r="59" spans="1:34">
      <c r="A59" t="s">
        <v>360</v>
      </c>
      <c r="B59" t="s">
        <v>304</v>
      </c>
      <c r="C59">
        <v>0</v>
      </c>
      <c r="N59">
        <v>76.614637166225776</v>
      </c>
      <c r="Q59">
        <v>30.52414887722653</v>
      </c>
      <c r="AH59">
        <v>107.13878604345231</v>
      </c>
    </row>
    <row r="60" spans="1:34">
      <c r="A60" t="s">
        <v>360</v>
      </c>
      <c r="B60" t="s">
        <v>305</v>
      </c>
      <c r="C60">
        <v>2196.0009222766239</v>
      </c>
      <c r="G60">
        <v>741.89220347183243</v>
      </c>
      <c r="O60">
        <v>181.14296848807925</v>
      </c>
      <c r="AH60">
        <v>3119.0360942365355</v>
      </c>
    </row>
    <row r="61" spans="1:34">
      <c r="A61" t="s">
        <v>360</v>
      </c>
      <c r="B61" t="s">
        <v>356</v>
      </c>
      <c r="M61">
        <v>0</v>
      </c>
      <c r="AH61">
        <v>0</v>
      </c>
    </row>
    <row r="62" spans="1:34">
      <c r="A62" t="s">
        <v>360</v>
      </c>
      <c r="B62" t="s">
        <v>307</v>
      </c>
      <c r="D62">
        <v>898.97361039923396</v>
      </c>
      <c r="P62">
        <v>487.93679536032056</v>
      </c>
      <c r="T62">
        <v>0</v>
      </c>
      <c r="AH62">
        <v>1386.9104057595546</v>
      </c>
    </row>
  </sheetData>
  <autoFilter ref="B5:I34" xr:uid="{00000000-0009-0000-0000-00000A000000}"/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/>
  </sheetViews>
  <sheetFormatPr defaultColWidth="11.42578125" defaultRowHeight="15"/>
  <cols>
    <col min="1" max="1" width="6.42578125" bestFit="1" customWidth="1"/>
    <col min="2" max="2" width="9" customWidth="1"/>
    <col min="3" max="3" width="1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9.42578125" bestFit="1" customWidth="1"/>
    <col min="8" max="8" width="9.140625" bestFit="1" customWidth="1"/>
    <col min="9" max="10" width="9.42578125" bestFit="1" customWidth="1"/>
    <col min="11" max="11" width="9.140625" bestFit="1" customWidth="1"/>
    <col min="12" max="12" width="9.42578125" bestFit="1" customWidth="1"/>
    <col min="13" max="13" width="11.5703125" bestFit="1" customWidth="1"/>
    <col min="14" max="14" width="8.42578125" bestFit="1" customWidth="1"/>
    <col min="15" max="15" width="9.42578125" bestFit="1" customWidth="1"/>
    <col min="16" max="16" width="9" bestFit="1" customWidth="1"/>
    <col min="17" max="17" width="11.85546875" bestFit="1" customWidth="1"/>
    <col min="18" max="18" width="15" bestFit="1" customWidth="1"/>
  </cols>
  <sheetData>
    <row r="1" spans="1:40">
      <c r="A1" t="s">
        <v>403</v>
      </c>
    </row>
    <row r="2" spans="1:40">
      <c r="A2" t="s">
        <v>404</v>
      </c>
    </row>
    <row r="3" spans="1:40">
      <c r="A3" t="s">
        <v>405</v>
      </c>
    </row>
    <row r="5" spans="1:40">
      <c r="C5" s="16" t="s">
        <v>277</v>
      </c>
      <c r="D5" s="16" t="s">
        <v>278</v>
      </c>
      <c r="E5" s="16" t="s">
        <v>279</v>
      </c>
      <c r="F5" s="16" t="s">
        <v>280</v>
      </c>
      <c r="G5" s="16" t="s">
        <v>281</v>
      </c>
      <c r="H5" s="16" t="s">
        <v>282</v>
      </c>
      <c r="I5" s="16" t="s">
        <v>283</v>
      </c>
      <c r="J5" s="16" t="s">
        <v>284</v>
      </c>
      <c r="K5" s="16" t="s">
        <v>285</v>
      </c>
      <c r="L5" s="16" t="s">
        <v>286</v>
      </c>
      <c r="M5" s="16" t="s">
        <v>287</v>
      </c>
      <c r="N5" s="16" t="s">
        <v>288</v>
      </c>
      <c r="O5" s="16" t="s">
        <v>289</v>
      </c>
      <c r="P5" s="16" t="s">
        <v>290</v>
      </c>
      <c r="Q5" s="16" t="s">
        <v>291</v>
      </c>
      <c r="R5" s="16" t="s">
        <v>292</v>
      </c>
      <c r="S5" s="16" t="s">
        <v>293</v>
      </c>
      <c r="T5" s="16" t="s">
        <v>294</v>
      </c>
      <c r="U5" s="16" t="s">
        <v>295</v>
      </c>
      <c r="V5" s="16" t="s">
        <v>296</v>
      </c>
      <c r="W5" s="16" t="s">
        <v>297</v>
      </c>
      <c r="X5" s="16" t="s">
        <v>298</v>
      </c>
      <c r="Y5" s="16" t="s">
        <v>299</v>
      </c>
      <c r="Z5" s="16" t="s">
        <v>300</v>
      </c>
      <c r="AA5" s="16" t="s">
        <v>301</v>
      </c>
      <c r="AB5" s="16" t="s">
        <v>302</v>
      </c>
      <c r="AC5" s="16" t="s">
        <v>303</v>
      </c>
      <c r="AD5" s="16" t="s">
        <v>304</v>
      </c>
      <c r="AE5" s="16" t="s">
        <v>305</v>
      </c>
      <c r="AF5" s="16" t="s">
        <v>307</v>
      </c>
      <c r="AG5" s="16" t="s">
        <v>308</v>
      </c>
      <c r="AH5" s="16" t="s">
        <v>309</v>
      </c>
      <c r="AI5" s="16" t="s">
        <v>310</v>
      </c>
      <c r="AJ5" s="16" t="s">
        <v>306</v>
      </c>
      <c r="AK5" s="16" t="s">
        <v>311</v>
      </c>
      <c r="AL5" s="16" t="s">
        <v>312</v>
      </c>
      <c r="AM5" t="s">
        <v>357</v>
      </c>
      <c r="AN5" t="s">
        <v>356</v>
      </c>
    </row>
    <row r="6" spans="1:40">
      <c r="A6" t="s">
        <v>24</v>
      </c>
      <c r="B6" s="16" t="s">
        <v>277</v>
      </c>
      <c r="C6">
        <v>5.51</v>
      </c>
      <c r="D6">
        <v>5.51</v>
      </c>
      <c r="E6">
        <v>5.51</v>
      </c>
      <c r="F6">
        <v>5.51</v>
      </c>
      <c r="G6">
        <v>5.51</v>
      </c>
      <c r="H6">
        <v>5.51</v>
      </c>
      <c r="I6">
        <v>5.51</v>
      </c>
      <c r="J6">
        <v>5.51</v>
      </c>
      <c r="K6">
        <v>5.51</v>
      </c>
      <c r="L6">
        <v>5.51</v>
      </c>
      <c r="M6">
        <v>5.51</v>
      </c>
      <c r="N6">
        <v>5.51</v>
      </c>
      <c r="O6">
        <v>5.51</v>
      </c>
      <c r="P6">
        <v>5.51</v>
      </c>
      <c r="Q6">
        <v>5.51</v>
      </c>
      <c r="R6">
        <v>5.51</v>
      </c>
      <c r="S6">
        <v>5.51</v>
      </c>
      <c r="T6">
        <v>5.51</v>
      </c>
      <c r="U6">
        <v>5.51</v>
      </c>
      <c r="V6">
        <v>5.51</v>
      </c>
      <c r="W6">
        <v>5.51</v>
      </c>
      <c r="X6">
        <v>5.51</v>
      </c>
      <c r="Y6">
        <v>5.51</v>
      </c>
      <c r="Z6">
        <v>5.51</v>
      </c>
      <c r="AA6">
        <v>5.51</v>
      </c>
      <c r="AB6">
        <v>5.51</v>
      </c>
      <c r="AC6">
        <v>5.51</v>
      </c>
      <c r="AD6">
        <v>5.51</v>
      </c>
      <c r="AE6">
        <v>5.51</v>
      </c>
      <c r="AF6">
        <v>5.51</v>
      </c>
      <c r="AG6">
        <v>5.51</v>
      </c>
      <c r="AH6">
        <v>5.51</v>
      </c>
      <c r="AI6">
        <v>5.51</v>
      </c>
      <c r="AJ6">
        <v>5.51</v>
      </c>
      <c r="AK6">
        <v>5.51</v>
      </c>
      <c r="AL6">
        <v>5.51</v>
      </c>
      <c r="AM6">
        <v>5.51</v>
      </c>
      <c r="AN6">
        <v>5.51</v>
      </c>
    </row>
    <row r="7" spans="1:40">
      <c r="A7" t="s">
        <v>24</v>
      </c>
      <c r="B7" s="16" t="s">
        <v>278</v>
      </c>
      <c r="C7">
        <v>5.51</v>
      </c>
      <c r="D7">
        <v>5.51</v>
      </c>
      <c r="E7">
        <v>5.51</v>
      </c>
      <c r="F7">
        <v>5.51</v>
      </c>
      <c r="G7">
        <v>5.51</v>
      </c>
      <c r="H7">
        <v>5.51</v>
      </c>
      <c r="I7">
        <v>5.51</v>
      </c>
      <c r="J7">
        <v>5.51</v>
      </c>
      <c r="K7">
        <v>5.51</v>
      </c>
      <c r="L7">
        <v>5.51</v>
      </c>
      <c r="M7">
        <v>5.51</v>
      </c>
      <c r="N7">
        <v>5.51</v>
      </c>
      <c r="O7">
        <v>5.51</v>
      </c>
      <c r="P7">
        <v>5.51</v>
      </c>
      <c r="Q7">
        <v>5.51</v>
      </c>
      <c r="R7">
        <v>5.51</v>
      </c>
      <c r="S7">
        <v>5.51</v>
      </c>
      <c r="T7">
        <v>5.51</v>
      </c>
      <c r="U7">
        <v>5.51</v>
      </c>
      <c r="V7">
        <v>5.51</v>
      </c>
      <c r="W7">
        <v>5.51</v>
      </c>
      <c r="X7">
        <v>5.51</v>
      </c>
      <c r="Y7">
        <v>5.51</v>
      </c>
      <c r="Z7">
        <v>5.51</v>
      </c>
      <c r="AA7">
        <v>5.51</v>
      </c>
      <c r="AB7">
        <v>5.51</v>
      </c>
      <c r="AC7">
        <v>5.51</v>
      </c>
      <c r="AD7">
        <v>5.51</v>
      </c>
      <c r="AE7">
        <v>5.51</v>
      </c>
      <c r="AF7">
        <v>5.51</v>
      </c>
      <c r="AG7">
        <v>5.51</v>
      </c>
      <c r="AH7">
        <v>5.51</v>
      </c>
      <c r="AI7">
        <v>5.51</v>
      </c>
      <c r="AJ7">
        <v>5.51</v>
      </c>
      <c r="AK7">
        <v>5.51</v>
      </c>
      <c r="AL7">
        <v>5.51</v>
      </c>
      <c r="AM7">
        <v>5.51</v>
      </c>
      <c r="AN7">
        <v>5.51</v>
      </c>
    </row>
    <row r="8" spans="1:40">
      <c r="A8" t="s">
        <v>24</v>
      </c>
      <c r="B8" s="16" t="s">
        <v>279</v>
      </c>
      <c r="C8">
        <v>5.51</v>
      </c>
      <c r="D8">
        <v>5.51</v>
      </c>
      <c r="E8">
        <v>5.51</v>
      </c>
      <c r="F8">
        <v>5.51</v>
      </c>
      <c r="G8">
        <v>5.51</v>
      </c>
      <c r="H8">
        <v>5.51</v>
      </c>
      <c r="I8">
        <v>5.51</v>
      </c>
      <c r="J8">
        <v>5.51</v>
      </c>
      <c r="K8">
        <v>5.51</v>
      </c>
      <c r="L8">
        <v>5.51</v>
      </c>
      <c r="M8">
        <v>5.51</v>
      </c>
      <c r="N8">
        <v>5.51</v>
      </c>
      <c r="O8">
        <v>5.51</v>
      </c>
      <c r="P8">
        <v>5.51</v>
      </c>
      <c r="Q8">
        <v>5.51</v>
      </c>
      <c r="R8">
        <v>5.51</v>
      </c>
      <c r="S8">
        <v>5.51</v>
      </c>
      <c r="T8">
        <v>5.51</v>
      </c>
      <c r="U8">
        <v>5.51</v>
      </c>
      <c r="V8">
        <v>5.51</v>
      </c>
      <c r="W8">
        <v>5.51</v>
      </c>
      <c r="X8">
        <v>5.51</v>
      </c>
      <c r="Y8">
        <v>5.51</v>
      </c>
      <c r="Z8">
        <v>5.51</v>
      </c>
      <c r="AA8">
        <v>5.51</v>
      </c>
      <c r="AB8">
        <v>5.51</v>
      </c>
      <c r="AC8">
        <v>5.51</v>
      </c>
      <c r="AD8">
        <v>5.51</v>
      </c>
      <c r="AE8">
        <v>5.51</v>
      </c>
      <c r="AF8">
        <v>5.51</v>
      </c>
      <c r="AG8">
        <v>5.51</v>
      </c>
      <c r="AH8">
        <v>5.51</v>
      </c>
      <c r="AI8">
        <v>5.51</v>
      </c>
      <c r="AJ8">
        <v>5.51</v>
      </c>
      <c r="AK8">
        <v>5.51</v>
      </c>
      <c r="AL8">
        <v>5.51</v>
      </c>
      <c r="AM8">
        <v>5.51</v>
      </c>
      <c r="AN8">
        <v>5.51</v>
      </c>
    </row>
    <row r="9" spans="1:40">
      <c r="A9" t="s">
        <v>24</v>
      </c>
      <c r="B9" s="16" t="s">
        <v>280</v>
      </c>
      <c r="C9">
        <v>5.51</v>
      </c>
      <c r="D9">
        <v>5.51</v>
      </c>
      <c r="E9">
        <v>5.51</v>
      </c>
      <c r="F9">
        <v>5.51</v>
      </c>
      <c r="G9">
        <v>5.51</v>
      </c>
      <c r="H9">
        <v>5.51</v>
      </c>
      <c r="I9">
        <v>5.51</v>
      </c>
      <c r="J9">
        <v>5.51</v>
      </c>
      <c r="K9">
        <v>5.51</v>
      </c>
      <c r="L9">
        <v>5.51</v>
      </c>
      <c r="M9">
        <v>5.51</v>
      </c>
      <c r="N9">
        <v>5.51</v>
      </c>
      <c r="O9">
        <v>5.51</v>
      </c>
      <c r="P9">
        <v>5.51</v>
      </c>
      <c r="Q9">
        <v>5.51</v>
      </c>
      <c r="R9">
        <v>5.51</v>
      </c>
      <c r="S9">
        <v>5.51</v>
      </c>
      <c r="T9">
        <v>5.51</v>
      </c>
      <c r="U9">
        <v>5.51</v>
      </c>
      <c r="V9">
        <v>5.51</v>
      </c>
      <c r="W9">
        <v>5.51</v>
      </c>
      <c r="X9">
        <v>5.51</v>
      </c>
      <c r="Y9">
        <v>5.51</v>
      </c>
      <c r="Z9">
        <v>5.51</v>
      </c>
      <c r="AA9">
        <v>5.51</v>
      </c>
      <c r="AB9">
        <v>5.51</v>
      </c>
      <c r="AC9">
        <v>5.51</v>
      </c>
      <c r="AD9">
        <v>5.51</v>
      </c>
      <c r="AE9">
        <v>5.51</v>
      </c>
      <c r="AF9">
        <v>5.51</v>
      </c>
      <c r="AG9">
        <v>5.51</v>
      </c>
      <c r="AH9">
        <v>5.51</v>
      </c>
      <c r="AI9">
        <v>5.51</v>
      </c>
      <c r="AJ9">
        <v>5.51</v>
      </c>
      <c r="AK9">
        <v>5.51</v>
      </c>
      <c r="AL9">
        <v>5.51</v>
      </c>
      <c r="AM9">
        <v>5.51</v>
      </c>
      <c r="AN9">
        <v>5.51</v>
      </c>
    </row>
    <row r="10" spans="1:40">
      <c r="A10" t="s">
        <v>24</v>
      </c>
      <c r="B10" s="16" t="s">
        <v>281</v>
      </c>
      <c r="C10">
        <v>5.51</v>
      </c>
      <c r="D10">
        <v>5.51</v>
      </c>
      <c r="E10">
        <v>5.51</v>
      </c>
      <c r="F10">
        <v>5.51</v>
      </c>
      <c r="G10">
        <v>5.51</v>
      </c>
      <c r="H10">
        <v>5.51</v>
      </c>
      <c r="I10">
        <v>5.51</v>
      </c>
      <c r="J10">
        <v>5.51</v>
      </c>
      <c r="K10">
        <v>5.51</v>
      </c>
      <c r="L10">
        <v>5.51</v>
      </c>
      <c r="M10">
        <v>5.51</v>
      </c>
      <c r="N10">
        <v>5.51</v>
      </c>
      <c r="O10">
        <v>5.51</v>
      </c>
      <c r="P10">
        <v>5.51</v>
      </c>
      <c r="Q10">
        <v>5.51</v>
      </c>
      <c r="R10">
        <v>5.51</v>
      </c>
      <c r="S10">
        <v>5.51</v>
      </c>
      <c r="T10">
        <v>5.51</v>
      </c>
      <c r="U10">
        <v>5.51</v>
      </c>
      <c r="V10">
        <v>5.51</v>
      </c>
      <c r="W10">
        <v>5.51</v>
      </c>
      <c r="X10">
        <v>5.51</v>
      </c>
      <c r="Y10">
        <v>5.51</v>
      </c>
      <c r="Z10">
        <v>5.51</v>
      </c>
      <c r="AA10">
        <v>5.51</v>
      </c>
      <c r="AB10">
        <v>5.51</v>
      </c>
      <c r="AC10">
        <v>5.51</v>
      </c>
      <c r="AD10">
        <v>5.51</v>
      </c>
      <c r="AE10">
        <v>5.51</v>
      </c>
      <c r="AF10">
        <v>5.51</v>
      </c>
      <c r="AG10">
        <v>5.51</v>
      </c>
      <c r="AH10">
        <v>5.51</v>
      </c>
      <c r="AI10">
        <v>5.51</v>
      </c>
      <c r="AJ10">
        <v>5.51</v>
      </c>
      <c r="AK10">
        <v>5.51</v>
      </c>
      <c r="AL10">
        <v>5.51</v>
      </c>
      <c r="AM10">
        <v>5.51</v>
      </c>
      <c r="AN10">
        <v>5.51</v>
      </c>
    </row>
    <row r="11" spans="1:40">
      <c r="A11" t="s">
        <v>24</v>
      </c>
      <c r="B11" s="16" t="s">
        <v>282</v>
      </c>
      <c r="C11">
        <v>5.51</v>
      </c>
      <c r="D11">
        <v>5.51</v>
      </c>
      <c r="E11">
        <v>5.51</v>
      </c>
      <c r="F11">
        <v>5.51</v>
      </c>
      <c r="G11">
        <v>5.51</v>
      </c>
      <c r="H11">
        <v>5.51</v>
      </c>
      <c r="I11">
        <v>5.51</v>
      </c>
      <c r="J11">
        <v>5.51</v>
      </c>
      <c r="K11">
        <v>5.51</v>
      </c>
      <c r="L11">
        <v>5.51</v>
      </c>
      <c r="M11">
        <v>5.51</v>
      </c>
      <c r="N11">
        <v>5.51</v>
      </c>
      <c r="O11">
        <v>5.51</v>
      </c>
      <c r="P11">
        <v>5.51</v>
      </c>
      <c r="Q11">
        <v>5.51</v>
      </c>
      <c r="R11">
        <v>5.51</v>
      </c>
      <c r="S11">
        <v>5.51</v>
      </c>
      <c r="T11">
        <v>5.51</v>
      </c>
      <c r="U11">
        <v>5.51</v>
      </c>
      <c r="V11">
        <v>5.51</v>
      </c>
      <c r="W11">
        <v>5.51</v>
      </c>
      <c r="X11">
        <v>5.51</v>
      </c>
      <c r="Y11">
        <v>5.51</v>
      </c>
      <c r="Z11">
        <v>5.51</v>
      </c>
      <c r="AA11">
        <v>5.51</v>
      </c>
      <c r="AB11">
        <v>5.51</v>
      </c>
      <c r="AC11">
        <v>5.51</v>
      </c>
      <c r="AD11">
        <v>5.51</v>
      </c>
      <c r="AE11">
        <v>5.51</v>
      </c>
      <c r="AF11">
        <v>5.51</v>
      </c>
      <c r="AG11">
        <v>5.51</v>
      </c>
      <c r="AH11">
        <v>5.51</v>
      </c>
      <c r="AI11">
        <v>5.51</v>
      </c>
      <c r="AJ11">
        <v>5.51</v>
      </c>
      <c r="AK11">
        <v>5.51</v>
      </c>
      <c r="AL11">
        <v>5.51</v>
      </c>
      <c r="AM11">
        <v>5.51</v>
      </c>
      <c r="AN11">
        <v>5.51</v>
      </c>
    </row>
    <row r="12" spans="1:40">
      <c r="A12" t="s">
        <v>24</v>
      </c>
      <c r="B12" s="16" t="s">
        <v>283</v>
      </c>
      <c r="C12">
        <v>5.51</v>
      </c>
      <c r="D12">
        <v>5.51</v>
      </c>
      <c r="E12">
        <v>5.51</v>
      </c>
      <c r="F12">
        <v>5.51</v>
      </c>
      <c r="G12">
        <v>5.51</v>
      </c>
      <c r="H12">
        <v>5.51</v>
      </c>
      <c r="I12">
        <v>5.51</v>
      </c>
      <c r="J12">
        <v>5.51</v>
      </c>
      <c r="K12">
        <v>5.51</v>
      </c>
      <c r="L12">
        <v>5.51</v>
      </c>
      <c r="M12">
        <v>5.51</v>
      </c>
      <c r="N12">
        <v>5.51</v>
      </c>
      <c r="O12">
        <v>5.51</v>
      </c>
      <c r="P12">
        <v>5.51</v>
      </c>
      <c r="Q12">
        <v>5.51</v>
      </c>
      <c r="R12">
        <v>5.51</v>
      </c>
      <c r="S12">
        <v>5.51</v>
      </c>
      <c r="T12">
        <v>5.51</v>
      </c>
      <c r="U12">
        <v>5.51</v>
      </c>
      <c r="V12">
        <v>5.51</v>
      </c>
      <c r="W12">
        <v>5.51</v>
      </c>
      <c r="X12">
        <v>5.51</v>
      </c>
      <c r="Y12">
        <v>5.51</v>
      </c>
      <c r="Z12">
        <v>5.51</v>
      </c>
      <c r="AA12">
        <v>5.51</v>
      </c>
      <c r="AB12">
        <v>5.51</v>
      </c>
      <c r="AC12">
        <v>5.51</v>
      </c>
      <c r="AD12">
        <v>5.51</v>
      </c>
      <c r="AE12">
        <v>5.51</v>
      </c>
      <c r="AF12">
        <v>5.51</v>
      </c>
      <c r="AG12">
        <v>5.51</v>
      </c>
      <c r="AH12">
        <v>5.51</v>
      </c>
      <c r="AI12">
        <v>5.51</v>
      </c>
      <c r="AJ12">
        <v>5.51</v>
      </c>
      <c r="AK12">
        <v>5.51</v>
      </c>
      <c r="AL12">
        <v>5.51</v>
      </c>
      <c r="AM12">
        <v>5.51</v>
      </c>
      <c r="AN12">
        <v>5.51</v>
      </c>
    </row>
    <row r="13" spans="1:40">
      <c r="A13" t="s">
        <v>24</v>
      </c>
      <c r="B13" s="16" t="s">
        <v>284</v>
      </c>
      <c r="C13">
        <v>5.51</v>
      </c>
      <c r="D13">
        <v>5.51</v>
      </c>
      <c r="E13">
        <v>5.51</v>
      </c>
      <c r="F13">
        <v>5.51</v>
      </c>
      <c r="G13">
        <v>5.51</v>
      </c>
      <c r="H13">
        <v>5.51</v>
      </c>
      <c r="I13">
        <v>5.51</v>
      </c>
      <c r="J13">
        <v>5.51</v>
      </c>
      <c r="K13">
        <v>5.51</v>
      </c>
      <c r="L13">
        <v>5.51</v>
      </c>
      <c r="M13">
        <v>5.51</v>
      </c>
      <c r="N13">
        <v>5.51</v>
      </c>
      <c r="O13">
        <v>5.51</v>
      </c>
      <c r="P13">
        <v>5.51</v>
      </c>
      <c r="Q13">
        <v>5.51</v>
      </c>
      <c r="R13">
        <v>5.51</v>
      </c>
      <c r="S13">
        <v>5.51</v>
      </c>
      <c r="T13">
        <v>5.51</v>
      </c>
      <c r="U13">
        <v>5.51</v>
      </c>
      <c r="V13">
        <v>5.51</v>
      </c>
      <c r="W13">
        <v>5.51</v>
      </c>
      <c r="X13">
        <v>5.51</v>
      </c>
      <c r="Y13">
        <v>5.51</v>
      </c>
      <c r="Z13">
        <v>5.51</v>
      </c>
      <c r="AA13">
        <v>5.51</v>
      </c>
      <c r="AB13">
        <v>5.51</v>
      </c>
      <c r="AC13">
        <v>5.51</v>
      </c>
      <c r="AD13">
        <v>5.51</v>
      </c>
      <c r="AE13">
        <v>5.51</v>
      </c>
      <c r="AF13">
        <v>5.51</v>
      </c>
      <c r="AG13">
        <v>5.51</v>
      </c>
      <c r="AH13">
        <v>5.51</v>
      </c>
      <c r="AI13">
        <v>5.51</v>
      </c>
      <c r="AJ13">
        <v>5.51</v>
      </c>
      <c r="AK13">
        <v>5.51</v>
      </c>
      <c r="AL13">
        <v>5.51</v>
      </c>
      <c r="AM13">
        <v>5.51</v>
      </c>
      <c r="AN13">
        <v>5.51</v>
      </c>
    </row>
    <row r="14" spans="1:40">
      <c r="A14" t="s">
        <v>24</v>
      </c>
      <c r="B14" s="16" t="s">
        <v>285</v>
      </c>
      <c r="C14">
        <v>5.51</v>
      </c>
      <c r="D14">
        <v>5.51</v>
      </c>
      <c r="E14">
        <v>5.51</v>
      </c>
      <c r="F14">
        <v>5.51</v>
      </c>
      <c r="G14">
        <v>5.51</v>
      </c>
      <c r="H14">
        <v>5.51</v>
      </c>
      <c r="I14">
        <v>5.51</v>
      </c>
      <c r="J14">
        <v>5.51</v>
      </c>
      <c r="K14">
        <v>5.51</v>
      </c>
      <c r="L14">
        <v>5.51</v>
      </c>
      <c r="M14">
        <v>5.51</v>
      </c>
      <c r="N14">
        <v>5.51</v>
      </c>
      <c r="O14">
        <v>5.51</v>
      </c>
      <c r="P14">
        <v>5.51</v>
      </c>
      <c r="Q14">
        <v>5.51</v>
      </c>
      <c r="R14">
        <v>5.51</v>
      </c>
      <c r="S14">
        <v>5.51</v>
      </c>
      <c r="T14">
        <v>5.51</v>
      </c>
      <c r="U14">
        <v>5.51</v>
      </c>
      <c r="V14">
        <v>5.51</v>
      </c>
      <c r="W14">
        <v>5.51</v>
      </c>
      <c r="X14">
        <v>5.51</v>
      </c>
      <c r="Y14">
        <v>5.51</v>
      </c>
      <c r="Z14">
        <v>5.51</v>
      </c>
      <c r="AA14">
        <v>5.51</v>
      </c>
      <c r="AB14">
        <v>5.51</v>
      </c>
      <c r="AC14">
        <v>5.51</v>
      </c>
      <c r="AD14">
        <v>5.51</v>
      </c>
      <c r="AE14">
        <v>5.51</v>
      </c>
      <c r="AF14">
        <v>5.51</v>
      </c>
      <c r="AG14">
        <v>5.51</v>
      </c>
      <c r="AH14">
        <v>5.51</v>
      </c>
      <c r="AI14">
        <v>5.51</v>
      </c>
      <c r="AJ14">
        <v>5.51</v>
      </c>
      <c r="AK14">
        <v>5.51</v>
      </c>
      <c r="AL14">
        <v>5.51</v>
      </c>
      <c r="AM14">
        <v>5.51</v>
      </c>
      <c r="AN14">
        <v>5.51</v>
      </c>
    </row>
    <row r="15" spans="1:40">
      <c r="A15" t="s">
        <v>24</v>
      </c>
      <c r="B15" s="16" t="s">
        <v>286</v>
      </c>
      <c r="C15">
        <v>5.51</v>
      </c>
      <c r="D15">
        <v>5.51</v>
      </c>
      <c r="E15">
        <v>5.51</v>
      </c>
      <c r="F15">
        <v>5.51</v>
      </c>
      <c r="G15">
        <v>5.51</v>
      </c>
      <c r="H15">
        <v>5.51</v>
      </c>
      <c r="I15">
        <v>5.51</v>
      </c>
      <c r="J15">
        <v>5.51</v>
      </c>
      <c r="K15">
        <v>5.51</v>
      </c>
      <c r="L15">
        <v>5.51</v>
      </c>
      <c r="M15">
        <v>5.51</v>
      </c>
      <c r="N15">
        <v>5.51</v>
      </c>
      <c r="O15">
        <v>5.51</v>
      </c>
      <c r="P15">
        <v>5.51</v>
      </c>
      <c r="Q15">
        <v>5.51</v>
      </c>
      <c r="R15">
        <v>5.51</v>
      </c>
      <c r="S15">
        <v>5.51</v>
      </c>
      <c r="T15">
        <v>5.51</v>
      </c>
      <c r="U15">
        <v>5.51</v>
      </c>
      <c r="V15">
        <v>5.51</v>
      </c>
      <c r="W15">
        <v>5.51</v>
      </c>
      <c r="X15">
        <v>5.51</v>
      </c>
      <c r="Y15">
        <v>5.51</v>
      </c>
      <c r="Z15">
        <v>5.51</v>
      </c>
      <c r="AA15">
        <v>5.51</v>
      </c>
      <c r="AB15">
        <v>5.51</v>
      </c>
      <c r="AC15">
        <v>5.51</v>
      </c>
      <c r="AD15">
        <v>5.51</v>
      </c>
      <c r="AE15">
        <v>5.51</v>
      </c>
      <c r="AF15">
        <v>5.51</v>
      </c>
      <c r="AG15">
        <v>5.51</v>
      </c>
      <c r="AH15">
        <v>5.51</v>
      </c>
      <c r="AI15">
        <v>5.51</v>
      </c>
      <c r="AJ15">
        <v>5.51</v>
      </c>
      <c r="AK15">
        <v>5.51</v>
      </c>
      <c r="AL15">
        <v>5.51</v>
      </c>
      <c r="AM15">
        <v>5.51</v>
      </c>
      <c r="AN15">
        <v>5.51</v>
      </c>
    </row>
    <row r="16" spans="1:40">
      <c r="A16" t="s">
        <v>24</v>
      </c>
      <c r="B16" s="16" t="s">
        <v>287</v>
      </c>
      <c r="C16">
        <v>5.51</v>
      </c>
      <c r="D16">
        <v>5.51</v>
      </c>
      <c r="E16">
        <v>5.51</v>
      </c>
      <c r="F16">
        <v>5.51</v>
      </c>
      <c r="G16">
        <v>5.51</v>
      </c>
      <c r="H16">
        <v>5.51</v>
      </c>
      <c r="I16">
        <v>5.51</v>
      </c>
      <c r="J16">
        <v>5.51</v>
      </c>
      <c r="K16">
        <v>5.51</v>
      </c>
      <c r="L16">
        <v>5.51</v>
      </c>
      <c r="M16">
        <v>5.51</v>
      </c>
      <c r="N16">
        <v>5.51</v>
      </c>
      <c r="O16">
        <v>5.51</v>
      </c>
      <c r="P16">
        <v>5.51</v>
      </c>
      <c r="Q16">
        <v>5.51</v>
      </c>
      <c r="R16">
        <v>5.51</v>
      </c>
      <c r="S16">
        <v>5.51</v>
      </c>
      <c r="T16">
        <v>5.51</v>
      </c>
      <c r="U16">
        <v>5.51</v>
      </c>
      <c r="V16">
        <v>5.51</v>
      </c>
      <c r="W16">
        <v>5.51</v>
      </c>
      <c r="X16">
        <v>5.51</v>
      </c>
      <c r="Y16">
        <v>5.51</v>
      </c>
      <c r="Z16">
        <v>5.51</v>
      </c>
      <c r="AA16">
        <v>5.51</v>
      </c>
      <c r="AB16">
        <v>5.51</v>
      </c>
      <c r="AC16">
        <v>5.51</v>
      </c>
      <c r="AD16">
        <v>5.51</v>
      </c>
      <c r="AE16">
        <v>5.51</v>
      </c>
      <c r="AF16">
        <v>5.51</v>
      </c>
      <c r="AG16">
        <v>5.51</v>
      </c>
      <c r="AH16">
        <v>5.51</v>
      </c>
      <c r="AI16">
        <v>5.51</v>
      </c>
      <c r="AJ16">
        <v>5.51</v>
      </c>
      <c r="AK16">
        <v>5.51</v>
      </c>
      <c r="AL16">
        <v>5.51</v>
      </c>
      <c r="AM16">
        <v>5.51</v>
      </c>
      <c r="AN16">
        <v>5.51</v>
      </c>
    </row>
    <row r="17" spans="1:40">
      <c r="A17" t="s">
        <v>24</v>
      </c>
      <c r="B17" s="16" t="s">
        <v>288</v>
      </c>
      <c r="C17">
        <v>5.51</v>
      </c>
      <c r="D17">
        <v>5.51</v>
      </c>
      <c r="E17">
        <v>5.51</v>
      </c>
      <c r="F17">
        <v>5.51</v>
      </c>
      <c r="G17">
        <v>5.51</v>
      </c>
      <c r="H17">
        <v>5.51</v>
      </c>
      <c r="I17">
        <v>5.51</v>
      </c>
      <c r="J17">
        <v>5.51</v>
      </c>
      <c r="K17">
        <v>5.51</v>
      </c>
      <c r="L17">
        <v>5.51</v>
      </c>
      <c r="M17">
        <v>5.51</v>
      </c>
      <c r="N17">
        <v>5.51</v>
      </c>
      <c r="O17">
        <v>5.51</v>
      </c>
      <c r="P17">
        <v>5.51</v>
      </c>
      <c r="Q17">
        <v>5.51</v>
      </c>
      <c r="R17">
        <v>5.51</v>
      </c>
      <c r="S17">
        <v>5.51</v>
      </c>
      <c r="T17">
        <v>5.51</v>
      </c>
      <c r="U17">
        <v>5.51</v>
      </c>
      <c r="V17">
        <v>5.51</v>
      </c>
      <c r="W17">
        <v>5.51</v>
      </c>
      <c r="X17">
        <v>5.51</v>
      </c>
      <c r="Y17">
        <v>5.51</v>
      </c>
      <c r="Z17">
        <v>5.51</v>
      </c>
      <c r="AA17">
        <v>5.51</v>
      </c>
      <c r="AB17">
        <v>5.51</v>
      </c>
      <c r="AC17">
        <v>5.51</v>
      </c>
      <c r="AD17">
        <v>5.51</v>
      </c>
      <c r="AE17">
        <v>5.51</v>
      </c>
      <c r="AF17">
        <v>5.51</v>
      </c>
      <c r="AG17">
        <v>5.51</v>
      </c>
      <c r="AH17">
        <v>5.51</v>
      </c>
      <c r="AI17">
        <v>5.51</v>
      </c>
      <c r="AJ17">
        <v>5.51</v>
      </c>
      <c r="AK17">
        <v>5.51</v>
      </c>
      <c r="AL17">
        <v>5.51</v>
      </c>
      <c r="AM17">
        <v>5.51</v>
      </c>
      <c r="AN17">
        <v>5.51</v>
      </c>
    </row>
    <row r="18" spans="1:40">
      <c r="A18" t="s">
        <v>24</v>
      </c>
      <c r="B18" s="16" t="s">
        <v>289</v>
      </c>
      <c r="C18">
        <v>5.51</v>
      </c>
      <c r="D18">
        <v>5.51</v>
      </c>
      <c r="E18">
        <v>5.51</v>
      </c>
      <c r="F18">
        <v>5.51</v>
      </c>
      <c r="G18">
        <v>5.51</v>
      </c>
      <c r="H18">
        <v>5.51</v>
      </c>
      <c r="I18">
        <v>5.51</v>
      </c>
      <c r="J18">
        <v>5.51</v>
      </c>
      <c r="K18">
        <v>5.51</v>
      </c>
      <c r="L18">
        <v>5.51</v>
      </c>
      <c r="M18">
        <v>5.51</v>
      </c>
      <c r="N18">
        <v>5.51</v>
      </c>
      <c r="O18">
        <v>5.51</v>
      </c>
      <c r="P18">
        <v>5.51</v>
      </c>
      <c r="Q18">
        <v>5.51</v>
      </c>
      <c r="R18">
        <v>5.51</v>
      </c>
      <c r="S18">
        <v>5.51</v>
      </c>
      <c r="T18">
        <v>5.51</v>
      </c>
      <c r="U18">
        <v>5.51</v>
      </c>
      <c r="V18">
        <v>5.51</v>
      </c>
      <c r="W18">
        <v>5.51</v>
      </c>
      <c r="X18">
        <v>5.51</v>
      </c>
      <c r="Y18">
        <v>5.51</v>
      </c>
      <c r="Z18">
        <v>5.51</v>
      </c>
      <c r="AA18">
        <v>5.51</v>
      </c>
      <c r="AB18">
        <v>5.51</v>
      </c>
      <c r="AC18">
        <v>5.51</v>
      </c>
      <c r="AD18">
        <v>5.51</v>
      </c>
      <c r="AE18">
        <v>5.51</v>
      </c>
      <c r="AF18">
        <v>5.51</v>
      </c>
      <c r="AG18">
        <v>5.51</v>
      </c>
      <c r="AH18">
        <v>5.51</v>
      </c>
      <c r="AI18">
        <v>5.51</v>
      </c>
      <c r="AJ18">
        <v>5.51</v>
      </c>
      <c r="AK18">
        <v>5.51</v>
      </c>
      <c r="AL18">
        <v>5.51</v>
      </c>
      <c r="AM18">
        <v>5.51</v>
      </c>
      <c r="AN18">
        <v>5.51</v>
      </c>
    </row>
    <row r="19" spans="1:40">
      <c r="A19" t="s">
        <v>24</v>
      </c>
      <c r="B19" s="16" t="s">
        <v>290</v>
      </c>
      <c r="C19">
        <v>5.51</v>
      </c>
      <c r="D19">
        <v>5.51</v>
      </c>
      <c r="E19">
        <v>5.51</v>
      </c>
      <c r="F19">
        <v>5.51</v>
      </c>
      <c r="G19">
        <v>5.51</v>
      </c>
      <c r="H19">
        <v>5.51</v>
      </c>
      <c r="I19">
        <v>5.51</v>
      </c>
      <c r="J19">
        <v>5.51</v>
      </c>
      <c r="K19">
        <v>5.51</v>
      </c>
      <c r="L19">
        <v>5.51</v>
      </c>
      <c r="M19">
        <v>5.51</v>
      </c>
      <c r="N19">
        <v>5.51</v>
      </c>
      <c r="O19">
        <v>5.51</v>
      </c>
      <c r="P19">
        <v>5.51</v>
      </c>
      <c r="Q19">
        <v>5.51</v>
      </c>
      <c r="R19">
        <v>5.51</v>
      </c>
      <c r="S19">
        <v>5.51</v>
      </c>
      <c r="T19">
        <v>5.51</v>
      </c>
      <c r="U19">
        <v>5.51</v>
      </c>
      <c r="V19">
        <v>5.51</v>
      </c>
      <c r="W19">
        <v>5.51</v>
      </c>
      <c r="X19">
        <v>5.51</v>
      </c>
      <c r="Y19">
        <v>5.51</v>
      </c>
      <c r="Z19">
        <v>5.51</v>
      </c>
      <c r="AA19">
        <v>5.51</v>
      </c>
      <c r="AB19">
        <v>5.51</v>
      </c>
      <c r="AC19">
        <v>5.51</v>
      </c>
      <c r="AD19">
        <v>5.51</v>
      </c>
      <c r="AE19">
        <v>5.51</v>
      </c>
      <c r="AF19">
        <v>5.51</v>
      </c>
      <c r="AG19">
        <v>5.51</v>
      </c>
      <c r="AH19">
        <v>5.51</v>
      </c>
      <c r="AI19">
        <v>5.51</v>
      </c>
      <c r="AJ19">
        <v>5.51</v>
      </c>
      <c r="AK19">
        <v>5.51</v>
      </c>
      <c r="AL19">
        <v>5.51</v>
      </c>
      <c r="AM19">
        <v>5.51</v>
      </c>
      <c r="AN19">
        <v>5.51</v>
      </c>
    </row>
    <row r="20" spans="1:40">
      <c r="A20" t="s">
        <v>24</v>
      </c>
      <c r="B20" s="16" t="s">
        <v>291</v>
      </c>
      <c r="C20">
        <v>5.51</v>
      </c>
      <c r="D20">
        <v>5.51</v>
      </c>
      <c r="E20">
        <v>5.51</v>
      </c>
      <c r="F20">
        <v>5.51</v>
      </c>
      <c r="G20">
        <v>5.51</v>
      </c>
      <c r="H20">
        <v>5.51</v>
      </c>
      <c r="I20">
        <v>5.51</v>
      </c>
      <c r="J20">
        <v>5.51</v>
      </c>
      <c r="K20">
        <v>5.51</v>
      </c>
      <c r="L20">
        <v>5.51</v>
      </c>
      <c r="M20">
        <v>5.51</v>
      </c>
      <c r="N20">
        <v>5.51</v>
      </c>
      <c r="O20">
        <v>5.51</v>
      </c>
      <c r="P20">
        <v>5.51</v>
      </c>
      <c r="Q20">
        <v>5.51</v>
      </c>
      <c r="R20">
        <v>5.51</v>
      </c>
      <c r="S20">
        <v>5.51</v>
      </c>
      <c r="T20">
        <v>5.51</v>
      </c>
      <c r="U20">
        <v>5.51</v>
      </c>
      <c r="V20">
        <v>5.51</v>
      </c>
      <c r="W20">
        <v>5.51</v>
      </c>
      <c r="X20">
        <v>5.51</v>
      </c>
      <c r="Y20">
        <v>5.51</v>
      </c>
      <c r="Z20">
        <v>5.51</v>
      </c>
      <c r="AA20">
        <v>5.51</v>
      </c>
      <c r="AB20">
        <v>5.51</v>
      </c>
      <c r="AC20">
        <v>5.51</v>
      </c>
      <c r="AD20">
        <v>5.51</v>
      </c>
      <c r="AE20">
        <v>5.51</v>
      </c>
      <c r="AF20">
        <v>5.51</v>
      </c>
      <c r="AG20">
        <v>5.51</v>
      </c>
      <c r="AH20">
        <v>5.51</v>
      </c>
      <c r="AI20">
        <v>5.51</v>
      </c>
      <c r="AJ20">
        <v>5.51</v>
      </c>
      <c r="AK20">
        <v>5.51</v>
      </c>
      <c r="AL20">
        <v>5.51</v>
      </c>
      <c r="AM20">
        <v>5.51</v>
      </c>
      <c r="AN20">
        <v>5.51</v>
      </c>
    </row>
    <row r="21" spans="1:40">
      <c r="A21" t="s">
        <v>24</v>
      </c>
      <c r="B21" s="16" t="s">
        <v>292</v>
      </c>
      <c r="C21">
        <v>5.51</v>
      </c>
      <c r="D21">
        <v>5.51</v>
      </c>
      <c r="E21">
        <v>5.51</v>
      </c>
      <c r="F21">
        <v>5.51</v>
      </c>
      <c r="G21">
        <v>5.51</v>
      </c>
      <c r="H21">
        <v>5.51</v>
      </c>
      <c r="I21">
        <v>5.51</v>
      </c>
      <c r="J21">
        <v>5.51</v>
      </c>
      <c r="K21">
        <v>5.51</v>
      </c>
      <c r="L21">
        <v>5.51</v>
      </c>
      <c r="M21">
        <v>5.51</v>
      </c>
      <c r="N21">
        <v>5.51</v>
      </c>
      <c r="O21">
        <v>5.51</v>
      </c>
      <c r="P21">
        <v>5.51</v>
      </c>
      <c r="Q21">
        <v>5.51</v>
      </c>
      <c r="R21">
        <v>5.51</v>
      </c>
      <c r="S21">
        <v>5.51</v>
      </c>
      <c r="T21">
        <v>5.51</v>
      </c>
      <c r="U21">
        <v>5.51</v>
      </c>
      <c r="V21">
        <v>5.51</v>
      </c>
      <c r="W21">
        <v>5.51</v>
      </c>
      <c r="X21">
        <v>5.51</v>
      </c>
      <c r="Y21">
        <v>5.51</v>
      </c>
      <c r="Z21">
        <v>5.51</v>
      </c>
      <c r="AA21">
        <v>5.51</v>
      </c>
      <c r="AB21">
        <v>5.51</v>
      </c>
      <c r="AC21">
        <v>5.51</v>
      </c>
      <c r="AD21">
        <v>5.51</v>
      </c>
      <c r="AE21">
        <v>5.51</v>
      </c>
      <c r="AF21">
        <v>5.51</v>
      </c>
      <c r="AG21">
        <v>5.51</v>
      </c>
      <c r="AH21">
        <v>5.51</v>
      </c>
      <c r="AI21">
        <v>5.51</v>
      </c>
      <c r="AJ21">
        <v>5.51</v>
      </c>
      <c r="AK21">
        <v>5.51</v>
      </c>
      <c r="AL21">
        <v>5.51</v>
      </c>
      <c r="AM21">
        <v>5.51</v>
      </c>
      <c r="AN21">
        <v>5.51</v>
      </c>
    </row>
    <row r="22" spans="1:40">
      <c r="A22" t="s">
        <v>24</v>
      </c>
      <c r="B22" s="16" t="s">
        <v>293</v>
      </c>
      <c r="C22">
        <v>5.51</v>
      </c>
      <c r="D22">
        <v>5.51</v>
      </c>
      <c r="E22">
        <v>5.51</v>
      </c>
      <c r="F22">
        <v>5.51</v>
      </c>
      <c r="G22">
        <v>5.51</v>
      </c>
      <c r="H22">
        <v>5.51</v>
      </c>
      <c r="I22">
        <v>5.51</v>
      </c>
      <c r="J22">
        <v>5.51</v>
      </c>
      <c r="K22">
        <v>5.51</v>
      </c>
      <c r="L22">
        <v>5.51</v>
      </c>
      <c r="M22">
        <v>5.51</v>
      </c>
      <c r="N22">
        <v>5.51</v>
      </c>
      <c r="O22">
        <v>5.51</v>
      </c>
      <c r="P22">
        <v>5.51</v>
      </c>
      <c r="Q22">
        <v>5.51</v>
      </c>
      <c r="R22">
        <v>5.51</v>
      </c>
      <c r="S22">
        <v>5.51</v>
      </c>
      <c r="T22">
        <v>5.51</v>
      </c>
      <c r="U22">
        <v>5.51</v>
      </c>
      <c r="V22">
        <v>5.51</v>
      </c>
      <c r="W22">
        <v>5.51</v>
      </c>
      <c r="X22">
        <v>5.51</v>
      </c>
      <c r="Y22">
        <v>5.51</v>
      </c>
      <c r="Z22">
        <v>5.51</v>
      </c>
      <c r="AA22">
        <v>5.51</v>
      </c>
      <c r="AB22">
        <v>5.51</v>
      </c>
      <c r="AC22">
        <v>5.51</v>
      </c>
      <c r="AD22">
        <v>5.51</v>
      </c>
      <c r="AE22">
        <v>5.51</v>
      </c>
      <c r="AF22">
        <v>5.51</v>
      </c>
      <c r="AG22">
        <v>5.51</v>
      </c>
      <c r="AH22">
        <v>5.51</v>
      </c>
      <c r="AI22">
        <v>5.51</v>
      </c>
      <c r="AJ22">
        <v>5.51</v>
      </c>
      <c r="AK22">
        <v>5.51</v>
      </c>
      <c r="AL22">
        <v>5.51</v>
      </c>
      <c r="AM22">
        <v>5.51</v>
      </c>
      <c r="AN22">
        <v>5.51</v>
      </c>
    </row>
    <row r="23" spans="1:40">
      <c r="A23" t="s">
        <v>24</v>
      </c>
      <c r="B23" s="16" t="s">
        <v>294</v>
      </c>
      <c r="C23">
        <v>5.51</v>
      </c>
      <c r="D23">
        <v>5.51</v>
      </c>
      <c r="E23">
        <v>5.51</v>
      </c>
      <c r="F23">
        <v>5.51</v>
      </c>
      <c r="G23">
        <v>5.51</v>
      </c>
      <c r="H23">
        <v>5.51</v>
      </c>
      <c r="I23">
        <v>5.51</v>
      </c>
      <c r="J23">
        <v>5.51</v>
      </c>
      <c r="K23">
        <v>5.51</v>
      </c>
      <c r="L23">
        <v>5.51</v>
      </c>
      <c r="M23">
        <v>5.51</v>
      </c>
      <c r="N23">
        <v>5.51</v>
      </c>
      <c r="O23">
        <v>5.51</v>
      </c>
      <c r="P23">
        <v>5.51</v>
      </c>
      <c r="Q23">
        <v>5.51</v>
      </c>
      <c r="R23">
        <v>5.51</v>
      </c>
      <c r="S23">
        <v>5.51</v>
      </c>
      <c r="T23">
        <v>5.51</v>
      </c>
      <c r="U23">
        <v>5.51</v>
      </c>
      <c r="V23">
        <v>5.51</v>
      </c>
      <c r="W23">
        <v>5.51</v>
      </c>
      <c r="X23">
        <v>5.51</v>
      </c>
      <c r="Y23">
        <v>5.51</v>
      </c>
      <c r="Z23">
        <v>5.51</v>
      </c>
      <c r="AA23">
        <v>5.51</v>
      </c>
      <c r="AB23">
        <v>5.51</v>
      </c>
      <c r="AC23">
        <v>5.51</v>
      </c>
      <c r="AD23">
        <v>5.51</v>
      </c>
      <c r="AE23">
        <v>5.51</v>
      </c>
      <c r="AF23">
        <v>5.51</v>
      </c>
      <c r="AG23">
        <v>5.51</v>
      </c>
      <c r="AH23">
        <v>5.51</v>
      </c>
      <c r="AI23">
        <v>5.51</v>
      </c>
      <c r="AJ23">
        <v>5.51</v>
      </c>
      <c r="AK23">
        <v>5.51</v>
      </c>
      <c r="AL23">
        <v>5.51</v>
      </c>
      <c r="AM23">
        <v>5.51</v>
      </c>
      <c r="AN23">
        <v>5.51</v>
      </c>
    </row>
    <row r="24" spans="1:40">
      <c r="A24" t="s">
        <v>24</v>
      </c>
      <c r="B24" s="16" t="s">
        <v>295</v>
      </c>
      <c r="C24">
        <v>5.51</v>
      </c>
      <c r="D24">
        <v>5.51</v>
      </c>
      <c r="E24">
        <v>5.51</v>
      </c>
      <c r="F24">
        <v>5.51</v>
      </c>
      <c r="G24">
        <v>5.51</v>
      </c>
      <c r="H24">
        <v>5.51</v>
      </c>
      <c r="I24">
        <v>5.51</v>
      </c>
      <c r="J24">
        <v>5.51</v>
      </c>
      <c r="K24">
        <v>5.51</v>
      </c>
      <c r="L24">
        <v>5.51</v>
      </c>
      <c r="M24">
        <v>5.51</v>
      </c>
      <c r="N24">
        <v>5.51</v>
      </c>
      <c r="O24">
        <v>5.51</v>
      </c>
      <c r="P24">
        <v>5.51</v>
      </c>
      <c r="Q24">
        <v>5.51</v>
      </c>
      <c r="R24">
        <v>5.51</v>
      </c>
      <c r="S24">
        <v>5.51</v>
      </c>
      <c r="T24">
        <v>5.51</v>
      </c>
      <c r="U24">
        <v>5.51</v>
      </c>
      <c r="V24">
        <v>5.51</v>
      </c>
      <c r="W24">
        <v>5.51</v>
      </c>
      <c r="X24">
        <v>5.51</v>
      </c>
      <c r="Y24">
        <v>5.51</v>
      </c>
      <c r="Z24">
        <v>5.51</v>
      </c>
      <c r="AA24">
        <v>5.51</v>
      </c>
      <c r="AB24">
        <v>5.51</v>
      </c>
      <c r="AC24">
        <v>5.51</v>
      </c>
      <c r="AD24">
        <v>5.51</v>
      </c>
      <c r="AE24">
        <v>5.51</v>
      </c>
      <c r="AF24">
        <v>5.51</v>
      </c>
      <c r="AG24">
        <v>5.51</v>
      </c>
      <c r="AH24">
        <v>5.51</v>
      </c>
      <c r="AI24">
        <v>5.51</v>
      </c>
      <c r="AJ24">
        <v>5.51</v>
      </c>
      <c r="AK24">
        <v>5.51</v>
      </c>
      <c r="AL24">
        <v>5.51</v>
      </c>
      <c r="AM24">
        <v>5.51</v>
      </c>
      <c r="AN24">
        <v>5.51</v>
      </c>
    </row>
    <row r="25" spans="1:40">
      <c r="A25" t="s">
        <v>24</v>
      </c>
      <c r="B25" s="16" t="s">
        <v>296</v>
      </c>
      <c r="C25">
        <v>5.51</v>
      </c>
      <c r="D25">
        <v>5.51</v>
      </c>
      <c r="E25">
        <v>5.51</v>
      </c>
      <c r="F25">
        <v>5.51</v>
      </c>
      <c r="G25">
        <v>5.51</v>
      </c>
      <c r="H25">
        <v>5.51</v>
      </c>
      <c r="I25">
        <v>5.51</v>
      </c>
      <c r="J25">
        <v>5.51</v>
      </c>
      <c r="K25">
        <v>5.51</v>
      </c>
      <c r="L25">
        <v>5.51</v>
      </c>
      <c r="M25">
        <v>5.51</v>
      </c>
      <c r="N25">
        <v>5.51</v>
      </c>
      <c r="O25">
        <v>5.51</v>
      </c>
      <c r="P25">
        <v>5.51</v>
      </c>
      <c r="Q25">
        <v>5.51</v>
      </c>
      <c r="R25">
        <v>5.51</v>
      </c>
      <c r="S25">
        <v>5.51</v>
      </c>
      <c r="T25">
        <v>5.51</v>
      </c>
      <c r="U25">
        <v>5.51</v>
      </c>
      <c r="V25">
        <v>5.51</v>
      </c>
      <c r="W25">
        <v>5.51</v>
      </c>
      <c r="X25">
        <v>5.51</v>
      </c>
      <c r="Y25">
        <v>5.51</v>
      </c>
      <c r="Z25">
        <v>5.51</v>
      </c>
      <c r="AA25">
        <v>5.51</v>
      </c>
      <c r="AB25">
        <v>5.51</v>
      </c>
      <c r="AC25">
        <v>5.51</v>
      </c>
      <c r="AD25">
        <v>5.51</v>
      </c>
      <c r="AE25">
        <v>5.51</v>
      </c>
      <c r="AF25">
        <v>5.51</v>
      </c>
      <c r="AG25">
        <v>5.51</v>
      </c>
      <c r="AH25">
        <v>5.51</v>
      </c>
      <c r="AI25">
        <v>5.51</v>
      </c>
      <c r="AJ25">
        <v>5.51</v>
      </c>
      <c r="AK25">
        <v>5.51</v>
      </c>
      <c r="AL25">
        <v>5.51</v>
      </c>
      <c r="AM25">
        <v>5.51</v>
      </c>
      <c r="AN25">
        <v>5.51</v>
      </c>
    </row>
    <row r="26" spans="1:40">
      <c r="A26" t="s">
        <v>24</v>
      </c>
      <c r="B26" s="16" t="s">
        <v>297</v>
      </c>
      <c r="C26">
        <v>5.51</v>
      </c>
      <c r="D26">
        <v>5.51</v>
      </c>
      <c r="E26">
        <v>5.51</v>
      </c>
      <c r="F26">
        <v>5.51</v>
      </c>
      <c r="G26">
        <v>5.51</v>
      </c>
      <c r="H26">
        <v>5.51</v>
      </c>
      <c r="I26">
        <v>5.51</v>
      </c>
      <c r="J26">
        <v>5.51</v>
      </c>
      <c r="K26">
        <v>5.51</v>
      </c>
      <c r="L26">
        <v>5.51</v>
      </c>
      <c r="M26">
        <v>5.51</v>
      </c>
      <c r="N26">
        <v>5.51</v>
      </c>
      <c r="O26">
        <v>5.51</v>
      </c>
      <c r="P26">
        <v>5.51</v>
      </c>
      <c r="Q26">
        <v>5.51</v>
      </c>
      <c r="R26">
        <v>5.51</v>
      </c>
      <c r="S26">
        <v>5.51</v>
      </c>
      <c r="T26">
        <v>5.51</v>
      </c>
      <c r="U26">
        <v>5.51</v>
      </c>
      <c r="V26">
        <v>5.51</v>
      </c>
      <c r="W26">
        <v>5.51</v>
      </c>
      <c r="X26">
        <v>5.51</v>
      </c>
      <c r="Y26">
        <v>5.51</v>
      </c>
      <c r="Z26">
        <v>5.51</v>
      </c>
      <c r="AA26">
        <v>5.51</v>
      </c>
      <c r="AB26">
        <v>5.51</v>
      </c>
      <c r="AC26">
        <v>5.51</v>
      </c>
      <c r="AD26">
        <v>5.51</v>
      </c>
      <c r="AE26">
        <v>5.51</v>
      </c>
      <c r="AF26">
        <v>5.51</v>
      </c>
      <c r="AG26">
        <v>5.51</v>
      </c>
      <c r="AH26">
        <v>5.51</v>
      </c>
      <c r="AI26">
        <v>5.51</v>
      </c>
      <c r="AJ26">
        <v>5.51</v>
      </c>
      <c r="AK26">
        <v>5.51</v>
      </c>
      <c r="AL26">
        <v>5.51</v>
      </c>
      <c r="AM26">
        <v>5.51</v>
      </c>
      <c r="AN26">
        <v>5.51</v>
      </c>
    </row>
    <row r="27" spans="1:40">
      <c r="A27" t="s">
        <v>24</v>
      </c>
      <c r="B27" s="16" t="s">
        <v>298</v>
      </c>
      <c r="C27">
        <v>5.51</v>
      </c>
      <c r="D27">
        <v>5.51</v>
      </c>
      <c r="E27">
        <v>5.51</v>
      </c>
      <c r="F27">
        <v>5.51</v>
      </c>
      <c r="G27">
        <v>5.51</v>
      </c>
      <c r="H27">
        <v>5.51</v>
      </c>
      <c r="I27">
        <v>5.51</v>
      </c>
      <c r="J27">
        <v>5.51</v>
      </c>
      <c r="K27">
        <v>5.51</v>
      </c>
      <c r="L27">
        <v>5.51</v>
      </c>
      <c r="M27">
        <v>5.51</v>
      </c>
      <c r="N27">
        <v>5.51</v>
      </c>
      <c r="O27">
        <v>5.51</v>
      </c>
      <c r="P27">
        <v>5.51</v>
      </c>
      <c r="Q27">
        <v>5.51</v>
      </c>
      <c r="R27">
        <v>5.51</v>
      </c>
      <c r="S27">
        <v>5.51</v>
      </c>
      <c r="T27">
        <v>5.51</v>
      </c>
      <c r="U27">
        <v>5.51</v>
      </c>
      <c r="V27">
        <v>5.51</v>
      </c>
      <c r="W27">
        <v>5.51</v>
      </c>
      <c r="X27">
        <v>5.51</v>
      </c>
      <c r="Y27">
        <v>5.51</v>
      </c>
      <c r="Z27">
        <v>5.51</v>
      </c>
      <c r="AA27">
        <v>5.51</v>
      </c>
      <c r="AB27">
        <v>5.51</v>
      </c>
      <c r="AC27">
        <v>5.51</v>
      </c>
      <c r="AD27">
        <v>5.51</v>
      </c>
      <c r="AE27">
        <v>5.51</v>
      </c>
      <c r="AF27">
        <v>5.51</v>
      </c>
      <c r="AG27">
        <v>5.51</v>
      </c>
      <c r="AH27">
        <v>5.51</v>
      </c>
      <c r="AI27">
        <v>5.51</v>
      </c>
      <c r="AJ27">
        <v>5.51</v>
      </c>
      <c r="AK27">
        <v>5.51</v>
      </c>
      <c r="AL27">
        <v>5.51</v>
      </c>
      <c r="AM27">
        <v>5.51</v>
      </c>
      <c r="AN27">
        <v>5.51</v>
      </c>
    </row>
    <row r="28" spans="1:40">
      <c r="A28" t="s">
        <v>24</v>
      </c>
      <c r="B28" s="16" t="s">
        <v>299</v>
      </c>
      <c r="C28">
        <v>5.51</v>
      </c>
      <c r="D28">
        <v>5.51</v>
      </c>
      <c r="E28">
        <v>5.51</v>
      </c>
      <c r="F28">
        <v>5.51</v>
      </c>
      <c r="G28">
        <v>5.51</v>
      </c>
      <c r="H28">
        <v>5.51</v>
      </c>
      <c r="I28">
        <v>5.51</v>
      </c>
      <c r="J28">
        <v>5.51</v>
      </c>
      <c r="K28">
        <v>5.51</v>
      </c>
      <c r="L28">
        <v>5.51</v>
      </c>
      <c r="M28">
        <v>5.51</v>
      </c>
      <c r="N28">
        <v>5.51</v>
      </c>
      <c r="O28">
        <v>5.51</v>
      </c>
      <c r="P28">
        <v>5.51</v>
      </c>
      <c r="Q28">
        <v>5.51</v>
      </c>
      <c r="R28">
        <v>5.51</v>
      </c>
      <c r="S28">
        <v>5.51</v>
      </c>
      <c r="T28">
        <v>5.51</v>
      </c>
      <c r="U28">
        <v>5.51</v>
      </c>
      <c r="V28">
        <v>5.51</v>
      </c>
      <c r="W28">
        <v>5.51</v>
      </c>
      <c r="X28">
        <v>5.51</v>
      </c>
      <c r="Y28">
        <v>5.51</v>
      </c>
      <c r="Z28">
        <v>5.51</v>
      </c>
      <c r="AA28">
        <v>5.51</v>
      </c>
      <c r="AB28">
        <v>5.51</v>
      </c>
      <c r="AC28">
        <v>5.51</v>
      </c>
      <c r="AD28">
        <v>5.51</v>
      </c>
      <c r="AE28">
        <v>5.51</v>
      </c>
      <c r="AF28">
        <v>5.51</v>
      </c>
      <c r="AG28">
        <v>5.51</v>
      </c>
      <c r="AH28">
        <v>5.51</v>
      </c>
      <c r="AI28">
        <v>5.51</v>
      </c>
      <c r="AJ28">
        <v>5.51</v>
      </c>
      <c r="AK28">
        <v>5.51</v>
      </c>
      <c r="AL28">
        <v>5.51</v>
      </c>
      <c r="AM28">
        <v>5.51</v>
      </c>
      <c r="AN28">
        <v>5.51</v>
      </c>
    </row>
    <row r="29" spans="1:40">
      <c r="A29" t="s">
        <v>24</v>
      </c>
      <c r="B29" s="16" t="s">
        <v>300</v>
      </c>
      <c r="C29">
        <v>5.51</v>
      </c>
      <c r="D29">
        <v>5.51</v>
      </c>
      <c r="E29">
        <v>5.51</v>
      </c>
      <c r="F29">
        <v>5.51</v>
      </c>
      <c r="G29">
        <v>5.51</v>
      </c>
      <c r="H29">
        <v>5.51</v>
      </c>
      <c r="I29">
        <v>5.51</v>
      </c>
      <c r="J29">
        <v>5.51</v>
      </c>
      <c r="K29">
        <v>5.51</v>
      </c>
      <c r="L29">
        <v>5.51</v>
      </c>
      <c r="M29">
        <v>5.51</v>
      </c>
      <c r="N29">
        <v>5.51</v>
      </c>
      <c r="O29">
        <v>5.51</v>
      </c>
      <c r="P29">
        <v>5.51</v>
      </c>
      <c r="Q29">
        <v>5.51</v>
      </c>
      <c r="R29">
        <v>5.51</v>
      </c>
      <c r="S29">
        <v>5.51</v>
      </c>
      <c r="T29">
        <v>5.51</v>
      </c>
      <c r="U29">
        <v>5.51</v>
      </c>
      <c r="V29">
        <v>5.51</v>
      </c>
      <c r="W29">
        <v>5.51</v>
      </c>
      <c r="X29">
        <v>5.51</v>
      </c>
      <c r="Y29">
        <v>5.51</v>
      </c>
      <c r="Z29">
        <v>5.51</v>
      </c>
      <c r="AA29">
        <v>5.51</v>
      </c>
      <c r="AB29">
        <v>5.51</v>
      </c>
      <c r="AC29">
        <v>5.51</v>
      </c>
      <c r="AD29">
        <v>5.51</v>
      </c>
      <c r="AE29">
        <v>5.51</v>
      </c>
      <c r="AF29">
        <v>5.51</v>
      </c>
      <c r="AG29">
        <v>5.51</v>
      </c>
      <c r="AH29">
        <v>5.51</v>
      </c>
      <c r="AI29">
        <v>5.51</v>
      </c>
      <c r="AJ29">
        <v>5.51</v>
      </c>
      <c r="AK29">
        <v>5.51</v>
      </c>
      <c r="AL29">
        <v>5.51</v>
      </c>
      <c r="AM29">
        <v>5.51</v>
      </c>
      <c r="AN29">
        <v>5.51</v>
      </c>
    </row>
    <row r="30" spans="1:40">
      <c r="A30" t="s">
        <v>24</v>
      </c>
      <c r="B30" s="16" t="s">
        <v>301</v>
      </c>
      <c r="C30">
        <v>5.51</v>
      </c>
      <c r="D30">
        <v>5.51</v>
      </c>
      <c r="E30">
        <v>5.51</v>
      </c>
      <c r="F30">
        <v>5.51</v>
      </c>
      <c r="G30">
        <v>5.51</v>
      </c>
      <c r="H30">
        <v>5.51</v>
      </c>
      <c r="I30">
        <v>5.51</v>
      </c>
      <c r="J30">
        <v>5.51</v>
      </c>
      <c r="K30">
        <v>5.51</v>
      </c>
      <c r="L30">
        <v>5.51</v>
      </c>
      <c r="M30">
        <v>5.51</v>
      </c>
      <c r="N30">
        <v>5.51</v>
      </c>
      <c r="O30">
        <v>5.51</v>
      </c>
      <c r="P30">
        <v>5.51</v>
      </c>
      <c r="Q30">
        <v>5.51</v>
      </c>
      <c r="R30">
        <v>5.51</v>
      </c>
      <c r="S30">
        <v>5.51</v>
      </c>
      <c r="T30">
        <v>5.51</v>
      </c>
      <c r="U30">
        <v>5.51</v>
      </c>
      <c r="V30">
        <v>5.51</v>
      </c>
      <c r="W30">
        <v>5.51</v>
      </c>
      <c r="X30">
        <v>5.51</v>
      </c>
      <c r="Y30">
        <v>5.51</v>
      </c>
      <c r="Z30">
        <v>5.51</v>
      </c>
      <c r="AA30">
        <v>5.51</v>
      </c>
      <c r="AB30">
        <v>5.51</v>
      </c>
      <c r="AC30">
        <v>5.51</v>
      </c>
      <c r="AD30">
        <v>5.51</v>
      </c>
      <c r="AE30">
        <v>5.51</v>
      </c>
      <c r="AF30">
        <v>5.51</v>
      </c>
      <c r="AG30">
        <v>5.51</v>
      </c>
      <c r="AH30">
        <v>5.51</v>
      </c>
      <c r="AI30">
        <v>5.51</v>
      </c>
      <c r="AJ30">
        <v>5.51</v>
      </c>
      <c r="AK30">
        <v>5.51</v>
      </c>
      <c r="AL30">
        <v>5.51</v>
      </c>
      <c r="AM30">
        <v>5.51</v>
      </c>
      <c r="AN30">
        <v>5.51</v>
      </c>
    </row>
    <row r="31" spans="1:40">
      <c r="A31" t="s">
        <v>24</v>
      </c>
      <c r="B31" s="16" t="s">
        <v>302</v>
      </c>
      <c r="C31">
        <v>5.51</v>
      </c>
      <c r="D31">
        <v>5.51</v>
      </c>
      <c r="E31">
        <v>5.51</v>
      </c>
      <c r="F31">
        <v>5.51</v>
      </c>
      <c r="G31">
        <v>5.51</v>
      </c>
      <c r="H31">
        <v>5.51</v>
      </c>
      <c r="I31">
        <v>5.51</v>
      </c>
      <c r="J31">
        <v>5.51</v>
      </c>
      <c r="K31">
        <v>5.51</v>
      </c>
      <c r="L31">
        <v>5.51</v>
      </c>
      <c r="M31">
        <v>5.51</v>
      </c>
      <c r="N31">
        <v>5.51</v>
      </c>
      <c r="O31">
        <v>5.51</v>
      </c>
      <c r="P31">
        <v>5.51</v>
      </c>
      <c r="Q31">
        <v>5.51</v>
      </c>
      <c r="R31">
        <v>5.51</v>
      </c>
      <c r="S31">
        <v>5.51</v>
      </c>
      <c r="T31">
        <v>5.51</v>
      </c>
      <c r="U31">
        <v>5.51</v>
      </c>
      <c r="V31">
        <v>5.51</v>
      </c>
      <c r="W31">
        <v>5.51</v>
      </c>
      <c r="X31">
        <v>5.51</v>
      </c>
      <c r="Y31">
        <v>5.51</v>
      </c>
      <c r="Z31">
        <v>5.51</v>
      </c>
      <c r="AA31">
        <v>5.51</v>
      </c>
      <c r="AB31">
        <v>5.51</v>
      </c>
      <c r="AC31">
        <v>5.51</v>
      </c>
      <c r="AD31">
        <v>5.51</v>
      </c>
      <c r="AE31">
        <v>5.51</v>
      </c>
      <c r="AF31">
        <v>5.51</v>
      </c>
      <c r="AG31">
        <v>5.51</v>
      </c>
      <c r="AH31">
        <v>5.51</v>
      </c>
      <c r="AI31">
        <v>5.51</v>
      </c>
      <c r="AJ31">
        <v>5.51</v>
      </c>
      <c r="AK31">
        <v>5.51</v>
      </c>
      <c r="AL31">
        <v>5.51</v>
      </c>
      <c r="AM31">
        <v>5.51</v>
      </c>
      <c r="AN31">
        <v>5.51</v>
      </c>
    </row>
    <row r="32" spans="1:40">
      <c r="A32" t="s">
        <v>24</v>
      </c>
      <c r="B32" s="16" t="s">
        <v>303</v>
      </c>
      <c r="C32">
        <v>5.51</v>
      </c>
      <c r="D32">
        <v>5.51</v>
      </c>
      <c r="E32">
        <v>5.51</v>
      </c>
      <c r="F32">
        <v>5.51</v>
      </c>
      <c r="G32">
        <v>5.51</v>
      </c>
      <c r="H32">
        <v>5.51</v>
      </c>
      <c r="I32">
        <v>5.51</v>
      </c>
      <c r="J32">
        <v>5.51</v>
      </c>
      <c r="K32">
        <v>5.51</v>
      </c>
      <c r="L32">
        <v>5.51</v>
      </c>
      <c r="M32">
        <v>5.51</v>
      </c>
      <c r="N32">
        <v>5.51</v>
      </c>
      <c r="O32">
        <v>5.51</v>
      </c>
      <c r="P32">
        <v>5.51</v>
      </c>
      <c r="Q32">
        <v>5.51</v>
      </c>
      <c r="R32">
        <v>5.51</v>
      </c>
      <c r="S32">
        <v>5.51</v>
      </c>
      <c r="T32">
        <v>5.51</v>
      </c>
      <c r="U32">
        <v>5.51</v>
      </c>
      <c r="V32">
        <v>5.51</v>
      </c>
      <c r="W32">
        <v>5.51</v>
      </c>
      <c r="X32">
        <v>5.51</v>
      </c>
      <c r="Y32">
        <v>5.51</v>
      </c>
      <c r="Z32">
        <v>5.51</v>
      </c>
      <c r="AA32">
        <v>5.51</v>
      </c>
      <c r="AB32">
        <v>5.51</v>
      </c>
      <c r="AC32">
        <v>5.51</v>
      </c>
      <c r="AD32">
        <v>5.51</v>
      </c>
      <c r="AE32">
        <v>5.51</v>
      </c>
      <c r="AF32">
        <v>5.51</v>
      </c>
      <c r="AG32">
        <v>5.51</v>
      </c>
      <c r="AH32">
        <v>5.51</v>
      </c>
      <c r="AI32">
        <v>5.51</v>
      </c>
      <c r="AJ32">
        <v>5.51</v>
      </c>
      <c r="AK32">
        <v>5.51</v>
      </c>
      <c r="AL32">
        <v>5.51</v>
      </c>
      <c r="AM32">
        <v>5.51</v>
      </c>
      <c r="AN32">
        <v>5.51</v>
      </c>
    </row>
    <row r="33" spans="1:40">
      <c r="A33" t="s">
        <v>24</v>
      </c>
      <c r="B33" s="16" t="s">
        <v>304</v>
      </c>
      <c r="C33">
        <v>5.51</v>
      </c>
      <c r="D33">
        <v>5.51</v>
      </c>
      <c r="E33">
        <v>5.51</v>
      </c>
      <c r="F33">
        <v>5.51</v>
      </c>
      <c r="G33">
        <v>5.51</v>
      </c>
      <c r="H33">
        <v>5.51</v>
      </c>
      <c r="I33">
        <v>5.51</v>
      </c>
      <c r="J33">
        <v>5.51</v>
      </c>
      <c r="K33">
        <v>5.51</v>
      </c>
      <c r="L33">
        <v>5.51</v>
      </c>
      <c r="M33">
        <v>5.51</v>
      </c>
      <c r="N33">
        <v>5.51</v>
      </c>
      <c r="O33">
        <v>5.51</v>
      </c>
      <c r="P33">
        <v>5.51</v>
      </c>
      <c r="Q33">
        <v>5.51</v>
      </c>
      <c r="R33">
        <v>5.51</v>
      </c>
      <c r="S33">
        <v>5.51</v>
      </c>
      <c r="T33">
        <v>5.51</v>
      </c>
      <c r="U33">
        <v>5.51</v>
      </c>
      <c r="V33">
        <v>5.51</v>
      </c>
      <c r="W33">
        <v>5.51</v>
      </c>
      <c r="X33">
        <v>5.51</v>
      </c>
      <c r="Y33">
        <v>5.51</v>
      </c>
      <c r="Z33">
        <v>5.51</v>
      </c>
      <c r="AA33">
        <v>5.51</v>
      </c>
      <c r="AB33">
        <v>5.51</v>
      </c>
      <c r="AC33">
        <v>5.51</v>
      </c>
      <c r="AD33">
        <v>5.51</v>
      </c>
      <c r="AE33">
        <v>5.51</v>
      </c>
      <c r="AF33">
        <v>5.51</v>
      </c>
      <c r="AG33">
        <v>5.51</v>
      </c>
      <c r="AH33">
        <v>5.51</v>
      </c>
      <c r="AI33">
        <v>5.51</v>
      </c>
      <c r="AJ33">
        <v>5.51</v>
      </c>
      <c r="AK33">
        <v>5.51</v>
      </c>
      <c r="AL33">
        <v>5.51</v>
      </c>
      <c r="AM33">
        <v>5.51</v>
      </c>
      <c r="AN33">
        <v>5.51</v>
      </c>
    </row>
    <row r="34" spans="1:40">
      <c r="A34" t="s">
        <v>24</v>
      </c>
      <c r="B34" s="16" t="s">
        <v>305</v>
      </c>
      <c r="C34">
        <v>5.51</v>
      </c>
      <c r="D34">
        <v>5.51</v>
      </c>
      <c r="E34">
        <v>5.51</v>
      </c>
      <c r="F34">
        <v>5.51</v>
      </c>
      <c r="G34">
        <v>5.51</v>
      </c>
      <c r="H34">
        <v>5.51</v>
      </c>
      <c r="I34">
        <v>5.51</v>
      </c>
      <c r="J34">
        <v>5.51</v>
      </c>
      <c r="K34">
        <v>5.51</v>
      </c>
      <c r="L34">
        <v>5.51</v>
      </c>
      <c r="M34">
        <v>5.51</v>
      </c>
      <c r="N34">
        <v>5.51</v>
      </c>
      <c r="O34">
        <v>5.51</v>
      </c>
      <c r="P34">
        <v>5.51</v>
      </c>
      <c r="Q34">
        <v>5.51</v>
      </c>
      <c r="R34">
        <v>5.51</v>
      </c>
      <c r="S34">
        <v>5.51</v>
      </c>
      <c r="T34">
        <v>5.51</v>
      </c>
      <c r="U34">
        <v>5.51</v>
      </c>
      <c r="V34">
        <v>5.51</v>
      </c>
      <c r="W34">
        <v>5.51</v>
      </c>
      <c r="X34">
        <v>5.51</v>
      </c>
      <c r="Y34">
        <v>5.51</v>
      </c>
      <c r="Z34">
        <v>5.51</v>
      </c>
      <c r="AA34">
        <v>5.51</v>
      </c>
      <c r="AB34">
        <v>5.51</v>
      </c>
      <c r="AC34">
        <v>5.51</v>
      </c>
      <c r="AD34">
        <v>5.51</v>
      </c>
      <c r="AE34">
        <v>5.51</v>
      </c>
      <c r="AF34">
        <v>5.51</v>
      </c>
      <c r="AG34">
        <v>5.51</v>
      </c>
      <c r="AH34">
        <v>5.51</v>
      </c>
      <c r="AI34">
        <v>5.51</v>
      </c>
      <c r="AJ34">
        <v>5.51</v>
      </c>
      <c r="AK34">
        <v>5.51</v>
      </c>
      <c r="AL34">
        <v>5.51</v>
      </c>
      <c r="AM34">
        <v>5.51</v>
      </c>
      <c r="AN34">
        <v>5.51</v>
      </c>
    </row>
    <row r="35" spans="1:40">
      <c r="A35" t="s">
        <v>24</v>
      </c>
      <c r="B35" s="16" t="s">
        <v>307</v>
      </c>
      <c r="C35">
        <v>5.51</v>
      </c>
      <c r="D35">
        <v>5.51</v>
      </c>
      <c r="E35">
        <v>5.51</v>
      </c>
      <c r="F35">
        <v>5.51</v>
      </c>
      <c r="G35">
        <v>5.51</v>
      </c>
      <c r="H35">
        <v>5.51</v>
      </c>
      <c r="I35">
        <v>5.51</v>
      </c>
      <c r="J35">
        <v>5.51</v>
      </c>
      <c r="K35">
        <v>5.51</v>
      </c>
      <c r="L35">
        <v>5.51</v>
      </c>
      <c r="M35">
        <v>5.51</v>
      </c>
      <c r="N35">
        <v>5.51</v>
      </c>
      <c r="O35">
        <v>5.51</v>
      </c>
      <c r="P35">
        <v>5.51</v>
      </c>
      <c r="Q35">
        <v>5.51</v>
      </c>
      <c r="R35">
        <v>5.51</v>
      </c>
      <c r="S35">
        <v>5.51</v>
      </c>
      <c r="T35">
        <v>5.51</v>
      </c>
      <c r="U35">
        <v>5.51</v>
      </c>
      <c r="V35">
        <v>5.51</v>
      </c>
      <c r="W35">
        <v>5.51</v>
      </c>
      <c r="X35">
        <v>5.51</v>
      </c>
      <c r="Y35">
        <v>5.51</v>
      </c>
      <c r="Z35">
        <v>5.51</v>
      </c>
      <c r="AA35">
        <v>5.51</v>
      </c>
      <c r="AB35">
        <v>5.51</v>
      </c>
      <c r="AC35">
        <v>5.51</v>
      </c>
      <c r="AD35">
        <v>5.51</v>
      </c>
      <c r="AE35">
        <v>5.51</v>
      </c>
      <c r="AF35">
        <v>5.51</v>
      </c>
      <c r="AG35">
        <v>5.51</v>
      </c>
      <c r="AH35">
        <v>5.51</v>
      </c>
      <c r="AI35">
        <v>5.51</v>
      </c>
      <c r="AJ35">
        <v>5.51</v>
      </c>
      <c r="AK35">
        <v>5.51</v>
      </c>
      <c r="AL35">
        <v>5.51</v>
      </c>
      <c r="AM35">
        <v>5.51</v>
      </c>
      <c r="AN35">
        <v>5.51</v>
      </c>
    </row>
    <row r="36" spans="1:40">
      <c r="A36" t="s">
        <v>24</v>
      </c>
      <c r="B36" s="16" t="s">
        <v>308</v>
      </c>
      <c r="C36">
        <v>5.51</v>
      </c>
      <c r="D36">
        <v>5.51</v>
      </c>
      <c r="E36">
        <v>5.51</v>
      </c>
      <c r="F36">
        <v>5.51</v>
      </c>
      <c r="G36">
        <v>5.51</v>
      </c>
      <c r="H36">
        <v>5.51</v>
      </c>
      <c r="I36">
        <v>5.51</v>
      </c>
      <c r="J36">
        <v>5.51</v>
      </c>
      <c r="K36">
        <v>5.51</v>
      </c>
      <c r="L36">
        <v>5.51</v>
      </c>
      <c r="M36">
        <v>5.51</v>
      </c>
      <c r="N36">
        <v>5.51</v>
      </c>
      <c r="O36">
        <v>5.51</v>
      </c>
      <c r="P36">
        <v>5.51</v>
      </c>
      <c r="Q36">
        <v>5.51</v>
      </c>
      <c r="R36">
        <v>5.51</v>
      </c>
      <c r="S36">
        <v>5.51</v>
      </c>
      <c r="T36">
        <v>5.51</v>
      </c>
      <c r="U36">
        <v>5.51</v>
      </c>
      <c r="V36">
        <v>5.51</v>
      </c>
      <c r="W36">
        <v>5.51</v>
      </c>
      <c r="X36">
        <v>5.51</v>
      </c>
      <c r="Y36">
        <v>5.51</v>
      </c>
      <c r="Z36">
        <v>5.51</v>
      </c>
      <c r="AA36">
        <v>5.51</v>
      </c>
      <c r="AB36">
        <v>5.51</v>
      </c>
      <c r="AC36">
        <v>5.51</v>
      </c>
      <c r="AD36">
        <v>5.51</v>
      </c>
      <c r="AE36">
        <v>5.51</v>
      </c>
      <c r="AF36">
        <v>5.51</v>
      </c>
      <c r="AG36">
        <v>5.51</v>
      </c>
      <c r="AH36">
        <v>5.51</v>
      </c>
      <c r="AI36">
        <v>5.51</v>
      </c>
      <c r="AJ36">
        <v>5.51</v>
      </c>
      <c r="AK36">
        <v>5.51</v>
      </c>
      <c r="AL36">
        <v>5.51</v>
      </c>
      <c r="AM36">
        <v>5.51</v>
      </c>
      <c r="AN36">
        <v>5.51</v>
      </c>
    </row>
    <row r="37" spans="1:40">
      <c r="A37" t="s">
        <v>24</v>
      </c>
      <c r="B37" s="16" t="s">
        <v>309</v>
      </c>
      <c r="C37">
        <v>5.51</v>
      </c>
      <c r="D37">
        <v>5.51</v>
      </c>
      <c r="E37">
        <v>5.51</v>
      </c>
      <c r="F37">
        <v>5.51</v>
      </c>
      <c r="G37">
        <v>5.51</v>
      </c>
      <c r="H37">
        <v>5.51</v>
      </c>
      <c r="I37">
        <v>5.51</v>
      </c>
      <c r="J37">
        <v>5.51</v>
      </c>
      <c r="K37">
        <v>5.51</v>
      </c>
      <c r="L37">
        <v>5.51</v>
      </c>
      <c r="M37">
        <v>5.51</v>
      </c>
      <c r="N37">
        <v>5.51</v>
      </c>
      <c r="O37">
        <v>5.51</v>
      </c>
      <c r="P37">
        <v>5.51</v>
      </c>
      <c r="Q37">
        <v>5.51</v>
      </c>
      <c r="R37">
        <v>5.51</v>
      </c>
      <c r="S37">
        <v>5.51</v>
      </c>
      <c r="T37">
        <v>5.51</v>
      </c>
      <c r="U37">
        <v>5.51</v>
      </c>
      <c r="V37">
        <v>5.51</v>
      </c>
      <c r="W37">
        <v>5.51</v>
      </c>
      <c r="X37">
        <v>5.51</v>
      </c>
      <c r="Y37">
        <v>5.51</v>
      </c>
      <c r="Z37">
        <v>5.51</v>
      </c>
      <c r="AA37">
        <v>5.51</v>
      </c>
      <c r="AB37">
        <v>5.51</v>
      </c>
      <c r="AC37">
        <v>5.51</v>
      </c>
      <c r="AD37">
        <v>5.51</v>
      </c>
      <c r="AE37">
        <v>5.51</v>
      </c>
      <c r="AF37">
        <v>5.51</v>
      </c>
      <c r="AG37">
        <v>5.51</v>
      </c>
      <c r="AH37">
        <v>5.51</v>
      </c>
      <c r="AI37">
        <v>5.51</v>
      </c>
      <c r="AJ37">
        <v>5.51</v>
      </c>
      <c r="AK37">
        <v>5.51</v>
      </c>
      <c r="AL37">
        <v>5.51</v>
      </c>
      <c r="AM37">
        <v>5.51</v>
      </c>
      <c r="AN37">
        <v>5.51</v>
      </c>
    </row>
    <row r="38" spans="1:40">
      <c r="A38" t="s">
        <v>24</v>
      </c>
      <c r="B38" s="16" t="s">
        <v>310</v>
      </c>
      <c r="C38">
        <v>5.51</v>
      </c>
      <c r="D38">
        <v>5.51</v>
      </c>
      <c r="E38">
        <v>5.51</v>
      </c>
      <c r="F38">
        <v>5.51</v>
      </c>
      <c r="G38">
        <v>5.51</v>
      </c>
      <c r="H38">
        <v>5.51</v>
      </c>
      <c r="I38">
        <v>5.51</v>
      </c>
      <c r="J38">
        <v>5.51</v>
      </c>
      <c r="K38">
        <v>5.51</v>
      </c>
      <c r="L38">
        <v>5.51</v>
      </c>
      <c r="M38">
        <v>5.51</v>
      </c>
      <c r="N38">
        <v>5.51</v>
      </c>
      <c r="O38">
        <v>5.51</v>
      </c>
      <c r="P38">
        <v>5.51</v>
      </c>
      <c r="Q38">
        <v>5.51</v>
      </c>
      <c r="R38">
        <v>5.51</v>
      </c>
      <c r="S38">
        <v>5.51</v>
      </c>
      <c r="T38">
        <v>5.51</v>
      </c>
      <c r="U38">
        <v>5.51</v>
      </c>
      <c r="V38">
        <v>5.51</v>
      </c>
      <c r="W38">
        <v>5.51</v>
      </c>
      <c r="X38">
        <v>5.51</v>
      </c>
      <c r="Y38">
        <v>5.51</v>
      </c>
      <c r="Z38">
        <v>5.51</v>
      </c>
      <c r="AA38">
        <v>5.51</v>
      </c>
      <c r="AB38">
        <v>5.51</v>
      </c>
      <c r="AC38">
        <v>5.51</v>
      </c>
      <c r="AD38">
        <v>5.51</v>
      </c>
      <c r="AE38">
        <v>5.51</v>
      </c>
      <c r="AF38">
        <v>5.51</v>
      </c>
      <c r="AG38">
        <v>5.51</v>
      </c>
      <c r="AH38">
        <v>5.51</v>
      </c>
      <c r="AI38">
        <v>5.51</v>
      </c>
      <c r="AJ38">
        <v>5.51</v>
      </c>
      <c r="AK38">
        <v>5.51</v>
      </c>
      <c r="AL38">
        <v>5.51</v>
      </c>
      <c r="AM38">
        <v>5.51</v>
      </c>
      <c r="AN38">
        <v>5.51</v>
      </c>
    </row>
    <row r="39" spans="1:40">
      <c r="A39" t="s">
        <v>24</v>
      </c>
      <c r="B39" s="16" t="s">
        <v>306</v>
      </c>
      <c r="C39">
        <v>5.51</v>
      </c>
      <c r="D39">
        <v>5.51</v>
      </c>
      <c r="E39">
        <v>5.51</v>
      </c>
      <c r="F39">
        <v>5.51</v>
      </c>
      <c r="G39">
        <v>5.51</v>
      </c>
      <c r="H39">
        <v>5.51</v>
      </c>
      <c r="I39">
        <v>5.51</v>
      </c>
      <c r="J39">
        <v>5.51</v>
      </c>
      <c r="K39">
        <v>5.51</v>
      </c>
      <c r="L39">
        <v>5.51</v>
      </c>
      <c r="M39">
        <v>5.51</v>
      </c>
      <c r="N39">
        <v>5.51</v>
      </c>
      <c r="O39">
        <v>5.51</v>
      </c>
      <c r="P39">
        <v>5.51</v>
      </c>
      <c r="Q39">
        <v>5.51</v>
      </c>
      <c r="R39">
        <v>5.51</v>
      </c>
      <c r="S39">
        <v>5.51</v>
      </c>
      <c r="T39">
        <v>5.51</v>
      </c>
      <c r="U39">
        <v>5.51</v>
      </c>
      <c r="V39">
        <v>5.51</v>
      </c>
      <c r="W39">
        <v>5.51</v>
      </c>
      <c r="X39">
        <v>5.51</v>
      </c>
      <c r="Y39">
        <v>5.51</v>
      </c>
      <c r="Z39">
        <v>5.51</v>
      </c>
      <c r="AA39">
        <v>5.51</v>
      </c>
      <c r="AB39">
        <v>5.51</v>
      </c>
      <c r="AC39">
        <v>5.51</v>
      </c>
      <c r="AD39">
        <v>5.51</v>
      </c>
      <c r="AE39">
        <v>5.51</v>
      </c>
      <c r="AF39">
        <v>5.51</v>
      </c>
      <c r="AG39">
        <v>5.51</v>
      </c>
      <c r="AH39">
        <v>5.51</v>
      </c>
      <c r="AI39">
        <v>5.51</v>
      </c>
      <c r="AJ39">
        <v>5.51</v>
      </c>
      <c r="AK39">
        <v>5.51</v>
      </c>
      <c r="AL39">
        <v>5.51</v>
      </c>
      <c r="AM39">
        <v>5.51</v>
      </c>
      <c r="AN39">
        <v>5.51</v>
      </c>
    </row>
    <row r="40" spans="1:40">
      <c r="A40" t="s">
        <v>24</v>
      </c>
      <c r="B40" s="16" t="s">
        <v>311</v>
      </c>
      <c r="C40">
        <v>5.51</v>
      </c>
      <c r="D40">
        <v>5.51</v>
      </c>
      <c r="E40">
        <v>5.51</v>
      </c>
      <c r="F40">
        <v>5.51</v>
      </c>
      <c r="G40">
        <v>5.51</v>
      </c>
      <c r="H40">
        <v>5.51</v>
      </c>
      <c r="I40">
        <v>5.51</v>
      </c>
      <c r="J40">
        <v>5.51</v>
      </c>
      <c r="K40">
        <v>5.51</v>
      </c>
      <c r="L40">
        <v>5.51</v>
      </c>
      <c r="M40">
        <v>5.51</v>
      </c>
      <c r="N40">
        <v>5.51</v>
      </c>
      <c r="O40">
        <v>5.51</v>
      </c>
      <c r="P40">
        <v>5.51</v>
      </c>
      <c r="Q40">
        <v>5.51</v>
      </c>
      <c r="R40">
        <v>5.51</v>
      </c>
      <c r="S40">
        <v>5.51</v>
      </c>
      <c r="T40">
        <v>5.51</v>
      </c>
      <c r="U40">
        <v>5.51</v>
      </c>
      <c r="V40">
        <v>5.51</v>
      </c>
      <c r="W40">
        <v>5.51</v>
      </c>
      <c r="X40">
        <v>5.51</v>
      </c>
      <c r="Y40">
        <v>5.51</v>
      </c>
      <c r="Z40">
        <v>5.51</v>
      </c>
      <c r="AA40">
        <v>5.51</v>
      </c>
      <c r="AB40">
        <v>5.51</v>
      </c>
      <c r="AC40">
        <v>5.51</v>
      </c>
      <c r="AD40">
        <v>5.51</v>
      </c>
      <c r="AE40">
        <v>5.51</v>
      </c>
      <c r="AF40">
        <v>5.51</v>
      </c>
      <c r="AG40">
        <v>5.51</v>
      </c>
      <c r="AH40">
        <v>5.51</v>
      </c>
      <c r="AI40">
        <v>5.51</v>
      </c>
      <c r="AJ40">
        <v>5.51</v>
      </c>
      <c r="AK40">
        <v>5.51</v>
      </c>
      <c r="AL40">
        <v>5.51</v>
      </c>
      <c r="AM40">
        <v>5.51</v>
      </c>
      <c r="AN40">
        <v>5.51</v>
      </c>
    </row>
    <row r="41" spans="1:40">
      <c r="A41" t="s">
        <v>24</v>
      </c>
      <c r="B41" s="16" t="s">
        <v>312</v>
      </c>
      <c r="C41">
        <v>5.51</v>
      </c>
      <c r="D41">
        <v>5.51</v>
      </c>
      <c r="E41">
        <v>5.51</v>
      </c>
      <c r="F41">
        <v>5.51</v>
      </c>
      <c r="G41">
        <v>5.51</v>
      </c>
      <c r="H41">
        <v>5.51</v>
      </c>
      <c r="I41">
        <v>5.51</v>
      </c>
      <c r="J41">
        <v>5.51</v>
      </c>
      <c r="K41">
        <v>5.51</v>
      </c>
      <c r="L41">
        <v>5.51</v>
      </c>
      <c r="M41">
        <v>5.51</v>
      </c>
      <c r="N41">
        <v>5.51</v>
      </c>
      <c r="O41">
        <v>5.51</v>
      </c>
      <c r="P41">
        <v>5.51</v>
      </c>
      <c r="Q41">
        <v>5.51</v>
      </c>
      <c r="R41">
        <v>5.51</v>
      </c>
      <c r="S41">
        <v>5.51</v>
      </c>
      <c r="T41">
        <v>5.51</v>
      </c>
      <c r="U41">
        <v>5.51</v>
      </c>
      <c r="V41">
        <v>5.51</v>
      </c>
      <c r="W41">
        <v>5.51</v>
      </c>
      <c r="X41">
        <v>5.51</v>
      </c>
      <c r="Y41">
        <v>5.51</v>
      </c>
      <c r="Z41">
        <v>5.51</v>
      </c>
      <c r="AA41">
        <v>5.51</v>
      </c>
      <c r="AB41">
        <v>5.51</v>
      </c>
      <c r="AC41">
        <v>5.51</v>
      </c>
      <c r="AD41">
        <v>5.51</v>
      </c>
      <c r="AE41">
        <v>5.51</v>
      </c>
      <c r="AF41">
        <v>5.51</v>
      </c>
      <c r="AG41">
        <v>5.51</v>
      </c>
      <c r="AH41">
        <v>5.51</v>
      </c>
      <c r="AI41">
        <v>5.51</v>
      </c>
      <c r="AJ41">
        <v>5.51</v>
      </c>
      <c r="AK41">
        <v>5.51</v>
      </c>
      <c r="AL41">
        <v>5.51</v>
      </c>
      <c r="AM41">
        <v>5.51</v>
      </c>
      <c r="AN41">
        <v>5.51</v>
      </c>
    </row>
    <row r="42" spans="1:40">
      <c r="A42" t="s">
        <v>24</v>
      </c>
      <c r="B42" t="s">
        <v>357</v>
      </c>
      <c r="C42">
        <v>5.51</v>
      </c>
      <c r="D42">
        <v>5.51</v>
      </c>
      <c r="E42">
        <v>5.51</v>
      </c>
      <c r="F42">
        <v>5.51</v>
      </c>
      <c r="G42">
        <v>5.51</v>
      </c>
      <c r="H42">
        <v>5.51</v>
      </c>
      <c r="I42">
        <v>5.51</v>
      </c>
      <c r="J42">
        <v>5.51</v>
      </c>
      <c r="K42">
        <v>5.51</v>
      </c>
      <c r="L42">
        <v>5.51</v>
      </c>
      <c r="M42">
        <v>5.51</v>
      </c>
      <c r="N42">
        <v>5.51</v>
      </c>
      <c r="O42">
        <v>5.51</v>
      </c>
      <c r="P42">
        <v>5.51</v>
      </c>
      <c r="Q42">
        <v>5.51</v>
      </c>
      <c r="R42">
        <v>5.51</v>
      </c>
      <c r="S42">
        <v>5.51</v>
      </c>
      <c r="T42">
        <v>5.51</v>
      </c>
      <c r="U42">
        <v>5.51</v>
      </c>
      <c r="V42">
        <v>5.51</v>
      </c>
      <c r="W42">
        <v>5.51</v>
      </c>
      <c r="X42">
        <v>5.51</v>
      </c>
      <c r="Y42">
        <v>5.51</v>
      </c>
      <c r="Z42">
        <v>5.51</v>
      </c>
      <c r="AA42">
        <v>5.51</v>
      </c>
      <c r="AB42">
        <v>5.51</v>
      </c>
      <c r="AC42">
        <v>5.51</v>
      </c>
      <c r="AD42">
        <v>5.51</v>
      </c>
      <c r="AE42">
        <v>5.51</v>
      </c>
      <c r="AF42">
        <v>5.51</v>
      </c>
      <c r="AG42">
        <v>5.51</v>
      </c>
      <c r="AH42">
        <v>5.51</v>
      </c>
      <c r="AI42">
        <v>5.51</v>
      </c>
      <c r="AJ42">
        <v>5.51</v>
      </c>
      <c r="AK42">
        <v>5.51</v>
      </c>
      <c r="AL42">
        <v>5.51</v>
      </c>
      <c r="AM42">
        <v>5.51</v>
      </c>
      <c r="AN42">
        <v>5.51</v>
      </c>
    </row>
    <row r="43" spans="1:40">
      <c r="A43" t="s">
        <v>24</v>
      </c>
      <c r="B43" t="s">
        <v>356</v>
      </c>
      <c r="C43">
        <v>5.51</v>
      </c>
      <c r="D43">
        <v>5.51</v>
      </c>
      <c r="E43">
        <v>5.51</v>
      </c>
      <c r="F43">
        <v>5.51</v>
      </c>
      <c r="G43">
        <v>5.51</v>
      </c>
      <c r="H43">
        <v>5.51</v>
      </c>
      <c r="I43">
        <v>5.51</v>
      </c>
      <c r="J43">
        <v>5.51</v>
      </c>
      <c r="K43">
        <v>5.51</v>
      </c>
      <c r="L43">
        <v>5.51</v>
      </c>
      <c r="M43">
        <v>5.51</v>
      </c>
      <c r="N43">
        <v>5.51</v>
      </c>
      <c r="O43">
        <v>5.51</v>
      </c>
      <c r="P43">
        <v>5.51</v>
      </c>
      <c r="Q43">
        <v>5.51</v>
      </c>
      <c r="R43">
        <v>5.51</v>
      </c>
      <c r="S43">
        <v>5.51</v>
      </c>
      <c r="T43">
        <v>5.51</v>
      </c>
      <c r="U43">
        <v>5.51</v>
      </c>
      <c r="V43">
        <v>5.51</v>
      </c>
      <c r="W43">
        <v>5.51</v>
      </c>
      <c r="X43">
        <v>5.51</v>
      </c>
      <c r="Y43">
        <v>5.51</v>
      </c>
      <c r="Z43">
        <v>5.51</v>
      </c>
      <c r="AA43">
        <v>5.51</v>
      </c>
      <c r="AB43">
        <v>5.51</v>
      </c>
      <c r="AC43">
        <v>5.51</v>
      </c>
      <c r="AD43">
        <v>5.51</v>
      </c>
      <c r="AE43">
        <v>5.51</v>
      </c>
      <c r="AF43">
        <v>5.51</v>
      </c>
      <c r="AG43">
        <v>5.51</v>
      </c>
      <c r="AH43">
        <v>5.51</v>
      </c>
      <c r="AI43">
        <v>5.51</v>
      </c>
      <c r="AJ43">
        <v>5.51</v>
      </c>
      <c r="AK43">
        <v>5.51</v>
      </c>
      <c r="AL43">
        <v>5.51</v>
      </c>
      <c r="AM43">
        <v>5.51</v>
      </c>
      <c r="AN43">
        <v>5.51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defaultColWidth="11.42578125" defaultRowHeight="15"/>
  <cols>
    <col min="1" max="1" width="5" bestFit="1" customWidth="1"/>
    <col min="2" max="2" width="9" customWidth="1"/>
    <col min="3" max="3" width="1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9.42578125" bestFit="1" customWidth="1"/>
    <col min="8" max="8" width="9.140625" bestFit="1" customWidth="1"/>
    <col min="9" max="10" width="9.42578125" bestFit="1" customWidth="1"/>
    <col min="11" max="11" width="9.140625" bestFit="1" customWidth="1"/>
    <col min="12" max="12" width="9.42578125" bestFit="1" customWidth="1"/>
    <col min="13" max="13" width="11.5703125" bestFit="1" customWidth="1"/>
    <col min="14" max="14" width="8.42578125" bestFit="1" customWidth="1"/>
    <col min="15" max="15" width="9.42578125" bestFit="1" customWidth="1"/>
    <col min="16" max="16" width="9" bestFit="1" customWidth="1"/>
    <col min="17" max="17" width="11.85546875" bestFit="1" customWidth="1"/>
    <col min="18" max="18" width="15" bestFit="1" customWidth="1"/>
  </cols>
  <sheetData>
    <row r="1" spans="1:39">
      <c r="A1" t="s">
        <v>408</v>
      </c>
    </row>
    <row r="2" spans="1:39">
      <c r="A2" t="s">
        <v>407</v>
      </c>
    </row>
    <row r="3" spans="1:39">
      <c r="A3" t="s">
        <v>406</v>
      </c>
    </row>
    <row r="5" spans="1:39">
      <c r="D5" s="16" t="s">
        <v>277</v>
      </c>
      <c r="E5" s="16" t="s">
        <v>278</v>
      </c>
      <c r="F5" s="16" t="s">
        <v>279</v>
      </c>
      <c r="G5" s="16" t="s">
        <v>280</v>
      </c>
      <c r="H5" s="16" t="s">
        <v>281</v>
      </c>
      <c r="I5" s="16" t="s">
        <v>282</v>
      </c>
      <c r="J5" s="16" t="s">
        <v>283</v>
      </c>
      <c r="K5" s="16" t="s">
        <v>284</v>
      </c>
      <c r="L5" s="16" t="s">
        <v>285</v>
      </c>
      <c r="M5" s="16" t="s">
        <v>286</v>
      </c>
      <c r="N5" s="16" t="s">
        <v>287</v>
      </c>
      <c r="O5" s="16" t="s">
        <v>288</v>
      </c>
      <c r="P5" s="16" t="s">
        <v>289</v>
      </c>
      <c r="Q5" s="16" t="s">
        <v>290</v>
      </c>
      <c r="R5" s="16" t="s">
        <v>291</v>
      </c>
      <c r="S5" s="16" t="s">
        <v>292</v>
      </c>
      <c r="T5" s="16" t="s">
        <v>293</v>
      </c>
      <c r="U5" s="16" t="s">
        <v>294</v>
      </c>
      <c r="V5" s="16" t="s">
        <v>295</v>
      </c>
      <c r="W5" s="16" t="s">
        <v>296</v>
      </c>
      <c r="X5" s="16" t="s">
        <v>297</v>
      </c>
      <c r="Y5" s="16" t="s">
        <v>298</v>
      </c>
      <c r="Z5" s="16" t="s">
        <v>299</v>
      </c>
      <c r="AA5" s="16" t="s">
        <v>300</v>
      </c>
      <c r="AB5" s="16" t="s">
        <v>301</v>
      </c>
      <c r="AC5" s="16" t="s">
        <v>302</v>
      </c>
      <c r="AD5" s="16" t="s">
        <v>303</v>
      </c>
      <c r="AE5" s="16" t="s">
        <v>304</v>
      </c>
      <c r="AF5" s="16" t="s">
        <v>305</v>
      </c>
      <c r="AG5" s="16" t="s">
        <v>307</v>
      </c>
      <c r="AH5" s="16" t="s">
        <v>308</v>
      </c>
      <c r="AI5" s="16" t="s">
        <v>309</v>
      </c>
      <c r="AJ5" s="16" t="s">
        <v>310</v>
      </c>
      <c r="AK5" s="16" t="s">
        <v>306</v>
      </c>
      <c r="AL5" s="16" t="s">
        <v>311</v>
      </c>
      <c r="AM5" s="16" t="s">
        <v>312</v>
      </c>
    </row>
    <row r="6" spans="1:39">
      <c r="A6">
        <v>2018</v>
      </c>
      <c r="B6" t="s">
        <v>24</v>
      </c>
      <c r="C6" s="16" t="s">
        <v>277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</row>
    <row r="7" spans="1:39">
      <c r="A7">
        <v>2018</v>
      </c>
      <c r="B7" t="s">
        <v>24</v>
      </c>
      <c r="C7" s="16" t="s">
        <v>278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>
      <c r="A8">
        <v>2018</v>
      </c>
      <c r="B8" t="s">
        <v>24</v>
      </c>
      <c r="C8" s="16" t="s">
        <v>279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</row>
    <row r="9" spans="1:39">
      <c r="A9">
        <v>2018</v>
      </c>
      <c r="B9" t="s">
        <v>24</v>
      </c>
      <c r="C9" s="16" t="s">
        <v>280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</row>
    <row r="10" spans="1:39">
      <c r="A10">
        <v>2018</v>
      </c>
      <c r="B10" t="s">
        <v>24</v>
      </c>
      <c r="C10" s="16" t="s">
        <v>281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</row>
    <row r="11" spans="1:39">
      <c r="A11">
        <v>2018</v>
      </c>
      <c r="B11" t="s">
        <v>24</v>
      </c>
      <c r="C11" s="16" t="s">
        <v>282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</row>
    <row r="12" spans="1:39">
      <c r="A12">
        <v>2018</v>
      </c>
      <c r="B12" t="s">
        <v>24</v>
      </c>
      <c r="C12" s="16" t="s">
        <v>283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</row>
    <row r="13" spans="1:39">
      <c r="A13">
        <v>2018</v>
      </c>
      <c r="B13" t="s">
        <v>24</v>
      </c>
      <c r="C13" s="16" t="s">
        <v>284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</row>
    <row r="14" spans="1:39">
      <c r="A14">
        <v>2018</v>
      </c>
      <c r="B14" t="s">
        <v>24</v>
      </c>
      <c r="C14" s="16" t="s">
        <v>285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</row>
    <row r="15" spans="1:39">
      <c r="A15">
        <v>2018</v>
      </c>
      <c r="B15" t="s">
        <v>24</v>
      </c>
      <c r="C15" s="16" t="s">
        <v>286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</row>
    <row r="16" spans="1:39">
      <c r="A16">
        <v>2018</v>
      </c>
      <c r="B16" t="s">
        <v>24</v>
      </c>
      <c r="C16" s="16" t="s">
        <v>287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</row>
    <row r="17" spans="1:39">
      <c r="A17">
        <v>2018</v>
      </c>
      <c r="B17" t="s">
        <v>24</v>
      </c>
      <c r="C17" s="16" t="s">
        <v>288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</row>
    <row r="18" spans="1:39">
      <c r="A18">
        <v>2018</v>
      </c>
      <c r="B18" t="s">
        <v>24</v>
      </c>
      <c r="C18" s="16" t="s">
        <v>289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</row>
    <row r="19" spans="1:39">
      <c r="A19">
        <v>2018</v>
      </c>
      <c r="B19" t="s">
        <v>24</v>
      </c>
      <c r="C19" s="16" t="s">
        <v>290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</row>
    <row r="20" spans="1:39">
      <c r="A20">
        <v>2018</v>
      </c>
      <c r="B20" t="s">
        <v>24</v>
      </c>
      <c r="C20" s="16" t="s">
        <v>291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</row>
    <row r="21" spans="1:39">
      <c r="A21">
        <v>2018</v>
      </c>
      <c r="B21" t="s">
        <v>24</v>
      </c>
      <c r="C21" s="16" t="s">
        <v>292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</row>
    <row r="22" spans="1:39">
      <c r="A22">
        <v>2018</v>
      </c>
      <c r="B22" t="s">
        <v>24</v>
      </c>
      <c r="C22" s="16" t="s">
        <v>293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</row>
    <row r="23" spans="1:39">
      <c r="A23">
        <v>2018</v>
      </c>
      <c r="B23" t="s">
        <v>24</v>
      </c>
      <c r="C23" s="16" t="s">
        <v>294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</row>
    <row r="24" spans="1:39">
      <c r="A24">
        <v>2018</v>
      </c>
      <c r="B24" t="s">
        <v>24</v>
      </c>
      <c r="C24" s="16" t="s">
        <v>295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</row>
    <row r="25" spans="1:39">
      <c r="A25">
        <v>2018</v>
      </c>
      <c r="B25" t="s">
        <v>24</v>
      </c>
      <c r="C25" s="16" t="s">
        <v>296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</row>
    <row r="26" spans="1:39">
      <c r="A26">
        <v>2018</v>
      </c>
      <c r="B26" t="s">
        <v>24</v>
      </c>
      <c r="C26" s="16" t="s">
        <v>297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</row>
    <row r="27" spans="1:39">
      <c r="A27">
        <v>2018</v>
      </c>
      <c r="B27" t="s">
        <v>24</v>
      </c>
      <c r="C27" s="16" t="s">
        <v>298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</row>
    <row r="28" spans="1:39">
      <c r="A28">
        <v>2018</v>
      </c>
      <c r="B28" t="s">
        <v>24</v>
      </c>
      <c r="C28" s="16" t="s">
        <v>299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</row>
    <row r="29" spans="1:39">
      <c r="A29">
        <v>2018</v>
      </c>
      <c r="B29" t="s">
        <v>24</v>
      </c>
      <c r="C29" s="16" t="s">
        <v>300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</row>
    <row r="30" spans="1:39">
      <c r="A30">
        <v>2018</v>
      </c>
      <c r="B30" t="s">
        <v>24</v>
      </c>
      <c r="C30" s="16" t="s">
        <v>301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</row>
    <row r="31" spans="1:39">
      <c r="A31">
        <v>2018</v>
      </c>
      <c r="B31" t="s">
        <v>24</v>
      </c>
      <c r="C31" s="16" t="s">
        <v>302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</row>
    <row r="32" spans="1:39">
      <c r="A32">
        <v>2018</v>
      </c>
      <c r="B32" t="s">
        <v>24</v>
      </c>
      <c r="C32" s="16" t="s">
        <v>303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</row>
    <row r="33" spans="1:39">
      <c r="A33">
        <v>2018</v>
      </c>
      <c r="B33" t="s">
        <v>24</v>
      </c>
      <c r="C33" s="16" t="s">
        <v>304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</row>
    <row r="34" spans="1:39">
      <c r="A34">
        <v>2018</v>
      </c>
      <c r="B34" t="s">
        <v>24</v>
      </c>
      <c r="C34" s="16" t="s">
        <v>305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</row>
    <row r="35" spans="1:39">
      <c r="A35">
        <v>2018</v>
      </c>
      <c r="B35" t="s">
        <v>24</v>
      </c>
      <c r="C35" s="16" t="s">
        <v>307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</row>
    <row r="36" spans="1:39">
      <c r="A36">
        <v>2018</v>
      </c>
      <c r="B36" t="s">
        <v>24</v>
      </c>
      <c r="C36" s="16" t="s">
        <v>308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</row>
    <row r="37" spans="1:39">
      <c r="A37">
        <v>2018</v>
      </c>
      <c r="B37" t="s">
        <v>24</v>
      </c>
      <c r="C37" s="16" t="s">
        <v>309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</row>
    <row r="38" spans="1:39">
      <c r="A38">
        <v>2018</v>
      </c>
      <c r="B38" t="s">
        <v>24</v>
      </c>
      <c r="C38" s="16" t="s">
        <v>310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</row>
    <row r="39" spans="1:39">
      <c r="A39">
        <v>2018</v>
      </c>
      <c r="B39" t="s">
        <v>24</v>
      </c>
      <c r="C39" s="16" t="s">
        <v>306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</row>
    <row r="40" spans="1:39">
      <c r="A40">
        <v>2018</v>
      </c>
      <c r="B40" t="s">
        <v>24</v>
      </c>
      <c r="C40" s="16" t="s">
        <v>311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</row>
    <row r="41" spans="1:39">
      <c r="A41">
        <v>2018</v>
      </c>
      <c r="B41" t="s">
        <v>24</v>
      </c>
      <c r="C41" s="16" t="s">
        <v>312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customWidth="1"/>
  </cols>
  <sheetData>
    <row r="1" spans="1:11">
      <c r="A1" t="s">
        <v>409</v>
      </c>
    </row>
    <row r="2" spans="1:11">
      <c r="A2" t="s">
        <v>66</v>
      </c>
    </row>
    <row r="3" spans="1:11">
      <c r="A3" t="s">
        <v>412</v>
      </c>
    </row>
    <row r="4" spans="1:11"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>
      <c r="A5" t="s">
        <v>20</v>
      </c>
      <c r="B5" t="s">
        <v>25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customWidth="1"/>
    <col min="4" max="4" width="11.42578125" customWidth="1"/>
    <col min="9" max="10" width="11.42578125" customWidth="1"/>
  </cols>
  <sheetData>
    <row r="1" spans="1:14">
      <c r="A1" t="s">
        <v>410</v>
      </c>
    </row>
    <row r="2" spans="1:14">
      <c r="A2" t="s">
        <v>411</v>
      </c>
    </row>
    <row r="3" spans="1:14">
      <c r="A3" t="s">
        <v>412</v>
      </c>
    </row>
    <row r="4" spans="1:14">
      <c r="L4" s="63"/>
      <c r="M4" s="63"/>
      <c r="N4" s="63"/>
    </row>
    <row r="5" spans="1:14"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14">
      <c r="A6" t="s">
        <v>0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A13" sqref="A13:J13"/>
    </sheetView>
  </sheetViews>
  <sheetFormatPr defaultColWidth="11.42578125" defaultRowHeight="15"/>
  <cols>
    <col min="1" max="2" width="25.42578125" customWidth="1"/>
    <col min="5" max="5" width="11.42578125" customWidth="1"/>
    <col min="10" max="11" width="11.42578125" customWidth="1"/>
  </cols>
  <sheetData>
    <row r="1" spans="1:10">
      <c r="A1" t="s">
        <v>413</v>
      </c>
    </row>
    <row r="2" spans="1:10">
      <c r="A2" t="s">
        <v>370</v>
      </c>
    </row>
    <row r="3" spans="1:10">
      <c r="A3" t="s">
        <v>412</v>
      </c>
    </row>
    <row r="5" spans="1:10">
      <c r="A5" t="s">
        <v>25</v>
      </c>
      <c r="B5" t="s">
        <v>354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0</v>
      </c>
      <c r="B6" t="s">
        <v>24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>
      <c r="A7" t="s">
        <v>0</v>
      </c>
      <c r="B7" t="s">
        <v>313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>
      <c r="A8" t="s">
        <v>0</v>
      </c>
      <c r="B8" t="s">
        <v>348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>
      <c r="A9" t="s">
        <v>0</v>
      </c>
      <c r="B9" t="s">
        <v>349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>
      <c r="A10" t="s">
        <v>0</v>
      </c>
      <c r="B10" t="s">
        <v>350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>
      <c r="A11" t="s">
        <v>0</v>
      </c>
      <c r="B11" t="s">
        <v>351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  <row r="12" spans="1:10">
      <c r="A12" t="s">
        <v>0</v>
      </c>
      <c r="B12" t="s">
        <v>352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  <c r="J12">
        <v>999999</v>
      </c>
    </row>
    <row r="13" spans="1:10">
      <c r="A13" t="s">
        <v>0</v>
      </c>
      <c r="B13" t="s">
        <v>474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defaultColWidth="11.42578125" defaultRowHeight="15"/>
  <cols>
    <col min="1" max="1" width="25.42578125" customWidth="1"/>
    <col min="4" max="4" width="11.42578125" customWidth="1"/>
    <col min="9" max="10" width="11.42578125" customWidth="1"/>
  </cols>
  <sheetData>
    <row r="1" spans="1:10">
      <c r="A1" t="s">
        <v>414</v>
      </c>
    </row>
    <row r="2" spans="1:10">
      <c r="A2" t="s">
        <v>67</v>
      </c>
    </row>
    <row r="3" spans="1:10">
      <c r="A3" t="s">
        <v>412</v>
      </c>
    </row>
    <row r="5" spans="1:10">
      <c r="A5" t="s">
        <v>20</v>
      </c>
      <c r="B5" t="s">
        <v>25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s="16" t="s">
        <v>277</v>
      </c>
      <c r="B6" t="s">
        <v>0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>
      <c r="A7" s="16" t="s">
        <v>278</v>
      </c>
      <c r="B7" t="s">
        <v>0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>
      <c r="A8" s="16" t="s">
        <v>279</v>
      </c>
      <c r="B8" t="s">
        <v>0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>
      <c r="A9" s="16" t="s">
        <v>280</v>
      </c>
      <c r="B9" t="s">
        <v>0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>
      <c r="A10" s="16" t="s">
        <v>281</v>
      </c>
      <c r="B10" t="s">
        <v>0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>
      <c r="A11" s="16" t="s">
        <v>282</v>
      </c>
      <c r="B11" t="s">
        <v>0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  <row r="12" spans="1:10">
      <c r="A12" s="16" t="s">
        <v>283</v>
      </c>
      <c r="B12" t="s">
        <v>0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  <c r="J12">
        <v>999999</v>
      </c>
    </row>
    <row r="13" spans="1:10">
      <c r="A13" s="16" t="s">
        <v>284</v>
      </c>
      <c r="B13" t="s">
        <v>0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</row>
    <row r="14" spans="1:10">
      <c r="A14" s="16" t="s">
        <v>285</v>
      </c>
      <c r="B14" t="s">
        <v>0</v>
      </c>
      <c r="C14">
        <v>999999</v>
      </c>
      <c r="D14">
        <v>999999</v>
      </c>
      <c r="E14">
        <v>999999</v>
      </c>
      <c r="F14">
        <v>999999</v>
      </c>
      <c r="G14">
        <v>999999</v>
      </c>
      <c r="H14">
        <v>999999</v>
      </c>
      <c r="I14">
        <v>999999</v>
      </c>
      <c r="J14">
        <v>999999</v>
      </c>
    </row>
    <row r="15" spans="1:10">
      <c r="A15" s="16" t="s">
        <v>286</v>
      </c>
      <c r="B15" t="s">
        <v>0</v>
      </c>
      <c r="C15">
        <v>999999</v>
      </c>
      <c r="D15">
        <v>999999</v>
      </c>
      <c r="E15">
        <v>999999</v>
      </c>
      <c r="F15">
        <v>999999</v>
      </c>
      <c r="G15">
        <v>999999</v>
      </c>
      <c r="H15">
        <v>999999</v>
      </c>
      <c r="I15">
        <v>999999</v>
      </c>
      <c r="J15">
        <v>999999</v>
      </c>
    </row>
    <row r="16" spans="1:10">
      <c r="A16" s="16" t="s">
        <v>287</v>
      </c>
      <c r="B16" t="s">
        <v>0</v>
      </c>
      <c r="C16">
        <v>999999</v>
      </c>
      <c r="D16">
        <v>999999</v>
      </c>
      <c r="E16">
        <v>999999</v>
      </c>
      <c r="F16">
        <v>999999</v>
      </c>
      <c r="G16">
        <v>999999</v>
      </c>
      <c r="H16">
        <v>999999</v>
      </c>
      <c r="I16">
        <v>999999</v>
      </c>
      <c r="J16">
        <v>999999</v>
      </c>
    </row>
    <row r="17" spans="1:10">
      <c r="A17" s="16" t="s">
        <v>288</v>
      </c>
      <c r="B17" t="s">
        <v>0</v>
      </c>
      <c r="C17">
        <v>999999</v>
      </c>
      <c r="D17">
        <v>999999</v>
      </c>
      <c r="E17">
        <v>999999</v>
      </c>
      <c r="F17">
        <v>999999</v>
      </c>
      <c r="G17">
        <v>999999</v>
      </c>
      <c r="H17">
        <v>999999</v>
      </c>
      <c r="I17">
        <v>999999</v>
      </c>
      <c r="J17">
        <v>999999</v>
      </c>
    </row>
    <row r="18" spans="1:10">
      <c r="A18" s="16" t="s">
        <v>289</v>
      </c>
      <c r="B18" t="s">
        <v>0</v>
      </c>
      <c r="C18">
        <v>999999</v>
      </c>
      <c r="D18">
        <v>999999</v>
      </c>
      <c r="E18">
        <v>999999</v>
      </c>
      <c r="F18">
        <v>999999</v>
      </c>
      <c r="G18">
        <v>999999</v>
      </c>
      <c r="H18">
        <v>999999</v>
      </c>
      <c r="I18">
        <v>999999</v>
      </c>
      <c r="J18">
        <v>999999</v>
      </c>
    </row>
    <row r="19" spans="1:10">
      <c r="A19" s="16" t="s">
        <v>290</v>
      </c>
      <c r="B19" t="s">
        <v>0</v>
      </c>
      <c r="C19">
        <v>999999</v>
      </c>
      <c r="D19">
        <v>999999</v>
      </c>
      <c r="E19">
        <v>999999</v>
      </c>
      <c r="F19">
        <v>999999</v>
      </c>
      <c r="G19">
        <v>999999</v>
      </c>
      <c r="H19">
        <v>999999</v>
      </c>
      <c r="I19">
        <v>999999</v>
      </c>
      <c r="J19">
        <v>999999</v>
      </c>
    </row>
    <row r="20" spans="1:10">
      <c r="A20" s="16" t="s">
        <v>291</v>
      </c>
      <c r="B20" t="s">
        <v>0</v>
      </c>
      <c r="C20">
        <v>999999</v>
      </c>
      <c r="D20">
        <v>999999</v>
      </c>
      <c r="E20">
        <v>999999</v>
      </c>
      <c r="F20">
        <v>999999</v>
      </c>
      <c r="G20">
        <v>999999</v>
      </c>
      <c r="H20">
        <v>999999</v>
      </c>
      <c r="I20">
        <v>999999</v>
      </c>
      <c r="J20">
        <v>999999</v>
      </c>
    </row>
    <row r="21" spans="1:10">
      <c r="A21" s="16" t="s">
        <v>292</v>
      </c>
      <c r="B21" t="s">
        <v>0</v>
      </c>
      <c r="C21">
        <v>999999</v>
      </c>
      <c r="D21">
        <v>999999</v>
      </c>
      <c r="E21">
        <v>999999</v>
      </c>
      <c r="F21">
        <v>999999</v>
      </c>
      <c r="G21">
        <v>999999</v>
      </c>
      <c r="H21">
        <v>999999</v>
      </c>
      <c r="I21">
        <v>999999</v>
      </c>
      <c r="J21">
        <v>999999</v>
      </c>
    </row>
    <row r="22" spans="1:10">
      <c r="A22" s="16" t="s">
        <v>293</v>
      </c>
      <c r="B22" t="s">
        <v>0</v>
      </c>
      <c r="C22">
        <v>999999</v>
      </c>
      <c r="D22">
        <v>999999</v>
      </c>
      <c r="E22">
        <v>999999</v>
      </c>
      <c r="F22">
        <v>999999</v>
      </c>
      <c r="G22">
        <v>999999</v>
      </c>
      <c r="H22">
        <v>999999</v>
      </c>
      <c r="I22">
        <v>999999</v>
      </c>
      <c r="J22">
        <v>999999</v>
      </c>
    </row>
    <row r="23" spans="1:10">
      <c r="A23" s="16" t="s">
        <v>294</v>
      </c>
      <c r="B23" t="s">
        <v>0</v>
      </c>
      <c r="C23">
        <v>999999</v>
      </c>
      <c r="D23">
        <v>999999</v>
      </c>
      <c r="E23">
        <v>999999</v>
      </c>
      <c r="F23">
        <v>999999</v>
      </c>
      <c r="G23">
        <v>999999</v>
      </c>
      <c r="H23">
        <v>999999</v>
      </c>
      <c r="I23">
        <v>999999</v>
      </c>
      <c r="J23">
        <v>999999</v>
      </c>
    </row>
    <row r="24" spans="1:10">
      <c r="A24" s="16" t="s">
        <v>295</v>
      </c>
      <c r="B24" t="s">
        <v>0</v>
      </c>
      <c r="C24">
        <v>999999</v>
      </c>
      <c r="D24">
        <v>999999</v>
      </c>
      <c r="E24">
        <v>999999</v>
      </c>
      <c r="F24">
        <v>999999</v>
      </c>
      <c r="G24">
        <v>999999</v>
      </c>
      <c r="H24">
        <v>999999</v>
      </c>
      <c r="I24">
        <v>999999</v>
      </c>
      <c r="J24">
        <v>999999</v>
      </c>
    </row>
    <row r="25" spans="1:10">
      <c r="A25" s="16" t="s">
        <v>296</v>
      </c>
      <c r="B25" t="s">
        <v>0</v>
      </c>
      <c r="C25">
        <v>999999</v>
      </c>
      <c r="D25">
        <v>999999</v>
      </c>
      <c r="E25">
        <v>999999</v>
      </c>
      <c r="F25">
        <v>999999</v>
      </c>
      <c r="G25">
        <v>999999</v>
      </c>
      <c r="H25">
        <v>999999</v>
      </c>
      <c r="I25">
        <v>999999</v>
      </c>
      <c r="J25">
        <v>999999</v>
      </c>
    </row>
    <row r="26" spans="1:10">
      <c r="A26" s="16" t="s">
        <v>297</v>
      </c>
      <c r="B26" t="s">
        <v>0</v>
      </c>
      <c r="C26">
        <v>999999</v>
      </c>
      <c r="D26">
        <v>999999</v>
      </c>
      <c r="E26">
        <v>999999</v>
      </c>
      <c r="F26">
        <v>999999</v>
      </c>
      <c r="G26">
        <v>999999</v>
      </c>
      <c r="H26">
        <v>999999</v>
      </c>
      <c r="I26">
        <v>999999</v>
      </c>
      <c r="J26">
        <v>999999</v>
      </c>
    </row>
    <row r="27" spans="1:10">
      <c r="A27" s="16" t="s">
        <v>298</v>
      </c>
      <c r="B27" t="s">
        <v>0</v>
      </c>
      <c r="C27">
        <v>999999</v>
      </c>
      <c r="D27">
        <v>999999</v>
      </c>
      <c r="E27">
        <v>999999</v>
      </c>
      <c r="F27">
        <v>999999</v>
      </c>
      <c r="G27">
        <v>999999</v>
      </c>
      <c r="H27">
        <v>999999</v>
      </c>
      <c r="I27">
        <v>999999</v>
      </c>
      <c r="J27">
        <v>999999</v>
      </c>
    </row>
    <row r="28" spans="1:10">
      <c r="A28" s="16" t="s">
        <v>299</v>
      </c>
      <c r="B28" t="s">
        <v>0</v>
      </c>
      <c r="C28">
        <v>999999</v>
      </c>
      <c r="D28">
        <v>999999</v>
      </c>
      <c r="E28">
        <v>999999</v>
      </c>
      <c r="F28">
        <v>999999</v>
      </c>
      <c r="G28">
        <v>999999</v>
      </c>
      <c r="H28">
        <v>999999</v>
      </c>
      <c r="I28">
        <v>999999</v>
      </c>
      <c r="J28">
        <v>999999</v>
      </c>
    </row>
    <row r="29" spans="1:10">
      <c r="A29" s="16" t="s">
        <v>300</v>
      </c>
      <c r="B29" t="s">
        <v>0</v>
      </c>
      <c r="C29">
        <v>999999</v>
      </c>
      <c r="D29">
        <v>999999</v>
      </c>
      <c r="E29">
        <v>999999</v>
      </c>
      <c r="F29">
        <v>999999</v>
      </c>
      <c r="G29">
        <v>999999</v>
      </c>
      <c r="H29">
        <v>999999</v>
      </c>
      <c r="I29">
        <v>999999</v>
      </c>
      <c r="J29">
        <v>999999</v>
      </c>
    </row>
    <row r="30" spans="1:10">
      <c r="A30" s="16" t="s">
        <v>301</v>
      </c>
      <c r="B30" t="s">
        <v>0</v>
      </c>
      <c r="C30">
        <v>999999</v>
      </c>
      <c r="D30">
        <v>999999</v>
      </c>
      <c r="E30">
        <v>999999</v>
      </c>
      <c r="F30">
        <v>999999</v>
      </c>
      <c r="G30">
        <v>999999</v>
      </c>
      <c r="H30">
        <v>999999</v>
      </c>
      <c r="I30">
        <v>999999</v>
      </c>
      <c r="J30">
        <v>999999</v>
      </c>
    </row>
    <row r="31" spans="1:10">
      <c r="A31" s="16" t="s">
        <v>302</v>
      </c>
      <c r="B31" t="s">
        <v>0</v>
      </c>
      <c r="C31">
        <v>999999</v>
      </c>
      <c r="D31">
        <v>999999</v>
      </c>
      <c r="E31">
        <v>999999</v>
      </c>
      <c r="F31">
        <v>999999</v>
      </c>
      <c r="G31">
        <v>999999</v>
      </c>
      <c r="H31">
        <v>999999</v>
      </c>
      <c r="I31">
        <v>999999</v>
      </c>
      <c r="J31">
        <v>999999</v>
      </c>
    </row>
    <row r="32" spans="1:10">
      <c r="A32" s="16" t="s">
        <v>303</v>
      </c>
      <c r="B32" t="s">
        <v>0</v>
      </c>
      <c r="C32">
        <v>999999</v>
      </c>
      <c r="D32">
        <v>999999</v>
      </c>
      <c r="E32">
        <v>999999</v>
      </c>
      <c r="F32">
        <v>999999</v>
      </c>
      <c r="G32">
        <v>999999</v>
      </c>
      <c r="H32">
        <v>999999</v>
      </c>
      <c r="I32">
        <v>999999</v>
      </c>
      <c r="J32">
        <v>999999</v>
      </c>
    </row>
    <row r="33" spans="1:10">
      <c r="A33" s="16" t="s">
        <v>304</v>
      </c>
      <c r="B33" t="s">
        <v>0</v>
      </c>
      <c r="C33">
        <v>999999</v>
      </c>
      <c r="D33">
        <v>999999</v>
      </c>
      <c r="E33">
        <v>999999</v>
      </c>
      <c r="F33">
        <v>999999</v>
      </c>
      <c r="G33">
        <v>999999</v>
      </c>
      <c r="H33">
        <v>999999</v>
      </c>
      <c r="I33">
        <v>999999</v>
      </c>
      <c r="J33">
        <v>999999</v>
      </c>
    </row>
    <row r="34" spans="1:10">
      <c r="A34" s="16" t="s">
        <v>305</v>
      </c>
      <c r="B34" t="s">
        <v>0</v>
      </c>
      <c r="C34">
        <v>999999</v>
      </c>
      <c r="D34">
        <v>999999</v>
      </c>
      <c r="E34">
        <v>999999</v>
      </c>
      <c r="F34">
        <v>999999</v>
      </c>
      <c r="G34">
        <v>999999</v>
      </c>
      <c r="H34">
        <v>999999</v>
      </c>
      <c r="I34">
        <v>999999</v>
      </c>
      <c r="J34">
        <v>999999</v>
      </c>
    </row>
    <row r="35" spans="1:10">
      <c r="A35" s="16" t="s">
        <v>307</v>
      </c>
      <c r="B35" t="s">
        <v>0</v>
      </c>
      <c r="C35">
        <v>999999</v>
      </c>
      <c r="D35">
        <v>999999</v>
      </c>
      <c r="E35">
        <v>999999</v>
      </c>
      <c r="F35">
        <v>999999</v>
      </c>
      <c r="G35">
        <v>999999</v>
      </c>
      <c r="H35">
        <v>999999</v>
      </c>
      <c r="I35">
        <v>999999</v>
      </c>
      <c r="J35">
        <v>999999</v>
      </c>
    </row>
    <row r="36" spans="1:10">
      <c r="A36" s="16" t="s">
        <v>308</v>
      </c>
      <c r="B36" t="s">
        <v>0</v>
      </c>
      <c r="C36">
        <v>999999</v>
      </c>
      <c r="D36">
        <v>999999</v>
      </c>
      <c r="E36">
        <v>999999</v>
      </c>
      <c r="F36">
        <v>999999</v>
      </c>
      <c r="G36">
        <v>999999</v>
      </c>
      <c r="H36">
        <v>999999</v>
      </c>
      <c r="I36">
        <v>999999</v>
      </c>
      <c r="J36">
        <v>999999</v>
      </c>
    </row>
    <row r="37" spans="1:10">
      <c r="A37" s="16" t="s">
        <v>309</v>
      </c>
      <c r="B37" t="s">
        <v>0</v>
      </c>
      <c r="C37">
        <v>999999</v>
      </c>
      <c r="D37">
        <v>999999</v>
      </c>
      <c r="E37">
        <v>999999</v>
      </c>
      <c r="F37">
        <v>999999</v>
      </c>
      <c r="G37">
        <v>999999</v>
      </c>
      <c r="H37">
        <v>999999</v>
      </c>
      <c r="I37">
        <v>999999</v>
      </c>
      <c r="J37">
        <v>999999</v>
      </c>
    </row>
    <row r="38" spans="1:10">
      <c r="A38" s="16" t="s">
        <v>310</v>
      </c>
      <c r="B38" t="s">
        <v>0</v>
      </c>
      <c r="C38">
        <v>999999</v>
      </c>
      <c r="D38">
        <v>999999</v>
      </c>
      <c r="E38">
        <v>999999</v>
      </c>
      <c r="F38">
        <v>999999</v>
      </c>
      <c r="G38">
        <v>999999</v>
      </c>
      <c r="H38">
        <v>999999</v>
      </c>
      <c r="I38">
        <v>999999</v>
      </c>
      <c r="J38">
        <v>999999</v>
      </c>
    </row>
    <row r="39" spans="1:10">
      <c r="A39" s="16" t="s">
        <v>306</v>
      </c>
      <c r="B39" t="s">
        <v>0</v>
      </c>
      <c r="C39">
        <v>999999</v>
      </c>
      <c r="D39">
        <v>999999</v>
      </c>
      <c r="E39">
        <v>999999</v>
      </c>
      <c r="F39">
        <v>999999</v>
      </c>
      <c r="G39">
        <v>999999</v>
      </c>
      <c r="H39">
        <v>999999</v>
      </c>
      <c r="I39">
        <v>999999</v>
      </c>
      <c r="J39">
        <v>999999</v>
      </c>
    </row>
    <row r="40" spans="1:10">
      <c r="A40" s="16" t="s">
        <v>311</v>
      </c>
      <c r="B40" t="s">
        <v>0</v>
      </c>
      <c r="C40">
        <v>999999</v>
      </c>
      <c r="D40">
        <v>999999</v>
      </c>
      <c r="E40">
        <v>999999</v>
      </c>
      <c r="F40">
        <v>999999</v>
      </c>
      <c r="G40">
        <v>999999</v>
      </c>
      <c r="H40">
        <v>999999</v>
      </c>
      <c r="I40">
        <v>999999</v>
      </c>
      <c r="J40">
        <v>999999</v>
      </c>
    </row>
    <row r="41" spans="1:10">
      <c r="A41" s="16" t="s">
        <v>312</v>
      </c>
      <c r="B41" t="s">
        <v>0</v>
      </c>
      <c r="C41">
        <v>999999</v>
      </c>
      <c r="D41">
        <v>999999</v>
      </c>
      <c r="E41">
        <v>999999</v>
      </c>
      <c r="F41">
        <v>999999</v>
      </c>
      <c r="G41">
        <v>999999</v>
      </c>
      <c r="H41">
        <v>999999</v>
      </c>
      <c r="I41">
        <v>999999</v>
      </c>
      <c r="J41">
        <v>999999</v>
      </c>
    </row>
    <row r="42" spans="1:10">
      <c r="A42" t="s">
        <v>356</v>
      </c>
      <c r="B42" t="s">
        <v>0</v>
      </c>
      <c r="C42">
        <v>999999</v>
      </c>
      <c r="D42">
        <v>999999</v>
      </c>
      <c r="E42">
        <v>999999</v>
      </c>
      <c r="F42">
        <v>999999</v>
      </c>
      <c r="G42">
        <v>999999</v>
      </c>
      <c r="H42">
        <v>999999</v>
      </c>
      <c r="I42">
        <v>999999</v>
      </c>
      <c r="J42">
        <v>999999</v>
      </c>
    </row>
    <row r="43" spans="1:10">
      <c r="A43" t="s">
        <v>357</v>
      </c>
      <c r="B43" t="s">
        <v>0</v>
      </c>
      <c r="C43">
        <v>999999</v>
      </c>
      <c r="D43">
        <v>999999</v>
      </c>
      <c r="E43">
        <v>999999</v>
      </c>
      <c r="F43">
        <v>999999</v>
      </c>
      <c r="G43">
        <v>999999</v>
      </c>
      <c r="H43">
        <v>999999</v>
      </c>
      <c r="I43">
        <v>999999</v>
      </c>
      <c r="J43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184"/>
  <sheetViews>
    <sheetView topLeftCell="A61" zoomScale="90" zoomScaleNormal="90" zoomScalePageLayoutView="90" workbookViewId="0">
      <selection activeCell="B84" sqref="B84"/>
    </sheetView>
  </sheetViews>
  <sheetFormatPr defaultColWidth="11.42578125" defaultRowHeight="15"/>
  <cols>
    <col min="2" max="2" width="23.42578125" customWidth="1"/>
  </cols>
  <sheetData>
    <row r="1" spans="1:12">
      <c r="A1" t="s">
        <v>418</v>
      </c>
    </row>
    <row r="2" spans="1:12">
      <c r="A2" t="s">
        <v>7</v>
      </c>
    </row>
    <row r="3" spans="1:12">
      <c r="A3" t="s">
        <v>417</v>
      </c>
    </row>
    <row r="5" spans="1:12">
      <c r="E5">
        <v>2018</v>
      </c>
      <c r="F5">
        <v>2020</v>
      </c>
      <c r="G5">
        <v>2025</v>
      </c>
      <c r="H5">
        <v>2030</v>
      </c>
      <c r="I5">
        <v>2035</v>
      </c>
      <c r="J5">
        <v>2040</v>
      </c>
      <c r="K5">
        <v>2045</v>
      </c>
      <c r="L5">
        <v>2050</v>
      </c>
    </row>
    <row r="6" spans="1:12">
      <c r="A6" s="15" t="s">
        <v>525</v>
      </c>
      <c r="B6" t="s">
        <v>108</v>
      </c>
      <c r="C6" t="s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>
      <c r="A7" s="15" t="s">
        <v>525</v>
      </c>
      <c r="B7" t="s">
        <v>109</v>
      </c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>
      <c r="A8" s="15" t="s">
        <v>525</v>
      </c>
      <c r="B8" t="s">
        <v>110</v>
      </c>
      <c r="C8" t="s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>
      <c r="A9" s="15" t="s">
        <v>525</v>
      </c>
      <c r="B9" s="2" t="s">
        <v>134</v>
      </c>
      <c r="C9" t="s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>
      <c r="A10" s="15" t="s">
        <v>525</v>
      </c>
      <c r="B10" s="2" t="s">
        <v>130</v>
      </c>
      <c r="C10" t="s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>
      <c r="A11" s="15" t="s">
        <v>525</v>
      </c>
      <c r="B11" s="2" t="s">
        <v>130</v>
      </c>
      <c r="C11" t="s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15" t="s">
        <v>525</v>
      </c>
      <c r="B12" s="2" t="s">
        <v>131</v>
      </c>
      <c r="C12" t="s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>
      <c r="A13" s="15" t="s">
        <v>525</v>
      </c>
      <c r="B13" s="2" t="s">
        <v>131</v>
      </c>
      <c r="C13" t="s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15" t="s">
        <v>525</v>
      </c>
      <c r="B14" s="2" t="s">
        <v>59</v>
      </c>
      <c r="C14" t="s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s="15" t="s">
        <v>525</v>
      </c>
      <c r="B15" t="s">
        <v>113</v>
      </c>
      <c r="C15" t="s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>
      <c r="A16" s="15" t="s">
        <v>525</v>
      </c>
      <c r="B16" t="s">
        <v>114</v>
      </c>
      <c r="C16" t="s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s="15" t="s">
        <v>525</v>
      </c>
      <c r="B17" t="s">
        <v>116</v>
      </c>
      <c r="C17" t="s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s="15" t="s">
        <v>525</v>
      </c>
      <c r="B18" t="s">
        <v>161</v>
      </c>
      <c r="C18" t="s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s="15" t="s">
        <v>525</v>
      </c>
      <c r="B19" t="s">
        <v>119</v>
      </c>
      <c r="C19" t="s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s="15" t="s">
        <v>525</v>
      </c>
      <c r="B20" t="s">
        <v>120</v>
      </c>
      <c r="C20" t="s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s="15" t="s">
        <v>525</v>
      </c>
      <c r="B21" t="s">
        <v>122</v>
      </c>
      <c r="C21" t="s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s="15" t="s">
        <v>525</v>
      </c>
      <c r="B22" t="s">
        <v>160</v>
      </c>
      <c r="C22" t="s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s="15" t="s">
        <v>525</v>
      </c>
      <c r="B23" t="s">
        <v>107</v>
      </c>
      <c r="C23" t="s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s="15" t="s">
        <v>525</v>
      </c>
      <c r="B24" t="s">
        <v>106</v>
      </c>
      <c r="C24" t="s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s="15" t="s">
        <v>525</v>
      </c>
      <c r="B25" t="s">
        <v>22</v>
      </c>
      <c r="C25" t="s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s="15" t="s">
        <v>525</v>
      </c>
      <c r="B26" t="s">
        <v>58</v>
      </c>
      <c r="C26" t="s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s="15" t="s">
        <v>525</v>
      </c>
      <c r="B27" s="2" t="s">
        <v>62</v>
      </c>
      <c r="C27" t="s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s="15" t="s">
        <v>525</v>
      </c>
      <c r="B28" s="2" t="s">
        <v>132</v>
      </c>
      <c r="C28" t="s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s="15" t="s">
        <v>525</v>
      </c>
      <c r="B29" s="2" t="s">
        <v>63</v>
      </c>
      <c r="C29" t="s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s="15" t="s">
        <v>525</v>
      </c>
      <c r="B30" s="2" t="s">
        <v>63</v>
      </c>
      <c r="C30" t="s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s="15" t="s">
        <v>525</v>
      </c>
      <c r="B31" s="2" t="s">
        <v>128</v>
      </c>
      <c r="C31" t="s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s="15" t="s">
        <v>525</v>
      </c>
      <c r="B32" s="2" t="s">
        <v>128</v>
      </c>
      <c r="C32" t="s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s="15" t="s">
        <v>525</v>
      </c>
      <c r="B33" t="s">
        <v>198</v>
      </c>
      <c r="C33" t="s">
        <v>0</v>
      </c>
      <c r="D33">
        <v>1</v>
      </c>
      <c r="E33">
        <v>-0.7</v>
      </c>
      <c r="F33" s="14">
        <v>-0.7</v>
      </c>
      <c r="G33" s="14">
        <v>-0.7</v>
      </c>
      <c r="H33" s="14">
        <v>-0.7</v>
      </c>
      <c r="I33" s="14">
        <v>-0.7</v>
      </c>
      <c r="J33" s="14">
        <v>-0.7</v>
      </c>
      <c r="K33" s="14">
        <v>-0.7</v>
      </c>
      <c r="L33">
        <v>-0.7</v>
      </c>
    </row>
    <row r="34" spans="1:12">
      <c r="A34" s="15" t="s">
        <v>525</v>
      </c>
      <c r="B34" t="s">
        <v>199</v>
      </c>
      <c r="C34" t="s">
        <v>0</v>
      </c>
      <c r="D34">
        <v>1</v>
      </c>
      <c r="E34">
        <v>-0.7</v>
      </c>
      <c r="F34" s="14">
        <v>-0.7</v>
      </c>
      <c r="G34" s="14">
        <v>-0.7</v>
      </c>
      <c r="H34" s="14">
        <v>-0.7</v>
      </c>
      <c r="I34" s="14">
        <v>-0.7</v>
      </c>
      <c r="J34" s="14">
        <v>-0.7</v>
      </c>
      <c r="K34" s="14">
        <v>-0.7</v>
      </c>
      <c r="L34">
        <v>-0.7</v>
      </c>
    </row>
    <row r="35" spans="1:12">
      <c r="A35" s="15" t="s">
        <v>525</v>
      </c>
      <c r="B35" t="s">
        <v>224</v>
      </c>
      <c r="C35" t="s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s="15" t="s">
        <v>525</v>
      </c>
      <c r="B36" t="s">
        <v>211</v>
      </c>
      <c r="C36" t="s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s="15" t="s">
        <v>525</v>
      </c>
      <c r="B37" t="s">
        <v>207</v>
      </c>
      <c r="C37" t="s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s="15" t="s">
        <v>525</v>
      </c>
      <c r="B38" t="s">
        <v>208</v>
      </c>
      <c r="C38" t="s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s="15" t="s">
        <v>525</v>
      </c>
      <c r="B39" t="s">
        <v>209</v>
      </c>
      <c r="C39" t="s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s="15" t="s">
        <v>525</v>
      </c>
      <c r="B40" t="s">
        <v>232</v>
      </c>
      <c r="C40" t="s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s="15" t="s">
        <v>525</v>
      </c>
      <c r="B41" t="s">
        <v>225</v>
      </c>
      <c r="C41" t="s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s="15" t="s">
        <v>525</v>
      </c>
      <c r="B42" t="s">
        <v>226</v>
      </c>
      <c r="C42" t="s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s="15" t="s">
        <v>525</v>
      </c>
      <c r="B43" t="s">
        <v>216</v>
      </c>
      <c r="C43" t="s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s="15" t="s">
        <v>525</v>
      </c>
      <c r="B44" t="s">
        <v>219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s="15" t="s">
        <v>525</v>
      </c>
      <c r="B45" t="s">
        <v>220</v>
      </c>
      <c r="C45" t="s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s="15" t="s">
        <v>525</v>
      </c>
      <c r="B46" t="s">
        <v>221</v>
      </c>
      <c r="C46" t="s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s="15" t="s">
        <v>525</v>
      </c>
      <c r="B47" t="s">
        <v>249</v>
      </c>
      <c r="C47" t="s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s="15" t="s">
        <v>525</v>
      </c>
      <c r="B48" t="s">
        <v>227</v>
      </c>
      <c r="C48" t="s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s="15" t="s">
        <v>525</v>
      </c>
      <c r="B49" t="s">
        <v>223</v>
      </c>
      <c r="C49" t="s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s="15" t="s">
        <v>525</v>
      </c>
      <c r="B50" t="s">
        <v>230</v>
      </c>
      <c r="C50" t="s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s="15" t="s">
        <v>525</v>
      </c>
      <c r="B51" t="s">
        <v>229</v>
      </c>
      <c r="C51" t="s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s="15" t="s">
        <v>525</v>
      </c>
      <c r="B52" t="s">
        <v>231</v>
      </c>
      <c r="C52" t="s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s="15" t="s">
        <v>525</v>
      </c>
      <c r="B53" t="s">
        <v>243</v>
      </c>
      <c r="C53" t="s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s="15" t="s">
        <v>525</v>
      </c>
      <c r="B54" t="s">
        <v>243</v>
      </c>
      <c r="C54" t="s">
        <v>0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s="15" t="s">
        <v>525</v>
      </c>
      <c r="B55" t="s">
        <v>243</v>
      </c>
      <c r="C55" t="s">
        <v>0</v>
      </c>
      <c r="D55">
        <v>3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s="15" t="s">
        <v>525</v>
      </c>
      <c r="B56" t="s">
        <v>243</v>
      </c>
      <c r="C56" t="s">
        <v>0</v>
      </c>
      <c r="D56">
        <v>4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s="15" t="s">
        <v>525</v>
      </c>
      <c r="B57" t="s">
        <v>244</v>
      </c>
      <c r="C57" t="s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s="15" t="s">
        <v>525</v>
      </c>
      <c r="B58" t="s">
        <v>248</v>
      </c>
      <c r="C58" t="s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s="15" t="s">
        <v>525</v>
      </c>
      <c r="B59" t="s">
        <v>254</v>
      </c>
      <c r="C59" t="s">
        <v>0</v>
      </c>
      <c r="D59">
        <v>1</v>
      </c>
      <c r="E59">
        <v>0.12</v>
      </c>
      <c r="F59" s="14">
        <v>9.3333333333333338E-2</v>
      </c>
      <c r="G59" s="14">
        <v>8.4444444444444447E-2</v>
      </c>
      <c r="H59" s="14">
        <v>8.2222222222222224E-2</v>
      </c>
      <c r="I59" s="14">
        <v>8.1111111111111106E-2</v>
      </c>
      <c r="J59" s="14">
        <v>8.0555555555555547E-2</v>
      </c>
      <c r="K59" s="14">
        <v>8.0277777777777781E-2</v>
      </c>
      <c r="L59">
        <v>0.08</v>
      </c>
    </row>
    <row r="60" spans="1:12">
      <c r="A60" s="15" t="s">
        <v>525</v>
      </c>
      <c r="B60" t="s">
        <v>254</v>
      </c>
      <c r="C60" t="s">
        <v>0</v>
      </c>
      <c r="D60">
        <v>2</v>
      </c>
      <c r="E60">
        <v>0.12</v>
      </c>
      <c r="F60" s="14">
        <v>9.3333333333333338E-2</v>
      </c>
      <c r="G60" s="14">
        <v>8.4444444444444447E-2</v>
      </c>
      <c r="H60" s="14">
        <v>8.2222222222222224E-2</v>
      </c>
      <c r="I60" s="14">
        <v>8.1111111111111106E-2</v>
      </c>
      <c r="J60" s="14">
        <v>8.0555555555555547E-2</v>
      </c>
      <c r="K60" s="14">
        <v>8.0277777777777781E-2</v>
      </c>
      <c r="L60">
        <v>0.08</v>
      </c>
    </row>
    <row r="61" spans="1:12">
      <c r="A61" s="15" t="s">
        <v>525</v>
      </c>
      <c r="B61" t="s">
        <v>254</v>
      </c>
      <c r="C61" t="s">
        <v>0</v>
      </c>
      <c r="D61">
        <v>3</v>
      </c>
      <c r="E61">
        <v>0.12</v>
      </c>
      <c r="F61" s="14">
        <v>9.3333333333333338E-2</v>
      </c>
      <c r="G61" s="14">
        <v>8.4444444444444447E-2</v>
      </c>
      <c r="H61" s="14">
        <v>8.2222222222222224E-2</v>
      </c>
      <c r="I61" s="14">
        <v>8.1111111111111106E-2</v>
      </c>
      <c r="J61" s="14">
        <v>8.0555555555555547E-2</v>
      </c>
      <c r="K61" s="14">
        <v>8.0277777777777781E-2</v>
      </c>
      <c r="L61">
        <v>0.08</v>
      </c>
    </row>
    <row r="62" spans="1:12">
      <c r="A62" s="15" t="s">
        <v>525</v>
      </c>
      <c r="B62" t="s">
        <v>254</v>
      </c>
      <c r="C62" t="s">
        <v>0</v>
      </c>
      <c r="D62">
        <v>4</v>
      </c>
      <c r="E62">
        <v>0.12</v>
      </c>
      <c r="F62" s="14">
        <v>9.3333333333333338E-2</v>
      </c>
      <c r="G62" s="14">
        <v>8.4444444444444447E-2</v>
      </c>
      <c r="H62" s="14">
        <v>8.2222222222222224E-2</v>
      </c>
      <c r="I62" s="14">
        <v>8.1111111111111106E-2</v>
      </c>
      <c r="J62" s="14">
        <v>8.0555555555555547E-2</v>
      </c>
      <c r="K62" s="14">
        <v>8.0277777777777781E-2</v>
      </c>
      <c r="L62">
        <v>0.08</v>
      </c>
    </row>
    <row r="63" spans="1:12">
      <c r="A63" s="15" t="s">
        <v>525</v>
      </c>
      <c r="B63" t="s">
        <v>255</v>
      </c>
      <c r="C63" t="s">
        <v>0</v>
      </c>
      <c r="D63">
        <v>1</v>
      </c>
      <c r="E63">
        <v>0.12</v>
      </c>
      <c r="F63" s="14">
        <v>9.3333333333333338E-2</v>
      </c>
      <c r="G63" s="14">
        <v>8.4444444444444447E-2</v>
      </c>
      <c r="H63" s="14">
        <v>8.2222222222222224E-2</v>
      </c>
      <c r="I63" s="14">
        <v>8.1111111111111106E-2</v>
      </c>
      <c r="J63" s="14">
        <v>8.0555555555555547E-2</v>
      </c>
      <c r="K63" s="14">
        <v>8.0277777777777781E-2</v>
      </c>
      <c r="L63">
        <v>0.08</v>
      </c>
    </row>
    <row r="64" spans="1:12">
      <c r="A64" s="15" t="s">
        <v>525</v>
      </c>
      <c r="B64" t="s">
        <v>267</v>
      </c>
      <c r="C64" t="s">
        <v>0</v>
      </c>
      <c r="D64">
        <v>1</v>
      </c>
      <c r="E64">
        <v>-0.7</v>
      </c>
      <c r="F64" s="14">
        <v>-0.7</v>
      </c>
      <c r="G64" s="14">
        <v>-0.7</v>
      </c>
      <c r="H64" s="14">
        <v>-0.7</v>
      </c>
      <c r="I64" s="14">
        <v>-0.7</v>
      </c>
      <c r="J64" s="14">
        <v>-0.7</v>
      </c>
      <c r="K64" s="14">
        <v>-0.7</v>
      </c>
      <c r="L64">
        <v>-0.7</v>
      </c>
    </row>
    <row r="65" spans="1:12">
      <c r="A65" s="15" t="s">
        <v>525</v>
      </c>
      <c r="B65" t="s">
        <v>261</v>
      </c>
      <c r="C65" t="s">
        <v>0</v>
      </c>
      <c r="D65">
        <v>1</v>
      </c>
      <c r="E65">
        <v>0.12</v>
      </c>
      <c r="F65" s="14">
        <v>9.3333333333333338E-2</v>
      </c>
      <c r="G65" s="14">
        <v>8.4444444444444447E-2</v>
      </c>
      <c r="H65" s="14">
        <v>8.2222222222222224E-2</v>
      </c>
      <c r="I65" s="14">
        <v>8.1111111111111106E-2</v>
      </c>
      <c r="J65" s="14">
        <v>8.0555555555555547E-2</v>
      </c>
      <c r="K65" s="14">
        <v>8.0277777777777781E-2</v>
      </c>
      <c r="L65">
        <v>0.08</v>
      </c>
    </row>
    <row r="66" spans="1:12">
      <c r="A66" s="15" t="s">
        <v>525</v>
      </c>
      <c r="B66" t="s">
        <v>262</v>
      </c>
      <c r="C66" t="s">
        <v>0</v>
      </c>
      <c r="D66">
        <v>1</v>
      </c>
      <c r="E66">
        <v>0.12</v>
      </c>
      <c r="F66" s="14">
        <v>9.3333333333333338E-2</v>
      </c>
      <c r="G66" s="14">
        <v>8.4444444444444447E-2</v>
      </c>
      <c r="H66" s="14">
        <v>8.2222222222222224E-2</v>
      </c>
      <c r="I66" s="14">
        <v>8.1111111111111106E-2</v>
      </c>
      <c r="J66" s="14">
        <v>8.0555555555555547E-2</v>
      </c>
      <c r="K66" s="14">
        <v>8.0277777777777781E-2</v>
      </c>
      <c r="L66">
        <v>0.08</v>
      </c>
    </row>
    <row r="67" spans="1:12">
      <c r="A67" s="15" t="s">
        <v>525</v>
      </c>
      <c r="B67" t="s">
        <v>268</v>
      </c>
      <c r="C67" t="s">
        <v>0</v>
      </c>
      <c r="D67">
        <v>1</v>
      </c>
      <c r="E67">
        <v>-0.7</v>
      </c>
      <c r="F67" s="14">
        <v>-0.7</v>
      </c>
      <c r="G67" s="14">
        <v>-0.7</v>
      </c>
      <c r="H67" s="14">
        <v>-0.7</v>
      </c>
      <c r="I67" s="14">
        <v>-0.7</v>
      </c>
      <c r="J67" s="14">
        <v>-0.7</v>
      </c>
      <c r="K67" s="14">
        <v>-0.7</v>
      </c>
      <c r="L67">
        <v>-0.7</v>
      </c>
    </row>
    <row r="68" spans="1:12">
      <c r="A68" s="15" t="s">
        <v>525</v>
      </c>
      <c r="B68" t="s">
        <v>259</v>
      </c>
      <c r="C68" t="s">
        <v>0</v>
      </c>
      <c r="D68">
        <v>1</v>
      </c>
      <c r="E68">
        <v>0.12</v>
      </c>
      <c r="F68" s="14">
        <v>9.3333333333333338E-2</v>
      </c>
      <c r="G68" s="14">
        <v>8.4444444444444447E-2</v>
      </c>
      <c r="H68" s="14">
        <v>8.2222222222222224E-2</v>
      </c>
      <c r="I68" s="14">
        <v>8.1111111111111106E-2</v>
      </c>
      <c r="J68" s="14">
        <v>8.0555555555555547E-2</v>
      </c>
      <c r="K68" s="14">
        <v>8.0277777777777781E-2</v>
      </c>
      <c r="L68">
        <v>0.08</v>
      </c>
    </row>
    <row r="69" spans="1:12">
      <c r="A69" s="15" t="s">
        <v>525</v>
      </c>
      <c r="B69" t="s">
        <v>260</v>
      </c>
      <c r="C69" t="s">
        <v>0</v>
      </c>
      <c r="D69">
        <v>1</v>
      </c>
      <c r="E69">
        <v>0.12</v>
      </c>
      <c r="F69" s="14">
        <v>9.3333333333333338E-2</v>
      </c>
      <c r="G69" s="14">
        <v>8.4444444444444447E-2</v>
      </c>
      <c r="H69" s="14">
        <v>8.2222222222222224E-2</v>
      </c>
      <c r="I69" s="14">
        <v>8.1111111111111106E-2</v>
      </c>
      <c r="J69" s="14">
        <v>8.0555555555555547E-2</v>
      </c>
      <c r="K69" s="14">
        <v>8.0277777777777781E-2</v>
      </c>
      <c r="L69">
        <v>0.08</v>
      </c>
    </row>
    <row r="70" spans="1:12">
      <c r="A70" s="15" t="s">
        <v>525</v>
      </c>
      <c r="B70" t="s">
        <v>263</v>
      </c>
      <c r="C70" t="s">
        <v>0</v>
      </c>
      <c r="D70">
        <v>1</v>
      </c>
      <c r="E70">
        <v>0.12</v>
      </c>
      <c r="F70" s="14">
        <v>9.3333333333333338E-2</v>
      </c>
      <c r="G70" s="14">
        <v>8.4444444444444447E-2</v>
      </c>
      <c r="H70" s="14">
        <v>8.2222222222222224E-2</v>
      </c>
      <c r="I70" s="14">
        <v>8.1111111111111106E-2</v>
      </c>
      <c r="J70" s="14">
        <v>8.0555555555555547E-2</v>
      </c>
      <c r="K70" s="14">
        <v>8.0277777777777781E-2</v>
      </c>
      <c r="L70">
        <v>0.08</v>
      </c>
    </row>
    <row r="71" spans="1:12">
      <c r="A71" s="15" t="s">
        <v>525</v>
      </c>
      <c r="B71" t="s">
        <v>264</v>
      </c>
      <c r="C71" t="s">
        <v>0</v>
      </c>
      <c r="D71">
        <v>1</v>
      </c>
      <c r="E71">
        <v>0.12</v>
      </c>
      <c r="F71" s="14">
        <v>9.3333333333333338E-2</v>
      </c>
      <c r="G71" s="14">
        <v>8.4444444444444447E-2</v>
      </c>
      <c r="H71" s="14">
        <v>8.2222222222222224E-2</v>
      </c>
      <c r="I71" s="14">
        <v>8.1111111111111106E-2</v>
      </c>
      <c r="J71" s="14">
        <v>8.0555555555555547E-2</v>
      </c>
      <c r="K71" s="14">
        <v>8.0277777777777781E-2</v>
      </c>
      <c r="L71">
        <v>0.08</v>
      </c>
    </row>
    <row r="72" spans="1:12">
      <c r="A72" s="15" t="s">
        <v>525</v>
      </c>
      <c r="B72" t="s">
        <v>256</v>
      </c>
      <c r="C72" t="s">
        <v>0</v>
      </c>
      <c r="D72">
        <v>1</v>
      </c>
      <c r="E72">
        <v>0.12</v>
      </c>
      <c r="F72" s="14">
        <v>9.3333333333333338E-2</v>
      </c>
      <c r="G72" s="14">
        <v>8.4444444444444447E-2</v>
      </c>
      <c r="H72" s="14">
        <v>8.2222222222222224E-2</v>
      </c>
      <c r="I72" s="14">
        <v>8.1111111111111106E-2</v>
      </c>
      <c r="J72" s="14">
        <v>8.0555555555555547E-2</v>
      </c>
      <c r="K72" s="14">
        <v>8.0277777777777781E-2</v>
      </c>
      <c r="L72">
        <v>0.08</v>
      </c>
    </row>
    <row r="73" spans="1:12">
      <c r="A73" s="15" t="s">
        <v>525</v>
      </c>
      <c r="B73" t="s">
        <v>257</v>
      </c>
      <c r="C73" t="s">
        <v>0</v>
      </c>
      <c r="D73">
        <v>1</v>
      </c>
      <c r="E73">
        <v>0.12</v>
      </c>
      <c r="F73" s="14">
        <v>0.12</v>
      </c>
      <c r="G73" s="14">
        <v>0.12</v>
      </c>
      <c r="H73" s="14">
        <v>0.12</v>
      </c>
      <c r="I73" s="14">
        <v>0.12</v>
      </c>
      <c r="J73" s="14">
        <v>0.12</v>
      </c>
      <c r="K73" s="14">
        <v>0.12</v>
      </c>
      <c r="L73">
        <v>0.12</v>
      </c>
    </row>
    <row r="74" spans="1:12">
      <c r="A74" s="15" t="s">
        <v>525</v>
      </c>
      <c r="B74" t="s">
        <v>258</v>
      </c>
      <c r="C74" t="s">
        <v>0</v>
      </c>
      <c r="D74">
        <v>1</v>
      </c>
      <c r="E74">
        <v>0.12</v>
      </c>
      <c r="F74" s="14">
        <v>9.3333333333333338E-2</v>
      </c>
      <c r="G74" s="14">
        <v>8.4444444444444447E-2</v>
      </c>
      <c r="H74" s="14">
        <v>8.2222222222222224E-2</v>
      </c>
      <c r="I74" s="14">
        <v>8.1111111111111106E-2</v>
      </c>
      <c r="J74" s="14">
        <v>8.0555555555555547E-2</v>
      </c>
      <c r="K74" s="14">
        <v>8.0277777777777781E-2</v>
      </c>
      <c r="L74">
        <v>0.08</v>
      </c>
    </row>
    <row r="75" spans="1:12">
      <c r="A75" s="15" t="s">
        <v>525</v>
      </c>
      <c r="B75" t="s">
        <v>265</v>
      </c>
      <c r="C75" t="s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s="15" t="s">
        <v>525</v>
      </c>
      <c r="B76" t="s">
        <v>266</v>
      </c>
      <c r="C76" t="s">
        <v>0</v>
      </c>
      <c r="D76">
        <v>1</v>
      </c>
      <c r="E76">
        <v>0.12</v>
      </c>
      <c r="F76" s="14">
        <v>9.3333333333333338E-2</v>
      </c>
      <c r="G76" s="14">
        <v>8.4444444444444447E-2</v>
      </c>
      <c r="H76" s="14">
        <v>8.2222222222222224E-2</v>
      </c>
      <c r="I76" s="14">
        <v>8.1111111111111106E-2</v>
      </c>
      <c r="J76" s="14">
        <v>8.0555555555555547E-2</v>
      </c>
      <c r="K76" s="14">
        <v>8.0277777777777781E-2</v>
      </c>
      <c r="L76">
        <v>0.08</v>
      </c>
    </row>
    <row r="77" spans="1:12">
      <c r="A77" s="15" t="s">
        <v>284</v>
      </c>
      <c r="B77" t="s">
        <v>108</v>
      </c>
      <c r="C77" t="s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s="15" t="s">
        <v>284</v>
      </c>
      <c r="B78" t="s">
        <v>109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s="15" t="s">
        <v>284</v>
      </c>
      <c r="B79" t="s">
        <v>110</v>
      </c>
      <c r="C79" t="s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s="15" t="s">
        <v>284</v>
      </c>
      <c r="B80" s="2" t="s">
        <v>134</v>
      </c>
      <c r="C80" t="s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>
      <c r="A81" s="15" t="s">
        <v>284</v>
      </c>
      <c r="B81" s="2" t="s">
        <v>130</v>
      </c>
      <c r="C81" t="s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>
      <c r="A82" s="15" t="s">
        <v>284</v>
      </c>
      <c r="B82" s="2" t="s">
        <v>130</v>
      </c>
      <c r="C82" t="s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5" t="s">
        <v>284</v>
      </c>
      <c r="B83" s="2" t="s">
        <v>131</v>
      </c>
      <c r="C83" t="s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s="15" t="s">
        <v>284</v>
      </c>
      <c r="B84" s="2" t="s">
        <v>131</v>
      </c>
      <c r="C84" t="s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5" t="s">
        <v>284</v>
      </c>
      <c r="B85" s="2" t="s">
        <v>59</v>
      </c>
      <c r="C85" t="s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s="15" t="s">
        <v>284</v>
      </c>
      <c r="B86" t="s">
        <v>113</v>
      </c>
      <c r="C86" t="s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s="15" t="s">
        <v>284</v>
      </c>
      <c r="B87" t="s">
        <v>114</v>
      </c>
      <c r="C87" t="s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>
      <c r="A88" s="15" t="s">
        <v>284</v>
      </c>
      <c r="B88" t="s">
        <v>116</v>
      </c>
      <c r="C88" t="s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>
      <c r="A89" s="15" t="s">
        <v>284</v>
      </c>
      <c r="B89" t="s">
        <v>161</v>
      </c>
      <c r="C89" t="s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s="15" t="s">
        <v>284</v>
      </c>
      <c r="B90" t="s">
        <v>119</v>
      </c>
      <c r="C90" t="s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s="15" t="s">
        <v>284</v>
      </c>
      <c r="B91" t="s">
        <v>120</v>
      </c>
      <c r="C91" t="s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s="15" t="s">
        <v>284</v>
      </c>
      <c r="B92" t="s">
        <v>122</v>
      </c>
      <c r="C92" t="s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s="15" t="s">
        <v>284</v>
      </c>
      <c r="B93" t="s">
        <v>160</v>
      </c>
      <c r="C93" t="s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s="15" t="s">
        <v>284</v>
      </c>
      <c r="B94" t="s">
        <v>107</v>
      </c>
      <c r="C94" t="s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s="15" t="s">
        <v>284</v>
      </c>
      <c r="B95" t="s">
        <v>106</v>
      </c>
      <c r="C95" t="s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s="15" t="s">
        <v>284</v>
      </c>
      <c r="B96" t="s">
        <v>22</v>
      </c>
      <c r="C96" t="s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>
      <c r="A97" s="15" t="s">
        <v>284</v>
      </c>
      <c r="B97" t="s">
        <v>58</v>
      </c>
      <c r="C97" t="s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s="15" t="s">
        <v>284</v>
      </c>
      <c r="B98" s="2" t="s">
        <v>62</v>
      </c>
      <c r="C98" t="s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>
      <c r="A99" s="15" t="s">
        <v>284</v>
      </c>
      <c r="B99" s="2" t="s">
        <v>132</v>
      </c>
      <c r="C99" t="s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s="15" t="s">
        <v>284</v>
      </c>
      <c r="B100" s="2" t="s">
        <v>63</v>
      </c>
      <c r="C100" t="s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>
      <c r="A101" s="15" t="s">
        <v>284</v>
      </c>
      <c r="B101" s="2" t="s">
        <v>63</v>
      </c>
      <c r="C101" t="s">
        <v>0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5" t="s">
        <v>284</v>
      </c>
      <c r="B102" s="2" t="s">
        <v>128</v>
      </c>
      <c r="C102" t="s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s="15" t="s">
        <v>284</v>
      </c>
      <c r="B103" s="2" t="s">
        <v>128</v>
      </c>
      <c r="C103" t="s">
        <v>0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5" t="s">
        <v>284</v>
      </c>
      <c r="B104" t="s">
        <v>198</v>
      </c>
      <c r="C104" t="s">
        <v>0</v>
      </c>
      <c r="D104">
        <v>1</v>
      </c>
      <c r="E104">
        <v>-0.7</v>
      </c>
      <c r="F104" s="14">
        <v>-0.69999999999999984</v>
      </c>
      <c r="G104" s="14">
        <v>-0.69999999999999984</v>
      </c>
      <c r="H104" s="14">
        <v>-0.7</v>
      </c>
      <c r="I104" s="14">
        <v>-0.7</v>
      </c>
      <c r="J104" s="14">
        <v>-0.7</v>
      </c>
      <c r="K104" s="14">
        <v>-0.7</v>
      </c>
      <c r="L104">
        <v>-0.7</v>
      </c>
    </row>
    <row r="105" spans="1:12">
      <c r="A105" s="15" t="s">
        <v>284</v>
      </c>
      <c r="B105" t="s">
        <v>199</v>
      </c>
      <c r="C105" t="s">
        <v>0</v>
      </c>
      <c r="D105">
        <v>1</v>
      </c>
      <c r="E105">
        <v>-0.7</v>
      </c>
      <c r="F105" s="14">
        <v>-0.69999999999999984</v>
      </c>
      <c r="G105" s="14">
        <v>-0.69999999999999984</v>
      </c>
      <c r="H105" s="14">
        <v>-0.7</v>
      </c>
      <c r="I105" s="14">
        <v>-0.7</v>
      </c>
      <c r="J105" s="14">
        <v>-0.7</v>
      </c>
      <c r="K105" s="14">
        <v>-0.7</v>
      </c>
      <c r="L105">
        <v>-0.7</v>
      </c>
    </row>
    <row r="106" spans="1:12">
      <c r="A106" s="15" t="s">
        <v>284</v>
      </c>
      <c r="B106" t="s">
        <v>224</v>
      </c>
      <c r="C106" t="s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s="15" t="s">
        <v>284</v>
      </c>
      <c r="B107" t="s">
        <v>211</v>
      </c>
      <c r="C107" t="s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>
      <c r="A108" s="15" t="s">
        <v>284</v>
      </c>
      <c r="B108" t="s">
        <v>207</v>
      </c>
      <c r="C108" t="s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s="15" t="s">
        <v>284</v>
      </c>
      <c r="B109" t="s">
        <v>208</v>
      </c>
      <c r="C109" t="s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>
      <c r="A110" s="15" t="s">
        <v>284</v>
      </c>
      <c r="B110" t="s">
        <v>209</v>
      </c>
      <c r="C110" t="s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s="15" t="s">
        <v>284</v>
      </c>
      <c r="B111" t="s">
        <v>232</v>
      </c>
      <c r="C111" t="s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s="15" t="s">
        <v>284</v>
      </c>
      <c r="B112" t="s">
        <v>225</v>
      </c>
      <c r="C112" t="s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s="15" t="s">
        <v>284</v>
      </c>
      <c r="B113" t="s">
        <v>226</v>
      </c>
      <c r="C113" t="s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s="15" t="s">
        <v>284</v>
      </c>
      <c r="B114" t="s">
        <v>216</v>
      </c>
      <c r="C114" t="s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s="15" t="s">
        <v>284</v>
      </c>
      <c r="B115" t="s">
        <v>219</v>
      </c>
      <c r="C115" t="s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s="15" t="s">
        <v>284</v>
      </c>
      <c r="B116" t="s">
        <v>220</v>
      </c>
      <c r="C116" t="s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s="15" t="s">
        <v>284</v>
      </c>
      <c r="B117" t="s">
        <v>221</v>
      </c>
      <c r="C117" t="s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s="15" t="s">
        <v>284</v>
      </c>
      <c r="B118" t="s">
        <v>249</v>
      </c>
      <c r="C118" t="s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s="15" t="s">
        <v>284</v>
      </c>
      <c r="B119" t="s">
        <v>227</v>
      </c>
      <c r="C119" t="s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s="15" t="s">
        <v>284</v>
      </c>
      <c r="B120" t="s">
        <v>223</v>
      </c>
      <c r="C120" t="s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>
      <c r="A121" s="15" t="s">
        <v>284</v>
      </c>
      <c r="B121" t="s">
        <v>230</v>
      </c>
      <c r="C121" t="s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s="15" t="s">
        <v>284</v>
      </c>
      <c r="B122" t="s">
        <v>229</v>
      </c>
      <c r="C122" t="s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>
      <c r="A123" s="15" t="s">
        <v>284</v>
      </c>
      <c r="B123" t="s">
        <v>231</v>
      </c>
      <c r="C123" t="s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s="15" t="s">
        <v>284</v>
      </c>
      <c r="B124" t="s">
        <v>243</v>
      </c>
      <c r="C124" t="s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>
      <c r="A125" s="15" t="s">
        <v>284</v>
      </c>
      <c r="B125" t="s">
        <v>243</v>
      </c>
      <c r="C125" t="s">
        <v>0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s="15" t="s">
        <v>284</v>
      </c>
      <c r="B126" t="s">
        <v>243</v>
      </c>
      <c r="C126" t="s">
        <v>0</v>
      </c>
      <c r="D126">
        <v>3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s="15" t="s">
        <v>284</v>
      </c>
      <c r="B127" t="s">
        <v>243</v>
      </c>
      <c r="C127" t="s">
        <v>0</v>
      </c>
      <c r="D127">
        <v>4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>
      <c r="A128" s="15" t="s">
        <v>284</v>
      </c>
      <c r="B128" t="s">
        <v>244</v>
      </c>
      <c r="C128" t="s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15" t="s">
        <v>284</v>
      </c>
      <c r="B129" t="s">
        <v>248</v>
      </c>
      <c r="C129" t="s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s="15" t="s">
        <v>284</v>
      </c>
      <c r="B130" t="s">
        <v>254</v>
      </c>
      <c r="C130" t="s">
        <v>0</v>
      </c>
      <c r="D130">
        <v>1</v>
      </c>
      <c r="E130">
        <v>0.12</v>
      </c>
      <c r="F130" s="14">
        <v>0.12</v>
      </c>
      <c r="G130" s="14">
        <v>0.12</v>
      </c>
      <c r="H130" s="14">
        <v>0.12</v>
      </c>
      <c r="I130" s="14">
        <v>0.12</v>
      </c>
      <c r="J130" s="14">
        <v>0.12</v>
      </c>
      <c r="K130" s="14">
        <v>0.12</v>
      </c>
      <c r="L130">
        <v>0.12</v>
      </c>
    </row>
    <row r="131" spans="1:12">
      <c r="A131" s="15" t="s">
        <v>284</v>
      </c>
      <c r="B131" t="s">
        <v>254</v>
      </c>
      <c r="C131" t="s">
        <v>0</v>
      </c>
      <c r="D131">
        <v>2</v>
      </c>
      <c r="E131">
        <v>0.12</v>
      </c>
      <c r="F131" s="14">
        <v>0.12</v>
      </c>
      <c r="G131" s="14">
        <v>0.12</v>
      </c>
      <c r="H131" s="14">
        <v>0.12</v>
      </c>
      <c r="I131" s="14">
        <v>0.12</v>
      </c>
      <c r="J131" s="14">
        <v>0.12</v>
      </c>
      <c r="K131" s="14">
        <v>0.12</v>
      </c>
      <c r="L131">
        <v>0.12</v>
      </c>
    </row>
    <row r="132" spans="1:12">
      <c r="A132" s="15" t="s">
        <v>284</v>
      </c>
      <c r="B132" t="s">
        <v>254</v>
      </c>
      <c r="C132" t="s">
        <v>0</v>
      </c>
      <c r="D132">
        <v>3</v>
      </c>
      <c r="E132">
        <v>0.12</v>
      </c>
      <c r="F132" s="14">
        <v>0.12</v>
      </c>
      <c r="G132" s="14">
        <v>0.12</v>
      </c>
      <c r="H132" s="14">
        <v>0.12</v>
      </c>
      <c r="I132" s="14">
        <v>0.12</v>
      </c>
      <c r="J132" s="14">
        <v>0.12</v>
      </c>
      <c r="K132" s="14">
        <v>0.12</v>
      </c>
      <c r="L132">
        <v>0.12</v>
      </c>
    </row>
    <row r="133" spans="1:12">
      <c r="A133" s="15" t="s">
        <v>284</v>
      </c>
      <c r="B133" t="s">
        <v>254</v>
      </c>
      <c r="C133" t="s">
        <v>0</v>
      </c>
      <c r="D133">
        <v>4</v>
      </c>
      <c r="E133">
        <v>0.12</v>
      </c>
      <c r="F133" s="14">
        <v>0.12</v>
      </c>
      <c r="G133" s="14">
        <v>0.12</v>
      </c>
      <c r="H133" s="14">
        <v>0.12</v>
      </c>
      <c r="I133" s="14">
        <v>0.12</v>
      </c>
      <c r="J133" s="14">
        <v>0.12</v>
      </c>
      <c r="K133" s="14">
        <v>0.12</v>
      </c>
      <c r="L133">
        <v>0.12</v>
      </c>
    </row>
    <row r="134" spans="1:12">
      <c r="A134" s="15" t="s">
        <v>284</v>
      </c>
      <c r="B134" t="s">
        <v>255</v>
      </c>
      <c r="C134" t="s">
        <v>0</v>
      </c>
      <c r="D134">
        <v>1</v>
      </c>
      <c r="E134">
        <v>0.12</v>
      </c>
      <c r="F134" s="14">
        <v>0.12</v>
      </c>
      <c r="G134" s="14">
        <v>0.12</v>
      </c>
      <c r="H134" s="14">
        <v>0.12</v>
      </c>
      <c r="I134" s="14">
        <v>0.12</v>
      </c>
      <c r="J134" s="14">
        <v>0.12</v>
      </c>
      <c r="K134" s="14">
        <v>0.12</v>
      </c>
      <c r="L134">
        <v>0.12</v>
      </c>
    </row>
    <row r="135" spans="1:12">
      <c r="A135" s="15" t="s">
        <v>284</v>
      </c>
      <c r="B135" t="s">
        <v>267</v>
      </c>
      <c r="C135" t="s">
        <v>0</v>
      </c>
      <c r="D135">
        <v>1</v>
      </c>
      <c r="E135">
        <v>-0.7</v>
      </c>
      <c r="F135" s="14">
        <v>-0.69999999999999984</v>
      </c>
      <c r="G135" s="14">
        <v>-0.69999999999999984</v>
      </c>
      <c r="H135" s="14">
        <v>-0.7</v>
      </c>
      <c r="I135" s="14">
        <v>-0.7</v>
      </c>
      <c r="J135" s="14">
        <v>-0.7</v>
      </c>
      <c r="K135" s="14">
        <v>-0.7</v>
      </c>
      <c r="L135">
        <v>-0.7</v>
      </c>
    </row>
    <row r="136" spans="1:12">
      <c r="A136" s="15" t="s">
        <v>284</v>
      </c>
      <c r="B136" t="s">
        <v>261</v>
      </c>
      <c r="C136" t="s">
        <v>0</v>
      </c>
      <c r="D136">
        <v>1</v>
      </c>
      <c r="E136">
        <v>0.12</v>
      </c>
      <c r="F136" s="14">
        <v>0.12</v>
      </c>
      <c r="G136" s="14">
        <v>0.12</v>
      </c>
      <c r="H136" s="14">
        <v>0.12</v>
      </c>
      <c r="I136" s="14">
        <v>0.12</v>
      </c>
      <c r="J136" s="14">
        <v>0.12</v>
      </c>
      <c r="K136" s="14">
        <v>0.12</v>
      </c>
      <c r="L136">
        <v>0.12</v>
      </c>
    </row>
    <row r="137" spans="1:12">
      <c r="A137" s="15" t="s">
        <v>284</v>
      </c>
      <c r="B137" t="s">
        <v>262</v>
      </c>
      <c r="C137" t="s">
        <v>0</v>
      </c>
      <c r="D137">
        <v>1</v>
      </c>
      <c r="E137">
        <v>0.12</v>
      </c>
      <c r="F137" s="14">
        <v>0.12</v>
      </c>
      <c r="G137" s="14">
        <v>0.12</v>
      </c>
      <c r="H137" s="14">
        <v>0.12</v>
      </c>
      <c r="I137" s="14">
        <v>0.12</v>
      </c>
      <c r="J137" s="14">
        <v>0.12</v>
      </c>
      <c r="K137" s="14">
        <v>0.12</v>
      </c>
      <c r="L137">
        <v>0.12</v>
      </c>
    </row>
    <row r="138" spans="1:12">
      <c r="A138" s="15" t="s">
        <v>284</v>
      </c>
      <c r="B138" t="s">
        <v>268</v>
      </c>
      <c r="C138" t="s">
        <v>0</v>
      </c>
      <c r="D138">
        <v>1</v>
      </c>
      <c r="E138">
        <v>-0.7</v>
      </c>
      <c r="F138" s="14">
        <v>-0.69999999999999984</v>
      </c>
      <c r="G138" s="14">
        <v>-0.69999999999999984</v>
      </c>
      <c r="H138" s="14">
        <v>-0.7</v>
      </c>
      <c r="I138" s="14">
        <v>-0.7</v>
      </c>
      <c r="J138" s="14">
        <v>-0.7</v>
      </c>
      <c r="K138" s="14">
        <v>-0.7</v>
      </c>
      <c r="L138">
        <v>-0.7</v>
      </c>
    </row>
    <row r="139" spans="1:12">
      <c r="A139" s="15" t="s">
        <v>284</v>
      </c>
      <c r="B139" t="s">
        <v>259</v>
      </c>
      <c r="C139" t="s">
        <v>0</v>
      </c>
      <c r="D139">
        <v>1</v>
      </c>
      <c r="E139">
        <v>0.12</v>
      </c>
      <c r="F139" s="14">
        <v>0.12</v>
      </c>
      <c r="G139" s="14">
        <v>0.12</v>
      </c>
      <c r="H139" s="14">
        <v>0.12</v>
      </c>
      <c r="I139" s="14">
        <v>0.12</v>
      </c>
      <c r="J139" s="14">
        <v>0.12</v>
      </c>
      <c r="K139" s="14">
        <v>0.12</v>
      </c>
      <c r="L139">
        <v>0.12</v>
      </c>
    </row>
    <row r="140" spans="1:12">
      <c r="A140" s="15" t="s">
        <v>284</v>
      </c>
      <c r="B140" t="s">
        <v>260</v>
      </c>
      <c r="C140" t="s">
        <v>0</v>
      </c>
      <c r="D140">
        <v>1</v>
      </c>
      <c r="E140">
        <v>0.12</v>
      </c>
      <c r="F140" s="14">
        <v>0.12</v>
      </c>
      <c r="G140" s="14">
        <v>0.12</v>
      </c>
      <c r="H140" s="14">
        <v>0.12</v>
      </c>
      <c r="I140" s="14">
        <v>0.12</v>
      </c>
      <c r="J140" s="14">
        <v>0.12</v>
      </c>
      <c r="K140" s="14">
        <v>0.12</v>
      </c>
      <c r="L140">
        <v>0.12</v>
      </c>
    </row>
    <row r="141" spans="1:12">
      <c r="A141" s="15" t="s">
        <v>284</v>
      </c>
      <c r="B141" t="s">
        <v>263</v>
      </c>
      <c r="C141" t="s">
        <v>0</v>
      </c>
      <c r="D141">
        <v>1</v>
      </c>
      <c r="E141">
        <v>0.12</v>
      </c>
      <c r="F141" s="14">
        <v>0.12</v>
      </c>
      <c r="G141" s="14">
        <v>0.12</v>
      </c>
      <c r="H141" s="14">
        <v>0.12</v>
      </c>
      <c r="I141" s="14">
        <v>0.12</v>
      </c>
      <c r="J141" s="14">
        <v>0.12</v>
      </c>
      <c r="K141" s="14">
        <v>0.12</v>
      </c>
      <c r="L141">
        <v>0.12</v>
      </c>
    </row>
    <row r="142" spans="1:12">
      <c r="A142" s="15" t="s">
        <v>284</v>
      </c>
      <c r="B142" t="s">
        <v>264</v>
      </c>
      <c r="C142" t="s">
        <v>0</v>
      </c>
      <c r="D142">
        <v>1</v>
      </c>
      <c r="E142">
        <v>0.12</v>
      </c>
      <c r="F142" s="14">
        <v>0.12</v>
      </c>
      <c r="G142" s="14">
        <v>0.12</v>
      </c>
      <c r="H142" s="14">
        <v>0.12</v>
      </c>
      <c r="I142" s="14">
        <v>0.12</v>
      </c>
      <c r="J142" s="14">
        <v>0.12</v>
      </c>
      <c r="K142" s="14">
        <v>0.12</v>
      </c>
      <c r="L142">
        <v>0.12</v>
      </c>
    </row>
    <row r="143" spans="1:12">
      <c r="A143" s="15" t="s">
        <v>284</v>
      </c>
      <c r="B143" t="s">
        <v>256</v>
      </c>
      <c r="C143" t="s">
        <v>0</v>
      </c>
      <c r="D143">
        <v>1</v>
      </c>
      <c r="E143">
        <v>0.12</v>
      </c>
      <c r="F143" s="14">
        <v>0.12</v>
      </c>
      <c r="G143" s="14">
        <v>0.12</v>
      </c>
      <c r="H143" s="14">
        <v>0.12</v>
      </c>
      <c r="I143" s="14">
        <v>0.12</v>
      </c>
      <c r="J143" s="14">
        <v>0.12</v>
      </c>
      <c r="K143" s="14">
        <v>0.12</v>
      </c>
      <c r="L143">
        <v>0.12</v>
      </c>
    </row>
    <row r="144" spans="1:12">
      <c r="A144" s="15" t="s">
        <v>284</v>
      </c>
      <c r="B144" t="s">
        <v>257</v>
      </c>
      <c r="C144" t="s">
        <v>0</v>
      </c>
      <c r="D144">
        <v>1</v>
      </c>
      <c r="E144">
        <v>0.12</v>
      </c>
      <c r="F144" s="14">
        <v>0.12</v>
      </c>
      <c r="G144" s="14">
        <v>0.12</v>
      </c>
      <c r="H144" s="14">
        <v>0.12</v>
      </c>
      <c r="I144" s="14">
        <v>0.12</v>
      </c>
      <c r="J144" s="14">
        <v>0.12</v>
      </c>
      <c r="K144" s="14">
        <v>0.12</v>
      </c>
      <c r="L144">
        <v>0.12</v>
      </c>
    </row>
    <row r="145" spans="1:12">
      <c r="A145" s="15" t="s">
        <v>284</v>
      </c>
      <c r="B145" t="s">
        <v>258</v>
      </c>
      <c r="C145" t="s">
        <v>0</v>
      </c>
      <c r="D145">
        <v>1</v>
      </c>
      <c r="E145">
        <v>0.12</v>
      </c>
      <c r="F145" s="14">
        <v>0.12</v>
      </c>
      <c r="G145" s="14">
        <v>0.12</v>
      </c>
      <c r="H145" s="14">
        <v>0.12</v>
      </c>
      <c r="I145" s="14">
        <v>0.12</v>
      </c>
      <c r="J145" s="14">
        <v>0.12</v>
      </c>
      <c r="K145" s="14">
        <v>0.12</v>
      </c>
      <c r="L145">
        <v>0.12</v>
      </c>
    </row>
    <row r="146" spans="1:12">
      <c r="A146" s="15" t="s">
        <v>284</v>
      </c>
      <c r="B146" t="s">
        <v>265</v>
      </c>
      <c r="C146" t="s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s="15" t="s">
        <v>284</v>
      </c>
      <c r="B147" t="s">
        <v>266</v>
      </c>
      <c r="C147" t="s">
        <v>0</v>
      </c>
      <c r="D147">
        <v>1</v>
      </c>
      <c r="E147">
        <v>0.12</v>
      </c>
      <c r="F147" s="14">
        <v>0.12</v>
      </c>
      <c r="G147" s="14">
        <v>0.12</v>
      </c>
      <c r="H147" s="14">
        <v>0.12</v>
      </c>
      <c r="I147" s="14">
        <v>0.12</v>
      </c>
      <c r="J147" s="14">
        <v>0.12</v>
      </c>
      <c r="K147" s="14">
        <v>0.12</v>
      </c>
      <c r="L147">
        <v>0.12</v>
      </c>
    </row>
    <row r="148" spans="1:12">
      <c r="A148" s="15" t="s">
        <v>284</v>
      </c>
      <c r="B148" t="s">
        <v>269</v>
      </c>
      <c r="C148" t="s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s="15" t="s">
        <v>284</v>
      </c>
      <c r="B149" s="2" t="s">
        <v>345</v>
      </c>
      <c r="C149" t="s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s="15" t="s">
        <v>284</v>
      </c>
      <c r="B150" s="2" t="s">
        <v>346</v>
      </c>
      <c r="C150" t="s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s="15" t="s">
        <v>284</v>
      </c>
      <c r="B151" s="2" t="s">
        <v>347</v>
      </c>
      <c r="C151" t="s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s="15" t="s">
        <v>284</v>
      </c>
      <c r="B152" t="s">
        <v>363</v>
      </c>
      <c r="C152" t="s">
        <v>0</v>
      </c>
      <c r="D152">
        <v>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</row>
    <row r="153" spans="1:12">
      <c r="A153" s="15" t="s">
        <v>284</v>
      </c>
      <c r="B153" t="s">
        <v>364</v>
      </c>
      <c r="C153" t="s">
        <v>0</v>
      </c>
      <c r="D153">
        <v>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</row>
    <row r="154" spans="1:12">
      <c r="A154" t="s">
        <v>284</v>
      </c>
      <c r="B154" t="s">
        <v>367</v>
      </c>
      <c r="C154" t="s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t="s">
        <v>284</v>
      </c>
      <c r="B155" t="s">
        <v>366</v>
      </c>
      <c r="C155" t="s">
        <v>0</v>
      </c>
      <c r="D155">
        <v>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</row>
    <row r="156" spans="1:12">
      <c r="A156" t="s">
        <v>284</v>
      </c>
      <c r="B156" t="s">
        <v>475</v>
      </c>
      <c r="C156" t="s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284</v>
      </c>
      <c r="B157" t="s">
        <v>108</v>
      </c>
      <c r="C157" t="s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t="s">
        <v>284</v>
      </c>
      <c r="B158" t="s">
        <v>109</v>
      </c>
      <c r="C158" t="s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t="s">
        <v>284</v>
      </c>
      <c r="B159" t="s">
        <v>481</v>
      </c>
      <c r="C159" t="s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t="s">
        <v>284</v>
      </c>
      <c r="B160" t="s">
        <v>479</v>
      </c>
      <c r="C160" t="s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 t="s">
        <v>284</v>
      </c>
      <c r="B161" t="s">
        <v>483</v>
      </c>
      <c r="C161" t="s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 t="s">
        <v>284</v>
      </c>
      <c r="B162" t="s">
        <v>484</v>
      </c>
      <c r="C162" t="s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 t="s">
        <v>284</v>
      </c>
      <c r="B163" t="s">
        <v>476</v>
      </c>
      <c r="C163" t="s">
        <v>0</v>
      </c>
      <c r="D163">
        <v>1</v>
      </c>
      <c r="E163">
        <v>-0.88</v>
      </c>
      <c r="F163">
        <v>-0.88</v>
      </c>
      <c r="G163">
        <v>-0.88</v>
      </c>
      <c r="H163">
        <v>-0.88</v>
      </c>
      <c r="I163">
        <v>-0.88</v>
      </c>
      <c r="J163">
        <v>-0.88</v>
      </c>
      <c r="K163">
        <v>-0.88</v>
      </c>
      <c r="L163">
        <v>-0.88</v>
      </c>
    </row>
    <row r="164" spans="1:12">
      <c r="A164" t="s">
        <v>284</v>
      </c>
      <c r="B164" t="s">
        <v>477</v>
      </c>
      <c r="C164" t="s">
        <v>0</v>
      </c>
      <c r="D164">
        <v>1</v>
      </c>
      <c r="E164">
        <v>0.12</v>
      </c>
      <c r="F164">
        <v>0.12</v>
      </c>
      <c r="G164">
        <v>0.12</v>
      </c>
      <c r="H164">
        <v>0.12</v>
      </c>
      <c r="I164">
        <v>0.12</v>
      </c>
      <c r="J164">
        <v>0.12</v>
      </c>
      <c r="K164">
        <v>0.12</v>
      </c>
      <c r="L164">
        <v>0.12</v>
      </c>
    </row>
    <row r="165" spans="1:12">
      <c r="A165" t="s">
        <v>284</v>
      </c>
      <c r="B165" t="s">
        <v>478</v>
      </c>
      <c r="C165" t="s">
        <v>0</v>
      </c>
      <c r="D165">
        <v>1</v>
      </c>
      <c r="E165">
        <v>0.12</v>
      </c>
      <c r="F165">
        <v>0.12</v>
      </c>
      <c r="G165">
        <v>0.12</v>
      </c>
      <c r="H165">
        <v>0.12</v>
      </c>
      <c r="I165">
        <v>0.12</v>
      </c>
      <c r="J165">
        <v>0.12</v>
      </c>
      <c r="K165">
        <v>0.12</v>
      </c>
      <c r="L165">
        <v>0.12</v>
      </c>
    </row>
    <row r="166" spans="1:12">
      <c r="A166" t="s">
        <v>284</v>
      </c>
      <c r="B166" t="s">
        <v>482</v>
      </c>
      <c r="C166" t="s">
        <v>0</v>
      </c>
      <c r="D166">
        <v>1</v>
      </c>
      <c r="E166">
        <v>0.12</v>
      </c>
      <c r="F166">
        <v>0.12</v>
      </c>
      <c r="G166">
        <v>0.12</v>
      </c>
      <c r="H166">
        <v>0.12</v>
      </c>
      <c r="I166">
        <v>0.12</v>
      </c>
      <c r="J166">
        <v>0.12</v>
      </c>
      <c r="K166">
        <v>0.12</v>
      </c>
      <c r="L166">
        <v>0.12</v>
      </c>
    </row>
    <row r="167" spans="1:12">
      <c r="A167" t="s">
        <v>284</v>
      </c>
      <c r="B167" t="s">
        <v>480</v>
      </c>
      <c r="C167" t="s">
        <v>0</v>
      </c>
      <c r="D167">
        <v>1</v>
      </c>
      <c r="E167">
        <v>-0.88</v>
      </c>
      <c r="F167">
        <v>-0.88</v>
      </c>
      <c r="G167">
        <v>-0.88</v>
      </c>
      <c r="H167">
        <v>-0.88</v>
      </c>
      <c r="I167">
        <v>-0.88</v>
      </c>
      <c r="J167">
        <v>-0.88</v>
      </c>
      <c r="K167">
        <v>-0.88</v>
      </c>
      <c r="L167">
        <v>-0.88</v>
      </c>
    </row>
    <row r="168" spans="1:12">
      <c r="A168" t="s">
        <v>284</v>
      </c>
      <c r="B168" t="s">
        <v>475</v>
      </c>
      <c r="C168" t="s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 t="s">
        <v>284</v>
      </c>
      <c r="B169" t="s">
        <v>108</v>
      </c>
      <c r="C169" t="s">
        <v>0</v>
      </c>
      <c r="D169">
        <v>2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284</v>
      </c>
      <c r="B170" t="s">
        <v>109</v>
      </c>
      <c r="C170" t="s">
        <v>0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284</v>
      </c>
      <c r="B171" t="s">
        <v>481</v>
      </c>
      <c r="C171" t="s">
        <v>0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t="s">
        <v>284</v>
      </c>
      <c r="B172" t="s">
        <v>479</v>
      </c>
      <c r="C172" t="s">
        <v>0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t="s">
        <v>284</v>
      </c>
      <c r="B173" t="s">
        <v>483</v>
      </c>
      <c r="C173" t="s">
        <v>0</v>
      </c>
      <c r="D173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t="s">
        <v>284</v>
      </c>
      <c r="B174" t="s">
        <v>484</v>
      </c>
      <c r="C174" t="s">
        <v>0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t="s">
        <v>284</v>
      </c>
      <c r="B175" t="s">
        <v>476</v>
      </c>
      <c r="C175" t="s">
        <v>0</v>
      </c>
      <c r="D175">
        <v>2</v>
      </c>
      <c r="E175">
        <v>-0.88</v>
      </c>
      <c r="F175">
        <v>-0.88</v>
      </c>
      <c r="G175">
        <v>-0.88</v>
      </c>
      <c r="H175">
        <v>-0.88</v>
      </c>
      <c r="I175">
        <v>-0.88</v>
      </c>
      <c r="J175">
        <v>-0.88</v>
      </c>
      <c r="K175">
        <v>-0.88</v>
      </c>
      <c r="L175">
        <v>-0.88</v>
      </c>
    </row>
    <row r="176" spans="1:12">
      <c r="A176" t="s">
        <v>284</v>
      </c>
      <c r="B176" t="s">
        <v>477</v>
      </c>
      <c r="C176" t="s">
        <v>0</v>
      </c>
      <c r="D176">
        <v>2</v>
      </c>
      <c r="E176">
        <v>0.12</v>
      </c>
      <c r="F176">
        <v>0.12</v>
      </c>
      <c r="G176">
        <v>0.12</v>
      </c>
      <c r="H176">
        <v>0.12</v>
      </c>
      <c r="I176">
        <v>0.12</v>
      </c>
      <c r="J176">
        <v>0.12</v>
      </c>
      <c r="K176">
        <v>0.12</v>
      </c>
      <c r="L176">
        <v>0.12</v>
      </c>
    </row>
    <row r="177" spans="1:12">
      <c r="A177" t="s">
        <v>284</v>
      </c>
      <c r="B177" t="s">
        <v>478</v>
      </c>
      <c r="C177" t="s">
        <v>0</v>
      </c>
      <c r="D177">
        <v>2</v>
      </c>
      <c r="E177">
        <v>0.12</v>
      </c>
      <c r="F177">
        <v>0.12</v>
      </c>
      <c r="G177">
        <v>0.12</v>
      </c>
      <c r="H177">
        <v>0.12</v>
      </c>
      <c r="I177">
        <v>0.12</v>
      </c>
      <c r="J177">
        <v>0.12</v>
      </c>
      <c r="K177">
        <v>0.12</v>
      </c>
      <c r="L177">
        <v>0.12</v>
      </c>
    </row>
    <row r="178" spans="1:12">
      <c r="A178" t="s">
        <v>284</v>
      </c>
      <c r="B178" t="s">
        <v>482</v>
      </c>
      <c r="C178" t="s">
        <v>0</v>
      </c>
      <c r="D178">
        <v>2</v>
      </c>
      <c r="E178">
        <v>0.12</v>
      </c>
      <c r="F178">
        <v>0.12</v>
      </c>
      <c r="G178">
        <v>0.12</v>
      </c>
      <c r="H178">
        <v>0.12</v>
      </c>
      <c r="I178">
        <v>0.12</v>
      </c>
      <c r="J178">
        <v>0.12</v>
      </c>
      <c r="K178">
        <v>0.12</v>
      </c>
      <c r="L178">
        <v>0.12</v>
      </c>
    </row>
    <row r="179" spans="1:12">
      <c r="A179" t="s">
        <v>284</v>
      </c>
      <c r="B179" t="s">
        <v>480</v>
      </c>
      <c r="C179" t="s">
        <v>0</v>
      </c>
      <c r="D179">
        <v>2</v>
      </c>
      <c r="E179">
        <v>-0.88</v>
      </c>
      <c r="F179">
        <v>-0.88</v>
      </c>
      <c r="G179">
        <v>-0.88</v>
      </c>
      <c r="H179">
        <v>-0.88</v>
      </c>
      <c r="I179">
        <v>-0.88</v>
      </c>
      <c r="J179">
        <v>-0.88</v>
      </c>
      <c r="K179">
        <v>-0.88</v>
      </c>
      <c r="L179">
        <v>-0.88</v>
      </c>
    </row>
    <row r="180" spans="1:12">
      <c r="A180" t="s">
        <v>284</v>
      </c>
      <c r="B180" t="s">
        <v>485</v>
      </c>
      <c r="C180" t="s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>
      <c r="A181" t="s">
        <v>284</v>
      </c>
      <c r="B181" t="s">
        <v>485</v>
      </c>
      <c r="C181" t="s">
        <v>0</v>
      </c>
      <c r="D181">
        <v>2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>
      <c r="A182" t="s">
        <v>284</v>
      </c>
      <c r="B182" t="s">
        <v>488</v>
      </c>
      <c r="C182" t="s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 t="s">
        <v>284</v>
      </c>
      <c r="B183" t="s">
        <v>490</v>
      </c>
      <c r="C183" t="s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>
      <c r="A184" t="s">
        <v>284</v>
      </c>
      <c r="B184" t="s">
        <v>489</v>
      </c>
      <c r="C184" t="s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</sheetData>
  <dataValidations count="2">
    <dataValidation type="list" allowBlank="1" showInputMessage="1" showErrorMessage="1" sqref="C154:D155 B83:B91 C77:D105 D130:D139 C106:C149 B150:C150 C151:C153 C156:C184 B12:B20 C6:D34 D59:D68 C35:C76" xr:uid="{00000000-0002-0000-1100-000000000000}">
      <formula1>Technologies</formula1>
    </dataValidation>
    <dataValidation type="list" allowBlank="1" showInputMessage="1" showErrorMessage="1" sqref="A6:A153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175"/>
  <sheetViews>
    <sheetView zoomScale="90" zoomScaleNormal="90" zoomScalePageLayoutView="90" workbookViewId="0">
      <selection activeCell="A6" sqref="A6"/>
    </sheetView>
  </sheetViews>
  <sheetFormatPr defaultColWidth="11.42578125" defaultRowHeight="15"/>
  <cols>
    <col min="2" max="2" width="23.42578125" customWidth="1"/>
  </cols>
  <sheetData>
    <row r="1" spans="1:11">
      <c r="A1" t="s">
        <v>415</v>
      </c>
    </row>
    <row r="2" spans="1:11">
      <c r="A2" t="s">
        <v>371</v>
      </c>
    </row>
    <row r="3" spans="1:11">
      <c r="A3" t="s">
        <v>416</v>
      </c>
    </row>
    <row r="5" spans="1:11">
      <c r="A5" t="s">
        <v>20</v>
      </c>
      <c r="B5" t="s">
        <v>26</v>
      </c>
      <c r="C5" t="s">
        <v>25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1:11">
      <c r="A6" s="15" t="s">
        <v>525</v>
      </c>
      <c r="B6" t="s">
        <v>108</v>
      </c>
      <c r="C6" t="s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s="15" t="s">
        <v>525</v>
      </c>
      <c r="B7" t="s">
        <v>109</v>
      </c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s="15" t="s">
        <v>525</v>
      </c>
      <c r="B8" t="s">
        <v>110</v>
      </c>
      <c r="C8" t="s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 s="15" t="s">
        <v>525</v>
      </c>
      <c r="B9" s="2" t="s">
        <v>134</v>
      </c>
      <c r="C9" t="s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5" t="s">
        <v>525</v>
      </c>
      <c r="B10" s="2" t="s">
        <v>130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5" t="s">
        <v>525</v>
      </c>
      <c r="B11" s="2" t="s">
        <v>131</v>
      </c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5" t="s">
        <v>525</v>
      </c>
      <c r="B12" s="2" t="s">
        <v>59</v>
      </c>
      <c r="C12" t="s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5" t="s">
        <v>525</v>
      </c>
      <c r="B13" t="s">
        <v>107</v>
      </c>
      <c r="C13" t="s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 s="15" t="s">
        <v>525</v>
      </c>
      <c r="B14" t="s">
        <v>106</v>
      </c>
      <c r="C14" t="s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 s="15" t="s">
        <v>525</v>
      </c>
      <c r="B15" t="s">
        <v>22</v>
      </c>
      <c r="C15" t="s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>
      <c r="A16" s="15" t="s">
        <v>525</v>
      </c>
      <c r="B16" t="s">
        <v>58</v>
      </c>
      <c r="C16" t="s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s="15" t="s">
        <v>525</v>
      </c>
      <c r="B17" s="2" t="s">
        <v>62</v>
      </c>
      <c r="C17" t="s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 s="15" t="s">
        <v>525</v>
      </c>
      <c r="B18" s="2" t="s">
        <v>132</v>
      </c>
      <c r="C18" t="s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5" t="s">
        <v>525</v>
      </c>
      <c r="B19" s="2" t="s">
        <v>63</v>
      </c>
      <c r="C19" t="s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5" t="s">
        <v>525</v>
      </c>
      <c r="B20" s="2" t="s">
        <v>128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5" t="s">
        <v>525</v>
      </c>
      <c r="B21" t="s">
        <v>198</v>
      </c>
      <c r="C21" t="s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 s="15" t="s">
        <v>525</v>
      </c>
      <c r="B22" t="s">
        <v>199</v>
      </c>
      <c r="C22" t="s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s="15" t="s">
        <v>525</v>
      </c>
      <c r="B23" t="s">
        <v>224</v>
      </c>
      <c r="C23" t="s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 s="15" t="s">
        <v>525</v>
      </c>
      <c r="B24" t="s">
        <v>211</v>
      </c>
      <c r="C24" t="s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s="15" t="s">
        <v>525</v>
      </c>
      <c r="B25" t="s">
        <v>206</v>
      </c>
      <c r="C25" t="s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 s="15" t="s">
        <v>525</v>
      </c>
      <c r="B26" t="s">
        <v>210</v>
      </c>
      <c r="C26" t="s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 s="15" t="s">
        <v>525</v>
      </c>
      <c r="B27" t="s">
        <v>207</v>
      </c>
      <c r="C27" t="s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 s="15" t="s">
        <v>525</v>
      </c>
      <c r="B28" t="s">
        <v>208</v>
      </c>
      <c r="C28" t="s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 s="15" t="s">
        <v>525</v>
      </c>
      <c r="B29" t="s">
        <v>209</v>
      </c>
      <c r="C29" t="s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>
      <c r="A30" s="15" t="s">
        <v>525</v>
      </c>
      <c r="B30" t="s">
        <v>232</v>
      </c>
      <c r="C30" t="s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 s="15" t="s">
        <v>525</v>
      </c>
      <c r="B31" t="s">
        <v>233</v>
      </c>
      <c r="C31" t="s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 s="15" t="s">
        <v>525</v>
      </c>
      <c r="B32" t="s">
        <v>234</v>
      </c>
      <c r="C32" t="s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 s="15" t="s">
        <v>525</v>
      </c>
      <c r="B33" t="s">
        <v>235</v>
      </c>
      <c r="C33" t="s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 s="15" t="s">
        <v>525</v>
      </c>
      <c r="B34" t="s">
        <v>236</v>
      </c>
      <c r="C34" t="s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 s="15" t="s">
        <v>525</v>
      </c>
      <c r="B35" t="s">
        <v>215</v>
      </c>
      <c r="C35" t="s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 s="15" t="s">
        <v>525</v>
      </c>
      <c r="B36" t="s">
        <v>225</v>
      </c>
      <c r="C36" t="s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 s="15" t="s">
        <v>525</v>
      </c>
      <c r="B37" t="s">
        <v>226</v>
      </c>
      <c r="C37" t="s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 s="15" t="s">
        <v>525</v>
      </c>
      <c r="B38" t="s">
        <v>216</v>
      </c>
      <c r="C38" t="s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 s="15" t="s">
        <v>525</v>
      </c>
      <c r="B39" t="s">
        <v>217</v>
      </c>
      <c r="C39" t="s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>
      <c r="A40" s="15" t="s">
        <v>525</v>
      </c>
      <c r="B40" t="s">
        <v>218</v>
      </c>
      <c r="C40" t="s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 s="15" t="s">
        <v>525</v>
      </c>
      <c r="B41" t="s">
        <v>219</v>
      </c>
      <c r="C41" t="s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>
      <c r="A42" s="15" t="s">
        <v>525</v>
      </c>
      <c r="B42" t="s">
        <v>220</v>
      </c>
      <c r="C42" t="s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>
      <c r="A43" s="15" t="s">
        <v>525</v>
      </c>
      <c r="B43" t="s">
        <v>221</v>
      </c>
      <c r="C43" t="s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>
      <c r="A44" s="15" t="s">
        <v>525</v>
      </c>
      <c r="B44" t="s">
        <v>249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 s="15" t="s">
        <v>525</v>
      </c>
      <c r="B45" t="s">
        <v>237</v>
      </c>
      <c r="C45" t="s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>
      <c r="A46" s="15" t="s">
        <v>525</v>
      </c>
      <c r="B46" t="s">
        <v>238</v>
      </c>
      <c r="C46" t="s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 s="15" t="s">
        <v>525</v>
      </c>
      <c r="B47" t="s">
        <v>239</v>
      </c>
      <c r="C47" t="s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 s="15" t="s">
        <v>525</v>
      </c>
      <c r="B48" t="s">
        <v>222</v>
      </c>
      <c r="C48" t="s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 s="15" t="s">
        <v>525</v>
      </c>
      <c r="B49" t="s">
        <v>227</v>
      </c>
      <c r="C49" t="s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 s="15" t="s">
        <v>525</v>
      </c>
      <c r="B50" t="s">
        <v>223</v>
      </c>
      <c r="C50" t="s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 s="15" t="s">
        <v>525</v>
      </c>
      <c r="B51" t="s">
        <v>230</v>
      </c>
      <c r="C51" t="s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 s="15" t="s">
        <v>525</v>
      </c>
      <c r="B52" t="s">
        <v>228</v>
      </c>
      <c r="C52" t="s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>
      <c r="A53" s="15" t="s">
        <v>525</v>
      </c>
      <c r="B53" t="s">
        <v>229</v>
      </c>
      <c r="C53" t="s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 s="15" t="s">
        <v>525</v>
      </c>
      <c r="B54" t="s">
        <v>240</v>
      </c>
      <c r="C54" t="s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>
      <c r="A55" s="15" t="s">
        <v>525</v>
      </c>
      <c r="B55" t="s">
        <v>231</v>
      </c>
      <c r="C55" t="s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>
      <c r="A56" s="15" t="s">
        <v>525</v>
      </c>
      <c r="B56" t="s">
        <v>243</v>
      </c>
      <c r="C56" t="s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>
      <c r="A57" s="15" t="s">
        <v>525</v>
      </c>
      <c r="B57" t="s">
        <v>244</v>
      </c>
      <c r="C57" t="s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s="15" t="s">
        <v>525</v>
      </c>
      <c r="B58" t="s">
        <v>245</v>
      </c>
      <c r="C58" t="s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 s="15" t="s">
        <v>525</v>
      </c>
      <c r="B59" t="s">
        <v>246</v>
      </c>
      <c r="C59" t="s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 s="15" t="s">
        <v>525</v>
      </c>
      <c r="B60" t="s">
        <v>247</v>
      </c>
      <c r="C60" t="s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 s="15" t="s">
        <v>525</v>
      </c>
      <c r="B61" t="s">
        <v>248</v>
      </c>
      <c r="C61" t="s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 s="15" t="s">
        <v>525</v>
      </c>
      <c r="B62" t="s">
        <v>254</v>
      </c>
      <c r="C62" t="s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 s="15" t="s">
        <v>525</v>
      </c>
      <c r="B63" t="s">
        <v>254</v>
      </c>
      <c r="C63" t="s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>
      <c r="A64" s="15" t="s">
        <v>525</v>
      </c>
      <c r="B64" t="s">
        <v>254</v>
      </c>
      <c r="C64" t="s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>
      <c r="A65" s="15" t="s">
        <v>525</v>
      </c>
      <c r="B65" t="s">
        <v>254</v>
      </c>
      <c r="C65" t="s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>
      <c r="A66" s="15" t="s">
        <v>525</v>
      </c>
      <c r="B66" t="s">
        <v>255</v>
      </c>
      <c r="C66" t="s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>
      <c r="A67" s="15" t="s">
        <v>525</v>
      </c>
      <c r="B67" t="s">
        <v>267</v>
      </c>
      <c r="C67" t="s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>
      <c r="A68" s="15" t="s">
        <v>525</v>
      </c>
      <c r="B68" t="s">
        <v>261</v>
      </c>
      <c r="C68" t="s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>
      <c r="A69" s="15" t="s">
        <v>525</v>
      </c>
      <c r="B69" t="s">
        <v>262</v>
      </c>
      <c r="C69" t="s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 s="15" t="s">
        <v>525</v>
      </c>
      <c r="B70" t="s">
        <v>268</v>
      </c>
      <c r="C70" t="s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 s="15" t="s">
        <v>525</v>
      </c>
      <c r="B71" t="s">
        <v>259</v>
      </c>
      <c r="C71" t="s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>
      <c r="A72" s="15" t="s">
        <v>525</v>
      </c>
      <c r="B72" t="s">
        <v>260</v>
      </c>
      <c r="C72" t="s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>
      <c r="A73" s="15" t="s">
        <v>525</v>
      </c>
      <c r="B73" t="s">
        <v>263</v>
      </c>
      <c r="C73" t="s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>
      <c r="A74" s="15" t="s">
        <v>525</v>
      </c>
      <c r="B74" t="s">
        <v>264</v>
      </c>
      <c r="C74" t="s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>
      <c r="A75" s="15" t="s">
        <v>525</v>
      </c>
      <c r="B75" t="s">
        <v>256</v>
      </c>
      <c r="C75" t="s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>
      <c r="A76" s="15" t="s">
        <v>525</v>
      </c>
      <c r="B76" t="s">
        <v>257</v>
      </c>
      <c r="C76" t="s">
        <v>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>
      <c r="A77" s="15" t="s">
        <v>525</v>
      </c>
      <c r="B77" t="s">
        <v>258</v>
      </c>
      <c r="C77" t="s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>
      <c r="A78" s="15" t="s">
        <v>525</v>
      </c>
      <c r="B78" t="s">
        <v>265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>
      <c r="A79" s="15" t="s">
        <v>525</v>
      </c>
      <c r="B79" t="s">
        <v>266</v>
      </c>
      <c r="C79" t="s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>
      <c r="A80" s="15" t="s">
        <v>284</v>
      </c>
      <c r="B80" t="s">
        <v>108</v>
      </c>
      <c r="C80" t="s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 s="15" t="s">
        <v>284</v>
      </c>
      <c r="B81" t="s">
        <v>109</v>
      </c>
      <c r="C81" t="s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 s="15" t="s">
        <v>284</v>
      </c>
      <c r="B82" t="s">
        <v>110</v>
      </c>
      <c r="C82" t="s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 s="15" t="s">
        <v>284</v>
      </c>
      <c r="B83" s="2" t="s">
        <v>134</v>
      </c>
      <c r="C83" t="s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>
      <c r="A84" s="15" t="s">
        <v>284</v>
      </c>
      <c r="B84" s="2" t="s">
        <v>130</v>
      </c>
      <c r="C84" t="s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>
      <c r="A85" s="15" t="s">
        <v>284</v>
      </c>
      <c r="B85" s="2" t="s">
        <v>131</v>
      </c>
      <c r="C85" t="s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>
      <c r="A86" s="15" t="s">
        <v>284</v>
      </c>
      <c r="B86" s="2" t="s">
        <v>59</v>
      </c>
      <c r="C86" t="s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 s="15" t="s">
        <v>284</v>
      </c>
      <c r="B87" t="s">
        <v>107</v>
      </c>
      <c r="C87" t="s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>
      <c r="A88" s="15" t="s">
        <v>284</v>
      </c>
      <c r="B88" t="s">
        <v>106</v>
      </c>
      <c r="C88" t="s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>
      <c r="A89" s="15" t="s">
        <v>284</v>
      </c>
      <c r="B89" t="s">
        <v>22</v>
      </c>
      <c r="C89" t="s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>
      <c r="A90" s="15" t="s">
        <v>284</v>
      </c>
      <c r="B90" t="s">
        <v>58</v>
      </c>
      <c r="C90" t="s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>
      <c r="A91" s="15" t="s">
        <v>284</v>
      </c>
      <c r="B91" s="2" t="s">
        <v>62</v>
      </c>
      <c r="C91" t="s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>
      <c r="A92" s="15" t="s">
        <v>284</v>
      </c>
      <c r="B92" s="2" t="s">
        <v>132</v>
      </c>
      <c r="C92" t="s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>
      <c r="A93" s="15" t="s">
        <v>284</v>
      </c>
      <c r="B93" s="2" t="s">
        <v>63</v>
      </c>
      <c r="C93" t="s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>
      <c r="A94" s="15" t="s">
        <v>284</v>
      </c>
      <c r="B94" s="2" t="s">
        <v>128</v>
      </c>
      <c r="C94" t="s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>
      <c r="A95" s="15" t="s">
        <v>284</v>
      </c>
      <c r="B95" t="s">
        <v>198</v>
      </c>
      <c r="C95" t="s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>
      <c r="A96" s="15" t="s">
        <v>284</v>
      </c>
      <c r="B96" t="s">
        <v>199</v>
      </c>
      <c r="C96" t="s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>
      <c r="A97" s="15" t="s">
        <v>284</v>
      </c>
      <c r="B97" t="s">
        <v>224</v>
      </c>
      <c r="C97" t="s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>
      <c r="A98" s="15" t="s">
        <v>284</v>
      </c>
      <c r="B98" t="s">
        <v>211</v>
      </c>
      <c r="C98" t="s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>
      <c r="A99" s="15" t="s">
        <v>284</v>
      </c>
      <c r="B99" t="s">
        <v>206</v>
      </c>
      <c r="C99" t="s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 s="15" t="s">
        <v>284</v>
      </c>
      <c r="B100" t="s">
        <v>210</v>
      </c>
      <c r="C100" t="s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 s="15" t="s">
        <v>284</v>
      </c>
      <c r="B101" t="s">
        <v>207</v>
      </c>
      <c r="C101" t="s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>
      <c r="A102" s="15" t="s">
        <v>284</v>
      </c>
      <c r="B102" t="s">
        <v>208</v>
      </c>
      <c r="C102" t="s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>
      <c r="A103" s="15" t="s">
        <v>284</v>
      </c>
      <c r="B103" t="s">
        <v>209</v>
      </c>
      <c r="C103" t="s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 s="15" t="s">
        <v>284</v>
      </c>
      <c r="B104" t="s">
        <v>232</v>
      </c>
      <c r="C104" t="s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 s="15" t="s">
        <v>284</v>
      </c>
      <c r="B105" t="s">
        <v>233</v>
      </c>
      <c r="C105" t="s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 s="15" t="s">
        <v>284</v>
      </c>
      <c r="B106" t="s">
        <v>234</v>
      </c>
      <c r="C106" t="s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>
      <c r="A107" s="15" t="s">
        <v>284</v>
      </c>
      <c r="B107" t="s">
        <v>235</v>
      </c>
      <c r="C107" t="s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>
      <c r="A108" s="15" t="s">
        <v>284</v>
      </c>
      <c r="B108" t="s">
        <v>236</v>
      </c>
      <c r="C108" t="s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>
      <c r="A109" s="15" t="s">
        <v>284</v>
      </c>
      <c r="B109" t="s">
        <v>215</v>
      </c>
      <c r="C109" t="s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>
      <c r="A110" s="15" t="s">
        <v>284</v>
      </c>
      <c r="B110" t="s">
        <v>225</v>
      </c>
      <c r="C110" t="s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>
      <c r="A111" s="15" t="s">
        <v>284</v>
      </c>
      <c r="B111" t="s">
        <v>226</v>
      </c>
      <c r="C111" t="s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>
      <c r="A112" s="15" t="s">
        <v>284</v>
      </c>
      <c r="B112" t="s">
        <v>216</v>
      </c>
      <c r="C112" t="s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 s="15" t="s">
        <v>284</v>
      </c>
      <c r="B113" t="s">
        <v>217</v>
      </c>
      <c r="C113" t="s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>
      <c r="A114" s="15" t="s">
        <v>284</v>
      </c>
      <c r="B114" t="s">
        <v>218</v>
      </c>
      <c r="C114" t="s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>
      <c r="A115" s="15" t="s">
        <v>284</v>
      </c>
      <c r="B115" t="s">
        <v>219</v>
      </c>
      <c r="C115" t="s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 s="15" t="s">
        <v>284</v>
      </c>
      <c r="B116" t="s">
        <v>220</v>
      </c>
      <c r="C116" t="s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 s="15" t="s">
        <v>284</v>
      </c>
      <c r="B117" t="s">
        <v>221</v>
      </c>
      <c r="C117" t="s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 s="15" t="s">
        <v>284</v>
      </c>
      <c r="B118" t="s">
        <v>249</v>
      </c>
      <c r="C118" t="s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 s="15" t="s">
        <v>284</v>
      </c>
      <c r="B119" t="s">
        <v>237</v>
      </c>
      <c r="C119" t="s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>
      <c r="A120" s="15" t="s">
        <v>284</v>
      </c>
      <c r="B120" t="s">
        <v>238</v>
      </c>
      <c r="C120" t="s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 s="15" t="s">
        <v>284</v>
      </c>
      <c r="B121" t="s">
        <v>239</v>
      </c>
      <c r="C121" t="s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 s="15" t="s">
        <v>284</v>
      </c>
      <c r="B122" t="s">
        <v>222</v>
      </c>
      <c r="C122" t="s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>
      <c r="A123" s="15" t="s">
        <v>284</v>
      </c>
      <c r="B123" t="s">
        <v>227</v>
      </c>
      <c r="C123" t="s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>
      <c r="A124" s="15" t="s">
        <v>284</v>
      </c>
      <c r="B124" t="s">
        <v>223</v>
      </c>
      <c r="C124" t="s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>
      <c r="A125" s="15" t="s">
        <v>284</v>
      </c>
      <c r="B125" t="s">
        <v>230</v>
      </c>
      <c r="C125" t="s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>
      <c r="A126" s="15" t="s">
        <v>284</v>
      </c>
      <c r="B126" t="s">
        <v>228</v>
      </c>
      <c r="C126" t="s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>
      <c r="A127" s="15" t="s">
        <v>284</v>
      </c>
      <c r="B127" t="s">
        <v>229</v>
      </c>
      <c r="C127" t="s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>
      <c r="A128" s="15" t="s">
        <v>284</v>
      </c>
      <c r="B128" t="s">
        <v>240</v>
      </c>
      <c r="C128" t="s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>
      <c r="A129" s="15" t="s">
        <v>284</v>
      </c>
      <c r="B129" t="s">
        <v>231</v>
      </c>
      <c r="C129" t="s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 s="15" t="s">
        <v>284</v>
      </c>
      <c r="B130" t="s">
        <v>243</v>
      </c>
      <c r="C130" t="s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 s="15" t="s">
        <v>284</v>
      </c>
      <c r="B131" t="s">
        <v>244</v>
      </c>
      <c r="C131" t="s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>
      <c r="A132" s="15" t="s">
        <v>284</v>
      </c>
      <c r="B132" t="s">
        <v>245</v>
      </c>
      <c r="C132" t="s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 s="15" t="s">
        <v>284</v>
      </c>
      <c r="B133" t="s">
        <v>246</v>
      </c>
      <c r="C133" t="s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>
      <c r="A134" s="15" t="s">
        <v>284</v>
      </c>
      <c r="B134" t="s">
        <v>247</v>
      </c>
      <c r="C134" t="s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 s="15" t="s">
        <v>284</v>
      </c>
      <c r="B135" t="s">
        <v>248</v>
      </c>
      <c r="C135" t="s">
        <v>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>
      <c r="A136" s="15" t="s">
        <v>284</v>
      </c>
      <c r="B136" t="s">
        <v>254</v>
      </c>
      <c r="C136" t="s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>
      <c r="A137" s="15" t="s">
        <v>284</v>
      </c>
      <c r="B137" t="s">
        <v>254</v>
      </c>
      <c r="C137" t="s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 s="15" t="s">
        <v>284</v>
      </c>
      <c r="B138" t="s">
        <v>254</v>
      </c>
      <c r="C138" t="s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 s="15" t="s">
        <v>284</v>
      </c>
      <c r="B139" t="s">
        <v>254</v>
      </c>
      <c r="C139" t="s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>
      <c r="A140" s="15" t="s">
        <v>284</v>
      </c>
      <c r="B140" t="s">
        <v>255</v>
      </c>
      <c r="C140" t="s">
        <v>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 s="15" t="s">
        <v>284</v>
      </c>
      <c r="B141" t="s">
        <v>267</v>
      </c>
      <c r="C141" t="s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>
      <c r="A142" s="15" t="s">
        <v>284</v>
      </c>
      <c r="B142" t="s">
        <v>261</v>
      </c>
      <c r="C142" t="s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>
      <c r="A143" s="15" t="s">
        <v>284</v>
      </c>
      <c r="B143" t="s">
        <v>262</v>
      </c>
      <c r="C143" t="s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 s="15" t="s">
        <v>284</v>
      </c>
      <c r="B144" t="s">
        <v>268</v>
      </c>
      <c r="C144" t="s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>
      <c r="A145" s="15" t="s">
        <v>284</v>
      </c>
      <c r="B145" t="s">
        <v>259</v>
      </c>
      <c r="C145" t="s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>
      <c r="A146" s="15" t="s">
        <v>284</v>
      </c>
      <c r="B146" t="s">
        <v>260</v>
      </c>
      <c r="C146" t="s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>
      <c r="A147" s="15" t="s">
        <v>284</v>
      </c>
      <c r="B147" t="s">
        <v>263</v>
      </c>
      <c r="C147" t="s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>
      <c r="A148" s="15" t="s">
        <v>284</v>
      </c>
      <c r="B148" t="s">
        <v>264</v>
      </c>
      <c r="C148" t="s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 s="15" t="s">
        <v>284</v>
      </c>
      <c r="B149" t="s">
        <v>256</v>
      </c>
      <c r="C149" t="s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>
      <c r="A150" s="15" t="s">
        <v>284</v>
      </c>
      <c r="B150" t="s">
        <v>257</v>
      </c>
      <c r="C150" t="s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>
      <c r="A151" s="15" t="s">
        <v>284</v>
      </c>
      <c r="B151" t="s">
        <v>258</v>
      </c>
      <c r="C151" t="s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>
      <c r="A152" s="15" t="s">
        <v>284</v>
      </c>
      <c r="B152" t="s">
        <v>265</v>
      </c>
      <c r="C152" t="s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 s="15" t="s">
        <v>284</v>
      </c>
      <c r="B153" t="s">
        <v>266</v>
      </c>
      <c r="C153" t="s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 s="15" t="s">
        <v>284</v>
      </c>
      <c r="B154" t="s">
        <v>269</v>
      </c>
      <c r="C154" t="s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 s="15" t="s">
        <v>284</v>
      </c>
      <c r="B155" s="2" t="s">
        <v>345</v>
      </c>
      <c r="C155" t="s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>
      <c r="A156" s="15" t="s">
        <v>284</v>
      </c>
      <c r="B156" s="2" t="s">
        <v>346</v>
      </c>
      <c r="C156" t="s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 s="15" t="s">
        <v>284</v>
      </c>
      <c r="B157" s="2" t="s">
        <v>347</v>
      </c>
      <c r="C157" t="s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>
      <c r="A158" s="15" t="s">
        <v>284</v>
      </c>
      <c r="B158" t="s">
        <v>363</v>
      </c>
      <c r="C158" t="s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>
      <c r="A159" s="15" t="s">
        <v>284</v>
      </c>
      <c r="B159" t="s">
        <v>364</v>
      </c>
      <c r="C159" t="s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>
      <c r="A160" s="15" t="s">
        <v>284</v>
      </c>
      <c r="B160" t="s">
        <v>475</v>
      </c>
      <c r="C160" t="s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>
      <c r="A161" s="15" t="s">
        <v>284</v>
      </c>
      <c r="B161" t="s">
        <v>108</v>
      </c>
      <c r="C161" t="s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>
      <c r="A162" s="15" t="s">
        <v>284</v>
      </c>
      <c r="B162" t="s">
        <v>109</v>
      </c>
      <c r="C162" t="s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>
      <c r="A163" s="15" t="s">
        <v>284</v>
      </c>
      <c r="B163" t="s">
        <v>481</v>
      </c>
      <c r="C163" t="s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 s="15" t="s">
        <v>284</v>
      </c>
      <c r="B164" t="s">
        <v>479</v>
      </c>
      <c r="C164" t="s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>
      <c r="A165" s="15" t="s">
        <v>284</v>
      </c>
      <c r="B165" t="s">
        <v>483</v>
      </c>
      <c r="C165" t="s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 s="15" t="s">
        <v>284</v>
      </c>
      <c r="B166" t="s">
        <v>484</v>
      </c>
      <c r="C166" t="s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1:11">
      <c r="A167" s="15" t="s">
        <v>284</v>
      </c>
      <c r="B167" t="s">
        <v>476</v>
      </c>
      <c r="C167" t="s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>
      <c r="A168" s="15" t="s">
        <v>284</v>
      </c>
      <c r="B168" t="s">
        <v>477</v>
      </c>
      <c r="C168" t="s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>
      <c r="A169" s="15" t="s">
        <v>284</v>
      </c>
      <c r="B169" t="s">
        <v>478</v>
      </c>
      <c r="C169" t="s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>
      <c r="A170" s="15" t="s">
        <v>284</v>
      </c>
      <c r="B170" t="s">
        <v>482</v>
      </c>
      <c r="C170" t="s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>
      <c r="A171" s="15" t="s">
        <v>284</v>
      </c>
      <c r="B171" t="s">
        <v>480</v>
      </c>
      <c r="C171" t="s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>
      <c r="A172" s="15" t="s">
        <v>284</v>
      </c>
      <c r="B172" t="s">
        <v>485</v>
      </c>
      <c r="C172" t="s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>
      <c r="A173" s="15" t="s">
        <v>284</v>
      </c>
      <c r="B173" t="s">
        <v>488</v>
      </c>
      <c r="C173" t="s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>
      <c r="A174" s="15" t="s">
        <v>284</v>
      </c>
      <c r="B174" t="s">
        <v>490</v>
      </c>
      <c r="C174" t="s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>
      <c r="A175" s="15" t="s">
        <v>284</v>
      </c>
      <c r="B175" t="s">
        <v>489</v>
      </c>
      <c r="C175" t="s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</sheetData>
  <dataValidations count="2">
    <dataValidation type="list" allowBlank="1" showInputMessage="1" showErrorMessage="1" sqref="B86 B156:C156 C6:C155 C157:C188 B12" xr:uid="{00000000-0002-0000-1200-000000000000}">
      <formula1>Technologies</formula1>
    </dataValidation>
    <dataValidation type="list" allowBlank="1" showInputMessage="1" showErrorMessage="1" sqref="A6:A17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42578125" defaultRowHeight="15"/>
  <cols>
    <col min="7" max="7" width="13.42578125" customWidth="1"/>
  </cols>
  <sheetData>
    <row r="1" spans="1:17">
      <c r="A1" t="s">
        <v>1</v>
      </c>
    </row>
    <row r="2" spans="1:17">
      <c r="A2" t="s">
        <v>2</v>
      </c>
    </row>
    <row r="3" spans="1:17">
      <c r="A3" t="s">
        <v>395</v>
      </c>
    </row>
    <row r="5" spans="1:17">
      <c r="A5" t="s">
        <v>27</v>
      </c>
      <c r="B5" t="s">
        <v>69</v>
      </c>
      <c r="C5" t="s">
        <v>70</v>
      </c>
      <c r="D5" t="s">
        <v>71</v>
      </c>
      <c r="E5" t="s">
        <v>68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  <c r="K5" t="s">
        <v>77</v>
      </c>
      <c r="L5" t="s">
        <v>78</v>
      </c>
      <c r="M5" t="s">
        <v>79</v>
      </c>
      <c r="N5" t="s">
        <v>80</v>
      </c>
      <c r="O5" t="s">
        <v>81</v>
      </c>
      <c r="P5" t="s">
        <v>82</v>
      </c>
      <c r="Q5" t="s">
        <v>83</v>
      </c>
    </row>
    <row r="6" spans="1:17">
      <c r="A6">
        <v>2018</v>
      </c>
      <c r="B6">
        <v>1.6552511415525114E-3</v>
      </c>
      <c r="C6">
        <v>1.7123287671232877E-4</v>
      </c>
      <c r="D6">
        <v>4.5662100456621003E-4</v>
      </c>
      <c r="E6">
        <v>4.5662100456621003E-4</v>
      </c>
      <c r="F6">
        <v>9.1324200913242006E-4</v>
      </c>
      <c r="G6">
        <v>3.4246575342465754E-4</v>
      </c>
      <c r="H6">
        <v>9.1324200913242006E-4</v>
      </c>
      <c r="I6">
        <v>5.7077625570776253E-4</v>
      </c>
      <c r="J6">
        <v>1.0844748858447489E-3</v>
      </c>
      <c r="K6">
        <v>2.2831050228310502E-4</v>
      </c>
      <c r="L6">
        <v>7.9908675799086762E-4</v>
      </c>
      <c r="M6">
        <v>6.278538812785388E-4</v>
      </c>
      <c r="N6">
        <v>1.769406392694064E-3</v>
      </c>
      <c r="O6">
        <v>3.9954337899543381E-4</v>
      </c>
      <c r="P6">
        <v>2.8538812785388126E-4</v>
      </c>
      <c r="Q6">
        <v>2.8538812785388126E-4</v>
      </c>
    </row>
    <row r="7" spans="1:17">
      <c r="A7">
        <v>2020</v>
      </c>
      <c r="B7">
        <v>1.6552511415525114E-3</v>
      </c>
      <c r="C7">
        <v>1.7123287671232877E-4</v>
      </c>
      <c r="D7">
        <v>4.5662100456621003E-4</v>
      </c>
      <c r="E7">
        <v>4.5662100456621003E-4</v>
      </c>
      <c r="F7">
        <v>9.1324200913242006E-4</v>
      </c>
      <c r="G7">
        <v>3.4246575342465754E-4</v>
      </c>
      <c r="H7">
        <v>9.1324200913242006E-4</v>
      </c>
      <c r="I7">
        <v>5.7077625570776253E-4</v>
      </c>
      <c r="J7">
        <v>1.0844748858447489E-3</v>
      </c>
      <c r="K7">
        <v>2.2831050228310502E-4</v>
      </c>
      <c r="L7">
        <v>7.9908675799086762E-4</v>
      </c>
      <c r="M7">
        <v>6.278538812785388E-4</v>
      </c>
      <c r="N7">
        <v>1.769406392694064E-3</v>
      </c>
      <c r="O7">
        <v>3.9954337899543381E-4</v>
      </c>
      <c r="P7">
        <v>2.8538812785388126E-4</v>
      </c>
      <c r="Q7">
        <v>2.8538812785388126E-4</v>
      </c>
    </row>
    <row r="8" spans="1:17">
      <c r="A8">
        <v>2025</v>
      </c>
      <c r="B8">
        <v>1.6552511415525114E-3</v>
      </c>
      <c r="C8">
        <v>1.7123287671232877E-4</v>
      </c>
      <c r="D8">
        <v>4.5662100456621003E-4</v>
      </c>
      <c r="E8">
        <v>4.5662100456621003E-4</v>
      </c>
      <c r="F8">
        <v>9.1324200913242006E-4</v>
      </c>
      <c r="G8">
        <v>3.4246575342465754E-4</v>
      </c>
      <c r="H8">
        <v>9.1324200913242006E-4</v>
      </c>
      <c r="I8">
        <v>5.7077625570776253E-4</v>
      </c>
      <c r="J8">
        <v>1.0844748858447489E-3</v>
      </c>
      <c r="K8">
        <v>2.2831050228310502E-4</v>
      </c>
      <c r="L8">
        <v>7.9908675799086762E-4</v>
      </c>
      <c r="M8">
        <v>6.278538812785388E-4</v>
      </c>
      <c r="N8">
        <v>1.769406392694064E-3</v>
      </c>
      <c r="O8">
        <v>3.9954337899543381E-4</v>
      </c>
      <c r="P8">
        <v>2.8538812785388126E-4</v>
      </c>
      <c r="Q8">
        <v>2.8538812785388126E-4</v>
      </c>
    </row>
    <row r="9" spans="1:17">
      <c r="A9">
        <v>2030</v>
      </c>
      <c r="B9">
        <v>1.6552511415525114E-3</v>
      </c>
      <c r="C9">
        <v>1.7123287671232877E-4</v>
      </c>
      <c r="D9">
        <v>4.5662100456621003E-4</v>
      </c>
      <c r="E9">
        <v>4.5662100456621003E-4</v>
      </c>
      <c r="F9">
        <v>9.1324200913242006E-4</v>
      </c>
      <c r="G9">
        <v>3.4246575342465754E-4</v>
      </c>
      <c r="H9">
        <v>9.1324200913242006E-4</v>
      </c>
      <c r="I9">
        <v>5.7077625570776253E-4</v>
      </c>
      <c r="J9">
        <v>1.0844748858447489E-3</v>
      </c>
      <c r="K9">
        <v>2.2831050228310502E-4</v>
      </c>
      <c r="L9">
        <v>7.9908675799086762E-4</v>
      </c>
      <c r="M9">
        <v>6.278538812785388E-4</v>
      </c>
      <c r="N9">
        <v>1.769406392694064E-3</v>
      </c>
      <c r="O9">
        <v>3.9954337899543381E-4</v>
      </c>
      <c r="P9">
        <v>2.8538812785388126E-4</v>
      </c>
      <c r="Q9">
        <v>2.8538812785388126E-4</v>
      </c>
    </row>
    <row r="10" spans="1:17">
      <c r="A10">
        <v>2035</v>
      </c>
      <c r="B10">
        <v>1.6552511415525114E-3</v>
      </c>
      <c r="C10">
        <v>1.7123287671232877E-4</v>
      </c>
      <c r="D10">
        <v>4.5662100456621003E-4</v>
      </c>
      <c r="E10">
        <v>4.5662100456621003E-4</v>
      </c>
      <c r="F10">
        <v>9.1324200913242006E-4</v>
      </c>
      <c r="G10">
        <v>3.4246575342465754E-4</v>
      </c>
      <c r="H10">
        <v>9.1324200913242006E-4</v>
      </c>
      <c r="I10">
        <v>5.7077625570776253E-4</v>
      </c>
      <c r="J10">
        <v>1.0844748858447489E-3</v>
      </c>
      <c r="K10">
        <v>2.2831050228310502E-4</v>
      </c>
      <c r="L10">
        <v>7.9908675799086762E-4</v>
      </c>
      <c r="M10">
        <v>6.278538812785388E-4</v>
      </c>
      <c r="N10">
        <v>1.769406392694064E-3</v>
      </c>
      <c r="O10">
        <v>3.9954337899543381E-4</v>
      </c>
      <c r="P10">
        <v>2.8538812785388126E-4</v>
      </c>
      <c r="Q10">
        <v>2.8538812785388126E-4</v>
      </c>
    </row>
    <row r="11" spans="1:17">
      <c r="A11">
        <v>2040</v>
      </c>
      <c r="B11">
        <v>1.6552511415525114E-3</v>
      </c>
      <c r="C11">
        <v>1.7123287671232877E-4</v>
      </c>
      <c r="D11">
        <v>4.5662100456621003E-4</v>
      </c>
      <c r="E11">
        <v>4.5662100456621003E-4</v>
      </c>
      <c r="F11">
        <v>9.1324200913242006E-4</v>
      </c>
      <c r="G11">
        <v>3.4246575342465754E-4</v>
      </c>
      <c r="H11">
        <v>9.1324200913242006E-4</v>
      </c>
      <c r="I11">
        <v>5.7077625570776253E-4</v>
      </c>
      <c r="J11">
        <v>1.0844748858447489E-3</v>
      </c>
      <c r="K11">
        <v>2.2831050228310502E-4</v>
      </c>
      <c r="L11">
        <v>7.9908675799086762E-4</v>
      </c>
      <c r="M11">
        <v>6.278538812785388E-4</v>
      </c>
      <c r="N11">
        <v>1.769406392694064E-3</v>
      </c>
      <c r="O11">
        <v>3.9954337899543381E-4</v>
      </c>
      <c r="P11">
        <v>2.8538812785388126E-4</v>
      </c>
      <c r="Q11">
        <v>2.8538812785388126E-4</v>
      </c>
    </row>
    <row r="12" spans="1:17">
      <c r="A12">
        <v>2045</v>
      </c>
      <c r="B12">
        <v>1.6552511415525114E-3</v>
      </c>
      <c r="C12">
        <v>1.7123287671232877E-4</v>
      </c>
      <c r="D12">
        <v>4.5662100456621003E-4</v>
      </c>
      <c r="E12">
        <v>4.5662100456621003E-4</v>
      </c>
      <c r="F12">
        <v>9.1324200913242006E-4</v>
      </c>
      <c r="G12">
        <v>3.4246575342465754E-4</v>
      </c>
      <c r="H12">
        <v>9.1324200913242006E-4</v>
      </c>
      <c r="I12">
        <v>5.7077625570776253E-4</v>
      </c>
      <c r="J12">
        <v>1.0844748858447489E-3</v>
      </c>
      <c r="K12">
        <v>2.2831050228310502E-4</v>
      </c>
      <c r="L12">
        <v>7.9908675799086762E-4</v>
      </c>
      <c r="M12">
        <v>6.278538812785388E-4</v>
      </c>
      <c r="N12">
        <v>1.769406392694064E-3</v>
      </c>
      <c r="O12">
        <v>3.9954337899543381E-4</v>
      </c>
      <c r="P12">
        <v>2.8538812785388126E-4</v>
      </c>
      <c r="Q12">
        <v>2.8538812785388126E-4</v>
      </c>
    </row>
    <row r="13" spans="1:17">
      <c r="A13">
        <v>2050</v>
      </c>
      <c r="B13">
        <v>1.6552511415525114E-3</v>
      </c>
      <c r="C13">
        <v>1.7123287671232877E-4</v>
      </c>
      <c r="D13">
        <v>4.5662100456621003E-4</v>
      </c>
      <c r="E13">
        <v>4.5662100456621003E-4</v>
      </c>
      <c r="F13">
        <v>9.1324200913242006E-4</v>
      </c>
      <c r="G13">
        <v>3.4246575342465754E-4</v>
      </c>
      <c r="H13">
        <v>9.1324200913242006E-4</v>
      </c>
      <c r="I13">
        <v>5.7077625570776253E-4</v>
      </c>
      <c r="J13">
        <v>1.0844748858447489E-3</v>
      </c>
      <c r="K13">
        <v>2.2831050228310502E-4</v>
      </c>
      <c r="L13">
        <v>7.9908675799086762E-4</v>
      </c>
      <c r="M13">
        <v>6.278538812785388E-4</v>
      </c>
      <c r="N13">
        <v>1.769406392694064E-3</v>
      </c>
      <c r="O13">
        <v>3.9954337899543381E-4</v>
      </c>
      <c r="P13">
        <v>2.8538812785388126E-4</v>
      </c>
      <c r="Q13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B18" sqref="B18"/>
    </sheetView>
  </sheetViews>
  <sheetFormatPr defaultColWidth="11.42578125" defaultRowHeight="15"/>
  <cols>
    <col min="1" max="1" width="17.5703125" customWidth="1"/>
  </cols>
  <sheetData>
    <row r="1" spans="1:3">
      <c r="A1" t="s">
        <v>420</v>
      </c>
    </row>
    <row r="2" spans="1:3">
      <c r="A2" t="s">
        <v>372</v>
      </c>
    </row>
    <row r="3" spans="1:3">
      <c r="A3" t="s">
        <v>421</v>
      </c>
    </row>
    <row r="5" spans="1:3">
      <c r="A5" t="s">
        <v>156</v>
      </c>
      <c r="B5" t="s">
        <v>0</v>
      </c>
      <c r="C5">
        <f>0.0946</f>
        <v>9.4600000000000004E-2</v>
      </c>
    </row>
    <row r="6" spans="1:3">
      <c r="A6" t="s">
        <v>157</v>
      </c>
      <c r="B6" t="s">
        <v>0</v>
      </c>
      <c r="C6">
        <f>101000/1000000</f>
        <v>0.10100000000000001</v>
      </c>
    </row>
    <row r="7" spans="1:3">
      <c r="A7" t="s">
        <v>202</v>
      </c>
      <c r="B7" t="s">
        <v>0</v>
      </c>
      <c r="C7">
        <f>0.0561</f>
        <v>5.6099999999999997E-2</v>
      </c>
    </row>
    <row r="8" spans="1:3">
      <c r="A8" t="s">
        <v>143</v>
      </c>
      <c r="B8" t="s">
        <v>0</v>
      </c>
      <c r="C8">
        <f>73300/1000000</f>
        <v>7.3300000000000004E-2</v>
      </c>
    </row>
    <row r="9" spans="1:3">
      <c r="A9" t="s">
        <v>146</v>
      </c>
      <c r="B9" t="s">
        <v>0</v>
      </c>
      <c r="C9">
        <v>0.11</v>
      </c>
    </row>
    <row r="10" spans="1:3">
      <c r="A10" t="s">
        <v>271</v>
      </c>
      <c r="B10" t="s">
        <v>0</v>
      </c>
      <c r="C10">
        <v>1</v>
      </c>
    </row>
    <row r="11" spans="1:3">
      <c r="A11" t="s">
        <v>341</v>
      </c>
      <c r="B11" t="s">
        <v>0</v>
      </c>
      <c r="C11">
        <f>C7</f>
        <v>5.6099999999999997E-2</v>
      </c>
    </row>
    <row r="12" spans="1:3">
      <c r="A12" t="s">
        <v>368</v>
      </c>
      <c r="B12" t="s">
        <v>0</v>
      </c>
      <c r="C12">
        <v>1</v>
      </c>
    </row>
    <row r="13" spans="1:3">
      <c r="A13" t="s">
        <v>369</v>
      </c>
      <c r="B13" t="s">
        <v>0</v>
      </c>
      <c r="C13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defaultColWidth="11.42578125" defaultRowHeight="15"/>
  <cols>
    <col min="1" max="1" width="42.42578125" customWidth="1"/>
    <col min="2" max="2" width="21.42578125" customWidth="1"/>
    <col min="3" max="3" width="17.42578125" customWidth="1"/>
    <col min="4" max="4" width="20.42578125" customWidth="1"/>
    <col min="5" max="5" width="17.42578125" customWidth="1"/>
    <col min="6" max="6" width="20.42578125" customWidth="1"/>
    <col min="7" max="7" width="17.42578125" customWidth="1"/>
    <col min="8" max="8" width="20.42578125" customWidth="1"/>
    <col min="9" max="9" width="17.42578125" customWidth="1"/>
    <col min="10" max="10" width="20.42578125" customWidth="1"/>
    <col min="11" max="11" width="5" customWidth="1"/>
    <col min="12" max="12" width="23.42578125" customWidth="1"/>
    <col min="13" max="14" width="16.42578125" customWidth="1"/>
    <col min="15" max="15" width="13.42578125" customWidth="1"/>
  </cols>
  <sheetData>
    <row r="1" spans="1:10">
      <c r="A1" t="s">
        <v>423</v>
      </c>
    </row>
    <row r="2" spans="1:10">
      <c r="A2" t="s">
        <v>8</v>
      </c>
      <c r="B2" s="34"/>
    </row>
    <row r="3" spans="1:10">
      <c r="A3" t="s">
        <v>422</v>
      </c>
    </row>
    <row r="5" spans="1:10"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278</v>
      </c>
      <c r="B6" t="s">
        <v>0</v>
      </c>
      <c r="C6">
        <v>15.06</v>
      </c>
      <c r="D6">
        <v>30</v>
      </c>
      <c r="E6">
        <v>325</v>
      </c>
      <c r="F6">
        <v>577.85714285714289</v>
      </c>
      <c r="G6">
        <v>830.71428571428578</v>
      </c>
      <c r="H6">
        <v>1184.7142857142858</v>
      </c>
      <c r="I6">
        <v>1492.5403726708075</v>
      </c>
      <c r="J6">
        <v>1800</v>
      </c>
    </row>
    <row r="7" spans="1:10">
      <c r="A7" t="s">
        <v>280</v>
      </c>
      <c r="B7" t="s">
        <v>0</v>
      </c>
      <c r="C7">
        <v>15.06</v>
      </c>
      <c r="D7">
        <v>30</v>
      </c>
      <c r="E7">
        <v>325</v>
      </c>
      <c r="F7">
        <v>577.85714285714289</v>
      </c>
      <c r="G7">
        <v>830.71428571428578</v>
      </c>
      <c r="H7">
        <v>1184.7142857142858</v>
      </c>
      <c r="I7">
        <v>1492.5403726708075</v>
      </c>
      <c r="J7">
        <v>1800</v>
      </c>
    </row>
    <row r="8" spans="1:10">
      <c r="A8" t="s">
        <v>281</v>
      </c>
      <c r="B8" t="s">
        <v>0</v>
      </c>
      <c r="C8">
        <v>15.06</v>
      </c>
      <c r="D8">
        <v>30</v>
      </c>
      <c r="E8">
        <v>325</v>
      </c>
      <c r="F8">
        <v>577.85714285714289</v>
      </c>
      <c r="G8">
        <v>830.71428571428578</v>
      </c>
      <c r="H8">
        <v>1184.7142857142858</v>
      </c>
      <c r="I8">
        <v>1492.5403726708075</v>
      </c>
      <c r="J8">
        <v>1800</v>
      </c>
    </row>
    <row r="9" spans="1:10">
      <c r="A9" t="s">
        <v>282</v>
      </c>
      <c r="B9" t="s">
        <v>0</v>
      </c>
      <c r="C9">
        <v>15.06</v>
      </c>
      <c r="D9">
        <v>30</v>
      </c>
      <c r="E9">
        <v>325</v>
      </c>
      <c r="F9">
        <v>577.85714285714289</v>
      </c>
      <c r="G9">
        <v>830.71428571428578</v>
      </c>
      <c r="H9">
        <v>1184.7142857142858</v>
      </c>
      <c r="I9">
        <v>1492.5403726708075</v>
      </c>
      <c r="J9">
        <v>1800</v>
      </c>
    </row>
    <row r="10" spans="1:10">
      <c r="A10" t="s">
        <v>283</v>
      </c>
      <c r="B10" t="s">
        <v>0</v>
      </c>
      <c r="C10">
        <v>15.06</v>
      </c>
      <c r="D10">
        <v>30</v>
      </c>
      <c r="E10">
        <v>325</v>
      </c>
      <c r="F10">
        <v>577.85714285714289</v>
      </c>
      <c r="G10">
        <v>830.71428571428578</v>
      </c>
      <c r="H10">
        <v>1184.7142857142858</v>
      </c>
      <c r="I10">
        <v>1492.5403726708075</v>
      </c>
      <c r="J10">
        <v>1800</v>
      </c>
    </row>
    <row r="11" spans="1:10">
      <c r="A11" t="s">
        <v>284</v>
      </c>
      <c r="B11" t="s">
        <v>0</v>
      </c>
      <c r="C11">
        <v>15.06</v>
      </c>
      <c r="D11">
        <v>30</v>
      </c>
      <c r="E11">
        <v>325</v>
      </c>
      <c r="F11">
        <v>577.85714285714289</v>
      </c>
      <c r="G11">
        <v>830.71428571428578</v>
      </c>
      <c r="H11">
        <v>1184.7142857142858</v>
      </c>
      <c r="I11">
        <v>1492.5403726708075</v>
      </c>
      <c r="J11">
        <v>1800</v>
      </c>
    </row>
    <row r="12" spans="1:10">
      <c r="A12" t="s">
        <v>285</v>
      </c>
      <c r="B12" t="s">
        <v>0</v>
      </c>
      <c r="C12">
        <v>15.06</v>
      </c>
      <c r="D12">
        <v>30</v>
      </c>
      <c r="E12">
        <v>325</v>
      </c>
      <c r="F12">
        <v>577.85714285714289</v>
      </c>
      <c r="G12">
        <v>830.71428571428578</v>
      </c>
      <c r="H12">
        <v>1184.7142857142858</v>
      </c>
      <c r="I12">
        <v>1492.5403726708075</v>
      </c>
      <c r="J12">
        <v>1800</v>
      </c>
    </row>
    <row r="13" spans="1:10">
      <c r="A13" t="s">
        <v>308</v>
      </c>
      <c r="B13" t="s">
        <v>0</v>
      </c>
      <c r="C13">
        <v>15.06</v>
      </c>
      <c r="D13">
        <v>30</v>
      </c>
      <c r="E13">
        <v>325</v>
      </c>
      <c r="F13">
        <v>577.85714285714289</v>
      </c>
      <c r="G13">
        <v>830.71428571428578</v>
      </c>
      <c r="H13">
        <v>1184.7142857142858</v>
      </c>
      <c r="I13">
        <v>1492.5403726708075</v>
      </c>
      <c r="J13">
        <v>1800</v>
      </c>
    </row>
    <row r="14" spans="1:10">
      <c r="A14" t="s">
        <v>286</v>
      </c>
      <c r="B14" t="s">
        <v>0</v>
      </c>
      <c r="C14">
        <v>15.06</v>
      </c>
      <c r="D14">
        <v>30</v>
      </c>
      <c r="E14">
        <v>325</v>
      </c>
      <c r="F14">
        <v>577.85714285714289</v>
      </c>
      <c r="G14">
        <v>830.71428571428578</v>
      </c>
      <c r="H14">
        <v>1184.7142857142858</v>
      </c>
      <c r="I14">
        <v>1492.5403726708075</v>
      </c>
      <c r="J14">
        <v>1800</v>
      </c>
    </row>
    <row r="15" spans="1:10">
      <c r="A15" t="s">
        <v>287</v>
      </c>
      <c r="B15" t="s">
        <v>0</v>
      </c>
      <c r="C15">
        <v>15.06</v>
      </c>
      <c r="D15">
        <v>30</v>
      </c>
      <c r="E15">
        <v>325</v>
      </c>
      <c r="F15">
        <v>577.85714285714289</v>
      </c>
      <c r="G15">
        <v>830.71428571428578</v>
      </c>
      <c r="H15">
        <v>1184.7142857142858</v>
      </c>
      <c r="I15">
        <v>1492.5403726708075</v>
      </c>
      <c r="J15">
        <v>1800</v>
      </c>
    </row>
    <row r="16" spans="1:10">
      <c r="A16" t="s">
        <v>288</v>
      </c>
      <c r="B16" t="s">
        <v>0</v>
      </c>
      <c r="C16">
        <v>15.06</v>
      </c>
      <c r="D16">
        <v>30</v>
      </c>
      <c r="E16">
        <v>325</v>
      </c>
      <c r="F16">
        <v>577.85714285714289</v>
      </c>
      <c r="G16">
        <v>830.71428571428578</v>
      </c>
      <c r="H16">
        <v>1184.7142857142858</v>
      </c>
      <c r="I16">
        <v>1492.5403726708075</v>
      </c>
      <c r="J16">
        <v>1800</v>
      </c>
    </row>
    <row r="17" spans="1:10">
      <c r="A17" t="s">
        <v>289</v>
      </c>
      <c r="B17" t="s">
        <v>0</v>
      </c>
      <c r="C17">
        <v>15.06</v>
      </c>
      <c r="D17">
        <v>30</v>
      </c>
      <c r="E17">
        <v>325</v>
      </c>
      <c r="F17">
        <v>577.85714285714289</v>
      </c>
      <c r="G17">
        <v>830.71428571428578</v>
      </c>
      <c r="H17">
        <v>1184.7142857142858</v>
      </c>
      <c r="I17">
        <v>1492.5403726708075</v>
      </c>
      <c r="J17">
        <v>1800</v>
      </c>
    </row>
    <row r="18" spans="1:10">
      <c r="A18" t="s">
        <v>290</v>
      </c>
      <c r="B18" t="s">
        <v>0</v>
      </c>
      <c r="C18">
        <v>15.06</v>
      </c>
      <c r="D18">
        <v>30</v>
      </c>
      <c r="E18">
        <v>325</v>
      </c>
      <c r="F18">
        <v>577.85714285714289</v>
      </c>
      <c r="G18">
        <v>830.71428571428578</v>
      </c>
      <c r="H18">
        <v>1184.7142857142858</v>
      </c>
      <c r="I18">
        <v>1492.5403726708075</v>
      </c>
      <c r="J18">
        <v>1800</v>
      </c>
    </row>
    <row r="19" spans="1:10">
      <c r="A19" t="s">
        <v>291</v>
      </c>
      <c r="B19" t="s">
        <v>0</v>
      </c>
      <c r="C19">
        <v>15.06</v>
      </c>
      <c r="D19">
        <v>30</v>
      </c>
      <c r="E19">
        <v>325</v>
      </c>
      <c r="F19">
        <v>577.85714285714289</v>
      </c>
      <c r="G19">
        <v>830.71428571428578</v>
      </c>
      <c r="H19">
        <v>1184.7142857142858</v>
      </c>
      <c r="I19">
        <v>1492.5403726708075</v>
      </c>
      <c r="J19">
        <v>1800</v>
      </c>
    </row>
    <row r="20" spans="1:10">
      <c r="A20" t="s">
        <v>292</v>
      </c>
      <c r="B20" t="s">
        <v>0</v>
      </c>
      <c r="C20">
        <v>15.06</v>
      </c>
      <c r="D20">
        <v>30</v>
      </c>
      <c r="E20">
        <v>325</v>
      </c>
      <c r="F20">
        <v>577.85714285714289</v>
      </c>
      <c r="G20">
        <v>830.71428571428578</v>
      </c>
      <c r="H20">
        <v>1184.7142857142858</v>
      </c>
      <c r="I20">
        <v>1492.5403726708075</v>
      </c>
      <c r="J20">
        <v>1800</v>
      </c>
    </row>
    <row r="21" spans="1:10">
      <c r="A21" t="s">
        <v>293</v>
      </c>
      <c r="B21" t="s">
        <v>0</v>
      </c>
      <c r="C21">
        <v>15.06</v>
      </c>
      <c r="D21">
        <v>30</v>
      </c>
      <c r="E21">
        <v>325</v>
      </c>
      <c r="F21">
        <v>577.85714285714289</v>
      </c>
      <c r="G21">
        <v>830.71428571428578</v>
      </c>
      <c r="H21">
        <v>1184.7142857142858</v>
      </c>
      <c r="I21">
        <v>1492.5403726708075</v>
      </c>
      <c r="J21">
        <v>1800</v>
      </c>
    </row>
    <row r="22" spans="1:10">
      <c r="A22" t="s">
        <v>309</v>
      </c>
      <c r="B22" t="s">
        <v>0</v>
      </c>
      <c r="C22">
        <v>15.06</v>
      </c>
      <c r="D22">
        <v>30</v>
      </c>
      <c r="E22">
        <v>325</v>
      </c>
      <c r="F22">
        <v>577.85714285714289</v>
      </c>
      <c r="G22">
        <v>830.71428571428578</v>
      </c>
      <c r="H22">
        <v>1184.7142857142858</v>
      </c>
      <c r="I22">
        <v>1492.5403726708075</v>
      </c>
      <c r="J22">
        <v>1800</v>
      </c>
    </row>
    <row r="23" spans="1:10">
      <c r="A23" t="s">
        <v>294</v>
      </c>
      <c r="B23" t="s">
        <v>0</v>
      </c>
      <c r="C23">
        <v>15.06</v>
      </c>
      <c r="D23">
        <v>30</v>
      </c>
      <c r="E23">
        <v>325</v>
      </c>
      <c r="F23">
        <v>577.85714285714289</v>
      </c>
      <c r="G23">
        <v>830.71428571428578</v>
      </c>
      <c r="H23">
        <v>1184.7142857142858</v>
      </c>
      <c r="I23">
        <v>1492.5403726708075</v>
      </c>
      <c r="J23">
        <v>1800</v>
      </c>
    </row>
    <row r="24" spans="1:10">
      <c r="A24" t="s">
        <v>310</v>
      </c>
      <c r="B24" t="s">
        <v>0</v>
      </c>
      <c r="C24">
        <v>15.06</v>
      </c>
      <c r="D24">
        <v>30</v>
      </c>
      <c r="E24">
        <v>325</v>
      </c>
      <c r="F24">
        <v>577.85714285714289</v>
      </c>
      <c r="G24">
        <v>830.71428571428578</v>
      </c>
      <c r="H24">
        <v>1184.7142857142858</v>
      </c>
      <c r="I24">
        <v>1492.5403726708075</v>
      </c>
      <c r="J24">
        <v>1800</v>
      </c>
    </row>
    <row r="25" spans="1:10">
      <c r="A25" t="s">
        <v>297</v>
      </c>
      <c r="B25" t="s">
        <v>0</v>
      </c>
      <c r="C25">
        <v>15.06</v>
      </c>
      <c r="D25">
        <v>30</v>
      </c>
      <c r="E25">
        <v>325</v>
      </c>
      <c r="F25">
        <v>577.85714285714289</v>
      </c>
      <c r="G25">
        <v>830.71428571428578</v>
      </c>
      <c r="H25">
        <v>1184.7142857142858</v>
      </c>
      <c r="I25">
        <v>1492.5403726708075</v>
      </c>
      <c r="J25">
        <v>1800</v>
      </c>
    </row>
    <row r="26" spans="1:10">
      <c r="A26" t="s">
        <v>298</v>
      </c>
      <c r="B26" t="s">
        <v>0</v>
      </c>
      <c r="C26">
        <v>15.06</v>
      </c>
      <c r="D26">
        <v>30</v>
      </c>
      <c r="E26">
        <v>325</v>
      </c>
      <c r="F26">
        <v>577.85714285714289</v>
      </c>
      <c r="G26">
        <v>830.71428571428578</v>
      </c>
      <c r="H26">
        <v>1184.7142857142858</v>
      </c>
      <c r="I26">
        <v>1492.5403726708075</v>
      </c>
      <c r="J26">
        <v>1800</v>
      </c>
    </row>
    <row r="27" spans="1:10">
      <c r="A27" t="s">
        <v>299</v>
      </c>
      <c r="B27" t="s">
        <v>0</v>
      </c>
      <c r="C27">
        <v>15.06</v>
      </c>
      <c r="D27">
        <v>30</v>
      </c>
      <c r="E27">
        <v>325</v>
      </c>
      <c r="F27">
        <v>577.85714285714289</v>
      </c>
      <c r="G27">
        <v>830.71428571428578</v>
      </c>
      <c r="H27">
        <v>1184.7142857142858</v>
      </c>
      <c r="I27">
        <v>1492.5403726708075</v>
      </c>
      <c r="J27">
        <v>1800</v>
      </c>
    </row>
    <row r="28" spans="1:10">
      <c r="A28" t="s">
        <v>300</v>
      </c>
      <c r="B28" t="s">
        <v>0</v>
      </c>
      <c r="C28">
        <v>15.06</v>
      </c>
      <c r="D28">
        <v>30</v>
      </c>
      <c r="E28">
        <v>325</v>
      </c>
      <c r="F28">
        <v>577.85714285714289</v>
      </c>
      <c r="G28">
        <v>830.71428571428578</v>
      </c>
      <c r="H28">
        <v>1184.7142857142858</v>
      </c>
      <c r="I28">
        <v>1492.5403726708075</v>
      </c>
      <c r="J28">
        <v>1800</v>
      </c>
    </row>
    <row r="29" spans="1:10">
      <c r="A29" t="s">
        <v>301</v>
      </c>
      <c r="B29" t="s">
        <v>0</v>
      </c>
      <c r="C29">
        <v>15.06</v>
      </c>
      <c r="D29">
        <v>30</v>
      </c>
      <c r="E29">
        <v>325</v>
      </c>
      <c r="F29">
        <v>577.85714285714289</v>
      </c>
      <c r="G29">
        <v>830.71428571428578</v>
      </c>
      <c r="H29">
        <v>1184.7142857142858</v>
      </c>
      <c r="I29">
        <v>1492.5403726708075</v>
      </c>
      <c r="J29">
        <v>1800</v>
      </c>
    </row>
    <row r="30" spans="1:10">
      <c r="A30" t="s">
        <v>303</v>
      </c>
      <c r="B30" t="s">
        <v>0</v>
      </c>
      <c r="C30">
        <v>15.06</v>
      </c>
      <c r="D30">
        <v>30</v>
      </c>
      <c r="E30">
        <v>325</v>
      </c>
      <c r="F30">
        <v>577.85714285714289</v>
      </c>
      <c r="G30">
        <v>830.71428571428578</v>
      </c>
      <c r="H30">
        <v>1184.7142857142858</v>
      </c>
      <c r="I30">
        <v>1492.5403726708075</v>
      </c>
      <c r="J30">
        <v>1800</v>
      </c>
    </row>
    <row r="31" spans="1:10">
      <c r="A31" t="s">
        <v>304</v>
      </c>
      <c r="B31" t="s">
        <v>0</v>
      </c>
      <c r="C31">
        <v>15.06</v>
      </c>
      <c r="D31">
        <v>30</v>
      </c>
      <c r="E31">
        <v>325</v>
      </c>
      <c r="F31">
        <v>577.85714285714289</v>
      </c>
      <c r="G31">
        <v>830.71428571428578</v>
      </c>
      <c r="H31">
        <v>1184.7142857142858</v>
      </c>
      <c r="I31">
        <v>1492.5403726708075</v>
      </c>
      <c r="J31">
        <v>1800</v>
      </c>
    </row>
    <row r="32" spans="1:10">
      <c r="A32" t="s">
        <v>305</v>
      </c>
      <c r="B32" t="s">
        <v>0</v>
      </c>
      <c r="C32">
        <v>15.06</v>
      </c>
      <c r="D32">
        <v>30</v>
      </c>
      <c r="E32">
        <v>325</v>
      </c>
      <c r="F32">
        <v>577.85714285714289</v>
      </c>
      <c r="G32">
        <v>830.71428571428578</v>
      </c>
      <c r="H32">
        <v>1184.7142857142858</v>
      </c>
      <c r="I32">
        <v>1492.5403726708075</v>
      </c>
      <c r="J32">
        <v>1800</v>
      </c>
    </row>
    <row r="33" spans="1:10">
      <c r="A33" t="s">
        <v>356</v>
      </c>
      <c r="B33" t="s">
        <v>0</v>
      </c>
      <c r="C33">
        <v>15.06</v>
      </c>
      <c r="D33">
        <v>30</v>
      </c>
      <c r="E33">
        <v>325</v>
      </c>
      <c r="F33">
        <v>577.85714285714289</v>
      </c>
      <c r="G33">
        <v>830.71428571428578</v>
      </c>
      <c r="H33">
        <v>1184.7142857142858</v>
      </c>
      <c r="I33">
        <v>1492.5403726708075</v>
      </c>
      <c r="J33">
        <v>1800</v>
      </c>
    </row>
    <row r="34" spans="1:10">
      <c r="A34" t="s">
        <v>307</v>
      </c>
      <c r="B34" t="s">
        <v>0</v>
      </c>
      <c r="C34">
        <v>15.06</v>
      </c>
      <c r="D34">
        <v>30</v>
      </c>
      <c r="E34">
        <v>325</v>
      </c>
      <c r="F34">
        <v>577.85714285714289</v>
      </c>
      <c r="G34">
        <v>830.71428571428578</v>
      </c>
      <c r="H34">
        <v>1184.7142857142858</v>
      </c>
      <c r="I34">
        <v>1492.5403726708075</v>
      </c>
      <c r="J34">
        <v>1800</v>
      </c>
    </row>
    <row r="35" spans="1:10">
      <c r="A35" t="s">
        <v>357</v>
      </c>
      <c r="B35" t="s">
        <v>0</v>
      </c>
      <c r="C35">
        <v>15.06</v>
      </c>
      <c r="D35">
        <v>30</v>
      </c>
      <c r="E35">
        <v>325</v>
      </c>
      <c r="F35">
        <v>577.85714285714289</v>
      </c>
      <c r="G35">
        <v>830.71428571428578</v>
      </c>
      <c r="H35">
        <v>1184.7142857142858</v>
      </c>
      <c r="I35">
        <v>1492.5403726708075</v>
      </c>
      <c r="J35">
        <v>1800</v>
      </c>
    </row>
    <row r="36" spans="1:10">
      <c r="A36" s="16"/>
    </row>
    <row r="37" spans="1:10">
      <c r="A37" s="16"/>
    </row>
    <row r="38" spans="1:10">
      <c r="A38" s="16"/>
    </row>
    <row r="39" spans="1:10">
      <c r="A39" s="16"/>
    </row>
    <row r="40" spans="1:10">
      <c r="A40" s="16"/>
    </row>
    <row r="41" spans="1:10">
      <c r="A41" s="16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 filterMode="1"/>
  <dimension ref="A1:BH225"/>
  <sheetViews>
    <sheetView zoomScale="90" zoomScaleNormal="90" zoomScalePageLayoutView="90" workbookViewId="0">
      <selection activeCell="D228" sqref="D228"/>
    </sheetView>
  </sheetViews>
  <sheetFormatPr defaultColWidth="11.42578125" defaultRowHeight="15"/>
  <cols>
    <col min="1" max="1" width="17.42578125" customWidth="1"/>
    <col min="2" max="2" width="25.42578125" customWidth="1"/>
    <col min="3" max="3" width="14.42578125" customWidth="1"/>
    <col min="6" max="13" width="13.42578125" customWidth="1"/>
  </cols>
  <sheetData>
    <row r="1" spans="1:60">
      <c r="A1" t="s">
        <v>426</v>
      </c>
    </row>
    <row r="2" spans="1:60">
      <c r="A2" t="s">
        <v>373</v>
      </c>
    </row>
    <row r="3" spans="1:60">
      <c r="A3" t="s">
        <v>425</v>
      </c>
    </row>
    <row r="5" spans="1:60">
      <c r="A5" t="s">
        <v>20</v>
      </c>
      <c r="B5" t="s">
        <v>21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60" hidden="1">
      <c r="A6" t="s">
        <v>278</v>
      </c>
      <c r="B6" t="s">
        <v>214</v>
      </c>
      <c r="C6" s="20">
        <v>54.695610929386312</v>
      </c>
      <c r="D6" s="20">
        <v>51.433065534751627</v>
      </c>
      <c r="E6" s="20">
        <v>47.977353595725937</v>
      </c>
      <c r="F6" s="20">
        <v>44.103118003790357</v>
      </c>
      <c r="G6" s="20">
        <v>39.94024054292062</v>
      </c>
      <c r="H6" s="20">
        <v>35.771695115996515</v>
      </c>
      <c r="I6" s="20">
        <v>32.024874398677795</v>
      </c>
      <c r="J6" s="20">
        <v>28.408770207877929</v>
      </c>
      <c r="V6" s="9"/>
      <c r="W6" s="9"/>
      <c r="X6" s="9"/>
      <c r="Y6" s="9"/>
      <c r="AB6" s="8"/>
      <c r="AC6" s="8"/>
      <c r="AD6" s="8"/>
      <c r="AE6" s="8"/>
      <c r="AF6" s="8"/>
      <c r="AG6" s="8"/>
      <c r="AH6" s="8"/>
      <c r="AI6" s="8"/>
      <c r="AJ6" s="8"/>
      <c r="AK6" s="8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0" hidden="1">
      <c r="A7" t="s">
        <v>280</v>
      </c>
      <c r="B7" t="s">
        <v>214</v>
      </c>
      <c r="C7" s="20">
        <v>142.61126822091961</v>
      </c>
      <c r="D7" s="20">
        <v>130.30308094971349</v>
      </c>
      <c r="E7" s="20">
        <v>117.36922976345797</v>
      </c>
      <c r="F7" s="20">
        <v>104.81484429234118</v>
      </c>
      <c r="G7" s="20">
        <v>93.947321021829353</v>
      </c>
      <c r="H7" s="20">
        <v>84.507815732613793</v>
      </c>
      <c r="I7" s="20">
        <v>76.010519324067275</v>
      </c>
      <c r="J7" s="20">
        <v>68.752742504159542</v>
      </c>
    </row>
    <row r="8" spans="1:60" hidden="1">
      <c r="A8" t="s">
        <v>281</v>
      </c>
      <c r="B8" t="s">
        <v>214</v>
      </c>
      <c r="C8" s="20">
        <v>23.316060301272255</v>
      </c>
      <c r="D8" s="20">
        <v>23.882827042784481</v>
      </c>
      <c r="E8" s="20">
        <v>24.045981076450634</v>
      </c>
      <c r="F8" s="20">
        <v>23.665366456032842</v>
      </c>
      <c r="G8" s="20">
        <v>23.11098443254031</v>
      </c>
      <c r="H8" s="20">
        <v>22.843441046180146</v>
      </c>
      <c r="I8" s="20">
        <v>22.404888554682575</v>
      </c>
      <c r="J8" s="20">
        <v>22.151870801380614</v>
      </c>
    </row>
    <row r="9" spans="1:60" hidden="1">
      <c r="A9" t="s">
        <v>282</v>
      </c>
      <c r="B9" t="s">
        <v>214</v>
      </c>
      <c r="C9" s="20">
        <v>24.71893289904644</v>
      </c>
      <c r="D9" s="20">
        <v>24.338903156917564</v>
      </c>
      <c r="E9" s="20">
        <v>24.084575447693851</v>
      </c>
      <c r="F9" s="20">
        <v>23.897910473135667</v>
      </c>
      <c r="G9" s="20">
        <v>23.103505816615261</v>
      </c>
      <c r="H9" s="20">
        <v>22.2022656627293</v>
      </c>
      <c r="I9" s="20">
        <v>21.458626191975466</v>
      </c>
      <c r="J9" s="20">
        <v>21.243507597697647</v>
      </c>
    </row>
    <row r="10" spans="1:60" hidden="1">
      <c r="A10" t="s">
        <v>283</v>
      </c>
      <c r="B10" t="s">
        <v>214</v>
      </c>
      <c r="C10" s="20">
        <v>92.015737627214818</v>
      </c>
      <c r="D10" s="20">
        <v>84.592409112047719</v>
      </c>
      <c r="E10" s="20">
        <v>76.570809036894616</v>
      </c>
      <c r="F10" s="20">
        <v>68.920401794215621</v>
      </c>
      <c r="G10" s="20">
        <v>61.512515400077774</v>
      </c>
      <c r="H10" s="20">
        <v>53.477979593559333</v>
      </c>
      <c r="I10" s="20">
        <v>45.971586806935491</v>
      </c>
      <c r="J10" s="20">
        <v>39.293852550480239</v>
      </c>
    </row>
    <row r="11" spans="1:60" hidden="1">
      <c r="A11" t="s">
        <v>284</v>
      </c>
      <c r="B11" t="s">
        <v>214</v>
      </c>
      <c r="C11" s="20">
        <v>750.09953039624327</v>
      </c>
      <c r="D11" s="20">
        <v>715.7732472337176</v>
      </c>
      <c r="E11" s="20">
        <v>671.46540039656838</v>
      </c>
      <c r="F11" s="20">
        <v>620.70097023424614</v>
      </c>
      <c r="G11" s="20">
        <v>565.44756173938595</v>
      </c>
      <c r="H11" s="20">
        <v>507.595309056019</v>
      </c>
      <c r="I11" s="20">
        <v>459.4698323405479</v>
      </c>
      <c r="J11" s="20">
        <v>420.72265332199066</v>
      </c>
    </row>
    <row r="12" spans="1:60" hidden="1">
      <c r="A12" t="s">
        <v>285</v>
      </c>
      <c r="B12" t="s">
        <v>214</v>
      </c>
      <c r="C12" s="20">
        <v>9.0995283973532022</v>
      </c>
      <c r="D12" s="20">
        <v>8.8957921210389266</v>
      </c>
      <c r="E12" s="20">
        <v>8.3889506732505481</v>
      </c>
      <c r="F12" s="20">
        <v>7.8888852077796852</v>
      </c>
      <c r="G12" s="20">
        <v>7.4404630745631826</v>
      </c>
      <c r="H12" s="20">
        <v>7.0114352559572817</v>
      </c>
      <c r="I12" s="20">
        <v>6.589845545194799</v>
      </c>
      <c r="J12" s="20">
        <v>6.3134819505707469</v>
      </c>
    </row>
    <row r="13" spans="1:60" hidden="1">
      <c r="A13" t="s">
        <v>308</v>
      </c>
      <c r="B13" t="s">
        <v>214</v>
      </c>
      <c r="C13" s="20">
        <v>1.7581847785415117</v>
      </c>
      <c r="D13" s="20">
        <v>1.3970122458123342</v>
      </c>
      <c r="E13" s="20">
        <v>1.1119949349708007</v>
      </c>
      <c r="F13" s="20">
        <v>0.96186762606031218</v>
      </c>
      <c r="G13" s="20">
        <v>0.87320869226282238</v>
      </c>
      <c r="H13" s="20">
        <v>0.81849206093095184</v>
      </c>
      <c r="I13" s="20">
        <v>0.78104142319285708</v>
      </c>
      <c r="J13" s="20">
        <v>0.75275520828670361</v>
      </c>
    </row>
    <row r="14" spans="1:60" hidden="1">
      <c r="A14" t="s">
        <v>286</v>
      </c>
      <c r="B14" t="s">
        <v>214</v>
      </c>
      <c r="C14" s="20">
        <v>225.0720440066639</v>
      </c>
      <c r="D14" s="20">
        <v>220.5017562436507</v>
      </c>
      <c r="E14" s="20">
        <v>212.88898419369883</v>
      </c>
      <c r="F14" s="20">
        <v>204.64266758263801</v>
      </c>
      <c r="G14" s="20">
        <v>195.77164747665478</v>
      </c>
      <c r="H14" s="20">
        <v>185.74610268677694</v>
      </c>
      <c r="I14" s="20">
        <v>175.94315528103178</v>
      </c>
      <c r="J14" s="20">
        <v>168.72296378825132</v>
      </c>
    </row>
    <row r="15" spans="1:60" hidden="1">
      <c r="A15" t="s">
        <v>287</v>
      </c>
      <c r="B15" t="s">
        <v>214</v>
      </c>
      <c r="C15" s="20">
        <v>24.552803632205816</v>
      </c>
      <c r="D15" s="20">
        <v>23.340317837099892</v>
      </c>
      <c r="E15" s="20">
        <v>21.676755775246701</v>
      </c>
      <c r="F15" s="20">
        <v>20.073220781519321</v>
      </c>
      <c r="G15" s="20">
        <v>18.737236726873768</v>
      </c>
      <c r="H15" s="20">
        <v>17.733385490604263</v>
      </c>
      <c r="I15" s="20">
        <v>16.868211278895995</v>
      </c>
      <c r="J15" s="20">
        <v>16.189695289286323</v>
      </c>
      <c r="V15" s="9"/>
      <c r="W15" s="9"/>
      <c r="X15" s="9"/>
      <c r="Y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0" hidden="1">
      <c r="A16" t="s">
        <v>288</v>
      </c>
      <c r="B16" t="s">
        <v>214</v>
      </c>
      <c r="C16" s="20">
        <v>290.46787179097987</v>
      </c>
      <c r="D16" s="20">
        <v>270.65085356409543</v>
      </c>
      <c r="E16" s="20">
        <v>240.73941120802036</v>
      </c>
      <c r="F16" s="20">
        <v>212.38854011358004</v>
      </c>
      <c r="G16" s="20">
        <v>188.27763633393769</v>
      </c>
      <c r="H16" s="20">
        <v>167.66973901940244</v>
      </c>
      <c r="I16" s="20">
        <v>150.68944962889034</v>
      </c>
      <c r="J16" s="20">
        <v>136.9028920198233</v>
      </c>
    </row>
    <row r="17" spans="1:60" hidden="1">
      <c r="A17" t="s">
        <v>289</v>
      </c>
      <c r="B17" t="s">
        <v>214</v>
      </c>
      <c r="C17" s="20">
        <v>17.308711118026444</v>
      </c>
      <c r="D17" s="20">
        <v>16.903010553671344</v>
      </c>
      <c r="E17" s="20">
        <v>16.699171620114278</v>
      </c>
      <c r="F17" s="20">
        <v>16.77454521629376</v>
      </c>
      <c r="G17" s="20">
        <v>17.104693060055208</v>
      </c>
      <c r="H17" s="20">
        <v>17.373086339921809</v>
      </c>
      <c r="I17" s="20">
        <v>17.298812044684041</v>
      </c>
      <c r="J17" s="20">
        <v>17.145252160902654</v>
      </c>
    </row>
    <row r="18" spans="1:60" hidden="1">
      <c r="A18" t="s">
        <v>290</v>
      </c>
      <c r="B18" t="s">
        <v>214</v>
      </c>
      <c r="C18" s="20">
        <v>10.690912107178551</v>
      </c>
      <c r="D18" s="20">
        <v>10.650115928730679</v>
      </c>
      <c r="E18" s="20">
        <v>9.9434044483160982</v>
      </c>
      <c r="F18" s="20">
        <v>9.3392202368668844</v>
      </c>
      <c r="G18" s="20">
        <v>9.0074410055219332</v>
      </c>
      <c r="H18" s="20">
        <v>8.6652813188703064</v>
      </c>
      <c r="I18" s="20">
        <v>8.2913972569598791</v>
      </c>
      <c r="J18" s="20">
        <v>7.9773365968754835</v>
      </c>
    </row>
    <row r="19" spans="1:60" hidden="1">
      <c r="A19" t="s">
        <v>291</v>
      </c>
      <c r="B19" t="s">
        <v>214</v>
      </c>
      <c r="C19" s="20">
        <v>38.048056529746184</v>
      </c>
      <c r="D19" s="20">
        <v>36.290227994091779</v>
      </c>
      <c r="E19" s="20">
        <v>36.342897978346627</v>
      </c>
      <c r="F19" s="20">
        <v>35.523436606734549</v>
      </c>
      <c r="G19" s="20">
        <v>33.080898736018895</v>
      </c>
      <c r="H19" s="20">
        <v>29.799468354042112</v>
      </c>
      <c r="I19" s="20">
        <v>26.622540968224296</v>
      </c>
      <c r="J19" s="20">
        <v>24.156524809979498</v>
      </c>
      <c r="V19" s="9"/>
      <c r="W19" s="9"/>
      <c r="X19" s="9"/>
      <c r="Y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hidden="1">
      <c r="A20" t="s">
        <v>292</v>
      </c>
      <c r="B20" t="s">
        <v>214</v>
      </c>
      <c r="C20" s="20">
        <v>14.944302211733797</v>
      </c>
      <c r="D20" s="20">
        <v>11.988963259065587</v>
      </c>
      <c r="E20" s="20">
        <v>10.509850282241381</v>
      </c>
      <c r="F20" s="20">
        <v>9.6940525279664929</v>
      </c>
      <c r="G20" s="20">
        <v>9.3556987403540361</v>
      </c>
      <c r="H20" s="20">
        <v>9.1162132375739748</v>
      </c>
      <c r="I20" s="20">
        <v>8.9581793069701696</v>
      </c>
      <c r="J20" s="20">
        <v>9.0319858722726512</v>
      </c>
    </row>
    <row r="21" spans="1:60" hidden="1">
      <c r="A21" t="s">
        <v>293</v>
      </c>
      <c r="B21" t="s">
        <v>214</v>
      </c>
      <c r="C21" s="20">
        <v>319.12264145745064</v>
      </c>
      <c r="D21" s="20">
        <v>301.40229084137712</v>
      </c>
      <c r="E21" s="20">
        <v>279.18845356909304</v>
      </c>
      <c r="F21" s="20">
        <v>256.16457174998891</v>
      </c>
      <c r="G21" s="20">
        <v>237.81881859678748</v>
      </c>
      <c r="H21" s="20">
        <v>221.81247754754023</v>
      </c>
      <c r="I21" s="20">
        <v>207.81584162348841</v>
      </c>
      <c r="J21" s="20">
        <v>198.66134204450586</v>
      </c>
    </row>
    <row r="22" spans="1:60" hidden="1">
      <c r="A22" t="s">
        <v>309</v>
      </c>
      <c r="B22" t="s">
        <v>214</v>
      </c>
      <c r="C22" s="20">
        <v>8.7000754171808055</v>
      </c>
      <c r="D22" s="20">
        <v>9.7358693917303487</v>
      </c>
      <c r="E22" s="20">
        <v>9.8416433202465736</v>
      </c>
      <c r="F22" s="20">
        <v>9.5467502867326512</v>
      </c>
      <c r="G22" s="20">
        <v>9.3044142866288517</v>
      </c>
      <c r="H22" s="20">
        <v>9.1704211248852818</v>
      </c>
      <c r="I22" s="20">
        <v>9.0566368120121066</v>
      </c>
      <c r="J22" s="20">
        <v>8.9364139695515643</v>
      </c>
    </row>
    <row r="23" spans="1:60" hidden="1">
      <c r="A23" t="s">
        <v>294</v>
      </c>
      <c r="B23" t="s">
        <v>214</v>
      </c>
      <c r="C23" s="20">
        <v>13.555330751034843</v>
      </c>
      <c r="D23" s="20">
        <v>13.951266352453221</v>
      </c>
      <c r="E23" s="20">
        <v>14.168243618993644</v>
      </c>
      <c r="F23" s="20">
        <v>13.630357798286248</v>
      </c>
      <c r="G23" s="20">
        <v>12.824559701408546</v>
      </c>
      <c r="H23" s="20">
        <v>11.719610611317202</v>
      </c>
      <c r="I23" s="20">
        <v>10.56535181096821</v>
      </c>
      <c r="J23" s="20">
        <v>9.5499912830213152</v>
      </c>
    </row>
    <row r="24" spans="1:60" hidden="1">
      <c r="A24" t="s">
        <v>310</v>
      </c>
      <c r="B24" t="s">
        <v>214</v>
      </c>
      <c r="C24" s="20">
        <v>7.0417466208296071</v>
      </c>
      <c r="D24" s="20">
        <v>7.0002766578468867</v>
      </c>
      <c r="E24" s="20">
        <v>6.7680628158811587</v>
      </c>
      <c r="F24" s="20">
        <v>6.3801306798601205</v>
      </c>
      <c r="G24" s="20">
        <v>5.9655522610420029</v>
      </c>
      <c r="H24" s="20">
        <v>5.4980220557085016</v>
      </c>
      <c r="I24" s="20">
        <v>4.9244903793410444</v>
      </c>
      <c r="J24" s="20">
        <v>4.4937097935053343</v>
      </c>
    </row>
    <row r="25" spans="1:60" hidden="1">
      <c r="A25" t="s">
        <v>297</v>
      </c>
      <c r="B25" t="s">
        <v>214</v>
      </c>
      <c r="C25" s="20">
        <v>156.5117644911889</v>
      </c>
      <c r="D25" s="20">
        <v>152.20722211910376</v>
      </c>
      <c r="E25" s="20">
        <v>144.67389198922052</v>
      </c>
      <c r="F25" s="20">
        <v>133.43492008210254</v>
      </c>
      <c r="G25" s="20">
        <v>118.3680300335523</v>
      </c>
      <c r="H25" s="20">
        <v>105.06393369568021</v>
      </c>
      <c r="I25" s="20">
        <v>94.323913108717278</v>
      </c>
      <c r="J25" s="20">
        <v>85.533243913058257</v>
      </c>
    </row>
    <row r="26" spans="1:60">
      <c r="A26" t="s">
        <v>298</v>
      </c>
      <c r="B26" t="s">
        <v>214</v>
      </c>
      <c r="C26" s="20">
        <v>37.610160806510223</v>
      </c>
      <c r="D26" s="20">
        <v>34.882866978975251</v>
      </c>
      <c r="E26" s="20">
        <v>33.452802343966333</v>
      </c>
      <c r="F26" s="20">
        <v>31.780315665112003</v>
      </c>
      <c r="G26" s="20">
        <v>29.487538617654668</v>
      </c>
      <c r="H26" s="20">
        <v>27.382513493610077</v>
      </c>
      <c r="I26" s="20">
        <v>25.51732790110643</v>
      </c>
      <c r="J26" s="20">
        <v>24.416462765992005</v>
      </c>
    </row>
    <row r="27" spans="1:60" hidden="1">
      <c r="A27" t="s">
        <v>357</v>
      </c>
      <c r="B27" t="s">
        <v>214</v>
      </c>
      <c r="C27" s="20">
        <v>34.796546579345659</v>
      </c>
      <c r="D27" s="20">
        <v>34.757242437959803</v>
      </c>
      <c r="E27" s="20">
        <v>34.588265861177717</v>
      </c>
      <c r="F27" s="20">
        <v>33.926065624878859</v>
      </c>
      <c r="G27" s="20">
        <v>33.200872744006375</v>
      </c>
      <c r="H27" s="20">
        <v>32.547092058747509</v>
      </c>
      <c r="I27" s="20">
        <v>31.7750499265854</v>
      </c>
      <c r="J27" s="20">
        <v>31.184835748460479</v>
      </c>
    </row>
    <row r="28" spans="1:60" hidden="1">
      <c r="A28" t="s">
        <v>299</v>
      </c>
      <c r="B28" t="s">
        <v>214</v>
      </c>
      <c r="C28" s="20">
        <v>221.40261095261152</v>
      </c>
      <c r="D28" s="20">
        <v>223.29411905630405</v>
      </c>
      <c r="E28" s="20">
        <v>217.4427779441788</v>
      </c>
      <c r="F28" s="20">
        <v>202.48089727401333</v>
      </c>
      <c r="G28" s="20">
        <v>183.78531457468827</v>
      </c>
      <c r="H28" s="20">
        <v>163.8953579672297</v>
      </c>
      <c r="I28" s="20">
        <v>145.23709703248278</v>
      </c>
      <c r="J28" s="20">
        <v>131.70154170443999</v>
      </c>
    </row>
    <row r="29" spans="1:60" hidden="1">
      <c r="A29" t="s">
        <v>300</v>
      </c>
      <c r="B29" t="s">
        <v>214</v>
      </c>
      <c r="C29" s="20">
        <v>33.259874393378212</v>
      </c>
      <c r="D29" s="20">
        <v>33.755186216088461</v>
      </c>
      <c r="E29" s="20">
        <v>32.561147399458562</v>
      </c>
      <c r="F29" s="20">
        <v>30.386742689395053</v>
      </c>
      <c r="G29" s="20">
        <v>28.189655732654003</v>
      </c>
      <c r="H29" s="20">
        <v>26.10337961949428</v>
      </c>
      <c r="I29" s="20">
        <v>24.118974969159975</v>
      </c>
      <c r="J29" s="20">
        <v>22.722429300120091</v>
      </c>
    </row>
    <row r="30" spans="1:60" hidden="1">
      <c r="A30" t="s">
        <v>301</v>
      </c>
      <c r="B30" t="s">
        <v>214</v>
      </c>
      <c r="C30" s="20">
        <v>98.584099259820377</v>
      </c>
      <c r="D30" s="20">
        <v>96.306000099143191</v>
      </c>
      <c r="E30" s="20">
        <v>93.48228446136244</v>
      </c>
      <c r="F30" s="20">
        <v>89.955568977190495</v>
      </c>
      <c r="G30" s="20">
        <v>86.056383943248704</v>
      </c>
      <c r="H30" s="20">
        <v>82.346895400116153</v>
      </c>
      <c r="I30" s="20">
        <v>79.004094253321313</v>
      </c>
      <c r="J30" s="20">
        <v>75.795034485119615</v>
      </c>
    </row>
    <row r="31" spans="1:60" hidden="1">
      <c r="A31" t="s">
        <v>303</v>
      </c>
      <c r="B31" t="s">
        <v>214</v>
      </c>
      <c r="C31" s="20">
        <v>39.108360529853307</v>
      </c>
      <c r="D31" s="20">
        <v>38.149978620342409</v>
      </c>
      <c r="E31" s="20">
        <v>35.633506914492777</v>
      </c>
      <c r="F31" s="20">
        <v>32.016117369593779</v>
      </c>
      <c r="G31" s="20">
        <v>28.594056308518581</v>
      </c>
      <c r="H31" s="20">
        <v>25.671901610076286</v>
      </c>
      <c r="I31" s="20">
        <v>23.145355258307116</v>
      </c>
      <c r="J31" s="20">
        <v>21.168801399035431</v>
      </c>
    </row>
    <row r="32" spans="1:60" hidden="1">
      <c r="A32" t="s">
        <v>304</v>
      </c>
      <c r="B32" t="s">
        <v>214</v>
      </c>
      <c r="C32" s="20">
        <v>12.3419051056462</v>
      </c>
      <c r="D32" s="20">
        <v>12.327964412361117</v>
      </c>
      <c r="E32" s="20">
        <v>12.268030508547728</v>
      </c>
      <c r="F32" s="20">
        <v>12.033156267257683</v>
      </c>
      <c r="G32" s="20">
        <v>11.775939313310683</v>
      </c>
      <c r="H32" s="20">
        <v>11.544051382737756</v>
      </c>
      <c r="I32" s="20">
        <v>11.270217578254247</v>
      </c>
      <c r="J32" s="20">
        <v>11.060875902297678</v>
      </c>
      <c r="V32" s="9"/>
      <c r="W32" s="9"/>
      <c r="X32" s="9"/>
      <c r="Y32" s="9"/>
      <c r="AB32" s="8"/>
      <c r="AC32" s="8"/>
      <c r="AD32" s="8"/>
      <c r="AE32" s="8"/>
      <c r="AF32" s="8"/>
      <c r="AG32" s="8"/>
      <c r="AH32" s="8"/>
      <c r="AI32" s="8"/>
      <c r="AJ32" s="8"/>
      <c r="AK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1:60" hidden="1">
      <c r="A33" t="s">
        <v>305</v>
      </c>
      <c r="B33" t="s">
        <v>214</v>
      </c>
      <c r="C33" s="20">
        <v>78.520478299577718</v>
      </c>
      <c r="D33" s="20">
        <v>77.517452615453607</v>
      </c>
      <c r="E33" s="20">
        <v>74.494111083144361</v>
      </c>
      <c r="F33" s="20">
        <v>70.123680059474907</v>
      </c>
      <c r="G33" s="20">
        <v>64.937987742023594</v>
      </c>
      <c r="H33" s="20">
        <v>59.063435997636681</v>
      </c>
      <c r="I33" s="20">
        <v>52.422330018872401</v>
      </c>
      <c r="J33" s="20">
        <v>46.415341838908702</v>
      </c>
    </row>
    <row r="34" spans="1:60" hidden="1">
      <c r="A34" t="s">
        <v>356</v>
      </c>
      <c r="B34" t="s">
        <v>214</v>
      </c>
      <c r="C34" s="20">
        <v>205.60217976290141</v>
      </c>
      <c r="D34" s="20">
        <v>205.36994358037643</v>
      </c>
      <c r="E34" s="20">
        <v>204.37151253101803</v>
      </c>
      <c r="F34" s="20">
        <v>200.45877332535812</v>
      </c>
      <c r="G34" s="20">
        <v>196.17382979753097</v>
      </c>
      <c r="H34" s="20">
        <v>192.31083915075567</v>
      </c>
      <c r="I34" s="20">
        <v>187.74907768746237</v>
      </c>
      <c r="J34" s="20">
        <v>184.26168214167953</v>
      </c>
    </row>
    <row r="35" spans="1:60" hidden="1">
      <c r="A35" t="s">
        <v>307</v>
      </c>
      <c r="B35" t="s">
        <v>214</v>
      </c>
      <c r="C35" s="20">
        <v>298.756844592942</v>
      </c>
      <c r="D35" s="20">
        <v>261.21526081169196</v>
      </c>
      <c r="E35" s="20">
        <v>222.156014845226</v>
      </c>
      <c r="F35" s="20">
        <v>191.71087068120923</v>
      </c>
      <c r="G35" s="20">
        <v>164.93558196038282</v>
      </c>
      <c r="H35" s="20">
        <v>141.69691491344764</v>
      </c>
      <c r="I35" s="20">
        <v>121.95477464384754</v>
      </c>
      <c r="J35" s="20">
        <v>105.42464368505159</v>
      </c>
    </row>
    <row r="36" spans="1:60" hidden="1">
      <c r="A36" t="s">
        <v>278</v>
      </c>
      <c r="B36" t="s">
        <v>212</v>
      </c>
      <c r="C36" s="20">
        <v>8.307558395730684</v>
      </c>
      <c r="D36" s="20">
        <v>8.1798377013243453</v>
      </c>
      <c r="E36" s="20">
        <v>8.0943630449280928</v>
      </c>
      <c r="F36" s="20">
        <v>8.0316285335754891</v>
      </c>
      <c r="G36" s="20">
        <v>7.7646443922763222</v>
      </c>
      <c r="H36" s="20">
        <v>7.4617548930587594</v>
      </c>
      <c r="I36" s="20">
        <v>7.2118319552891883</v>
      </c>
      <c r="J36" s="20">
        <v>7.1395347290590294</v>
      </c>
      <c r="V36" s="9"/>
      <c r="W36" s="9"/>
      <c r="X36" s="9"/>
      <c r="Y36" s="9"/>
      <c r="AB36" s="8"/>
      <c r="AC36" s="8"/>
      <c r="AD36" s="8"/>
      <c r="AE36" s="8"/>
      <c r="AF36" s="8"/>
      <c r="AG36" s="8"/>
      <c r="AH36" s="8"/>
      <c r="AI36" s="8"/>
      <c r="AJ36" s="8"/>
      <c r="AK36" s="8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hidden="1">
      <c r="A37" t="s">
        <v>280</v>
      </c>
      <c r="B37" t="s">
        <v>212</v>
      </c>
      <c r="C37" s="20">
        <v>29.429070808314137</v>
      </c>
      <c r="D37" s="20">
        <v>27.617515096805121</v>
      </c>
      <c r="E37" s="20">
        <v>27.675960862480522</v>
      </c>
      <c r="F37" s="20">
        <v>28.291254418760278</v>
      </c>
      <c r="G37" s="20">
        <v>29.279771428835073</v>
      </c>
      <c r="H37" s="20">
        <v>30.440086631507608</v>
      </c>
      <c r="I37" s="20">
        <v>31.792659714897308</v>
      </c>
      <c r="J37" s="20">
        <v>33.769897726027651</v>
      </c>
    </row>
    <row r="38" spans="1:60" hidden="1">
      <c r="A38" t="s">
        <v>281</v>
      </c>
      <c r="B38" t="s">
        <v>212</v>
      </c>
      <c r="C38" s="20">
        <v>21.829014988199276</v>
      </c>
      <c r="D38" s="20">
        <v>22.796040095449698</v>
      </c>
      <c r="E38" s="20">
        <v>23.26002509577949</v>
      </c>
      <c r="F38" s="20">
        <v>23.601454097528134</v>
      </c>
      <c r="G38" s="20">
        <v>23.81494051430078</v>
      </c>
      <c r="H38" s="20">
        <v>23.781812683357067</v>
      </c>
      <c r="I38" s="20">
        <v>23.812311233529268</v>
      </c>
      <c r="J38" s="20">
        <v>24.153609970248009</v>
      </c>
    </row>
    <row r="39" spans="1:60" hidden="1">
      <c r="A39" t="s">
        <v>282</v>
      </c>
      <c r="B39" t="s">
        <v>212</v>
      </c>
      <c r="C39" s="20">
        <v>10.289505640881154</v>
      </c>
      <c r="D39" s="20">
        <v>9.6757456211774411</v>
      </c>
      <c r="E39" s="20">
        <v>9.0256465202501115</v>
      </c>
      <c r="F39" s="20">
        <v>8.2968134694814175</v>
      </c>
      <c r="G39" s="20">
        <v>7.5136802273787424</v>
      </c>
      <c r="H39" s="20">
        <v>6.7294807101637089</v>
      </c>
      <c r="I39" s="20">
        <v>6.02461733536762</v>
      </c>
      <c r="J39" s="20">
        <v>5.3443447533996755</v>
      </c>
    </row>
    <row r="40" spans="1:60" hidden="1">
      <c r="A40" t="s">
        <v>283</v>
      </c>
      <c r="B40" t="s">
        <v>212</v>
      </c>
      <c r="C40" s="20">
        <v>23.52462569410276</v>
      </c>
      <c r="D40" s="20">
        <v>23.574234919643011</v>
      </c>
      <c r="E40" s="20">
        <v>23.296995160059495</v>
      </c>
      <c r="F40" s="20">
        <v>23.036500966623169</v>
      </c>
      <c r="G40" s="20">
        <v>22.886728524664022</v>
      </c>
      <c r="H40" s="20">
        <v>22.623371942071053</v>
      </c>
      <c r="I40" s="20">
        <v>22.622433903402953</v>
      </c>
      <c r="J40" s="20">
        <v>22.978872777810611</v>
      </c>
    </row>
    <row r="41" spans="1:60" hidden="1">
      <c r="A41" t="s">
        <v>284</v>
      </c>
      <c r="B41" t="s">
        <v>212</v>
      </c>
      <c r="C41" s="20">
        <v>234.66916066721126</v>
      </c>
      <c r="D41" s="20">
        <v>214.67479341773347</v>
      </c>
      <c r="E41" s="20">
        <v>204.19076757784921</v>
      </c>
      <c r="F41" s="20">
        <v>197.24324705125747</v>
      </c>
      <c r="G41" s="20">
        <v>190.58558705498288</v>
      </c>
      <c r="H41" s="20">
        <v>182.15113638089116</v>
      </c>
      <c r="I41" s="20">
        <v>175.73499209178829</v>
      </c>
      <c r="J41" s="20">
        <v>173.22253920500282</v>
      </c>
    </row>
    <row r="42" spans="1:60" hidden="1">
      <c r="A42" t="s">
        <v>285</v>
      </c>
      <c r="B42" t="s">
        <v>212</v>
      </c>
      <c r="C42" s="20">
        <v>12.251558495351208</v>
      </c>
      <c r="D42" s="20">
        <v>12.455876933786936</v>
      </c>
      <c r="E42" s="20">
        <v>12.500646296188574</v>
      </c>
      <c r="F42" s="20">
        <v>12.587636120492942</v>
      </c>
      <c r="G42" s="20">
        <v>12.729776073113783</v>
      </c>
      <c r="H42" s="20">
        <v>13.077762830126337</v>
      </c>
      <c r="I42" s="20">
        <v>13.547555029088883</v>
      </c>
      <c r="J42" s="20">
        <v>14.391286387989464</v>
      </c>
    </row>
    <row r="43" spans="1:60" hidden="1">
      <c r="A43" t="s">
        <v>308</v>
      </c>
      <c r="B43" t="s">
        <v>212</v>
      </c>
      <c r="C43" s="20">
        <v>1.3806246373489335</v>
      </c>
      <c r="D43" s="20">
        <v>1.4257015763441789</v>
      </c>
      <c r="E43" s="20">
        <v>1.4244962267200414</v>
      </c>
      <c r="F43" s="20">
        <v>1.3990722930934465</v>
      </c>
      <c r="G43" s="20">
        <v>1.3779882805344008</v>
      </c>
      <c r="H43" s="20">
        <v>1.3417449577128164</v>
      </c>
      <c r="I43" s="20">
        <v>1.3187812110084427</v>
      </c>
      <c r="J43" s="20">
        <v>1.3218031308299607</v>
      </c>
    </row>
    <row r="44" spans="1:60" hidden="1">
      <c r="A44" t="s">
        <v>286</v>
      </c>
      <c r="B44" t="s">
        <v>212</v>
      </c>
      <c r="C44" s="20">
        <v>12.235375316340095</v>
      </c>
      <c r="D44" s="20">
        <v>11.625869007475801</v>
      </c>
      <c r="E44" s="20">
        <v>11.086255036571915</v>
      </c>
      <c r="F44" s="20">
        <v>10.62640028645569</v>
      </c>
      <c r="G44" s="20">
        <v>10.17341693270097</v>
      </c>
      <c r="H44" s="20">
        <v>9.628208177984769</v>
      </c>
      <c r="I44" s="20">
        <v>9.1472753388371864</v>
      </c>
      <c r="J44" s="20">
        <v>8.9709845037068927</v>
      </c>
    </row>
    <row r="45" spans="1:60" hidden="1">
      <c r="A45" t="s">
        <v>287</v>
      </c>
      <c r="B45" t="s">
        <v>212</v>
      </c>
      <c r="C45" s="20">
        <v>39.389418336896448</v>
      </c>
      <c r="D45" s="20">
        <v>38.814524459027986</v>
      </c>
      <c r="E45" s="20">
        <v>37.800857112171485</v>
      </c>
      <c r="F45" s="20">
        <v>36.871428905572628</v>
      </c>
      <c r="G45" s="20">
        <v>35.88102799951406</v>
      </c>
      <c r="H45" s="20">
        <v>34.11466617879254</v>
      </c>
      <c r="I45" s="20">
        <v>32.378725192296635</v>
      </c>
      <c r="J45" s="20">
        <v>31.307564804702906</v>
      </c>
    </row>
    <row r="46" spans="1:60" hidden="1">
      <c r="A46" t="s">
        <v>288</v>
      </c>
      <c r="B46" t="s">
        <v>212</v>
      </c>
      <c r="C46" s="20">
        <v>39.601484688988563</v>
      </c>
      <c r="D46" s="20">
        <v>38.170131150162078</v>
      </c>
      <c r="E46" s="20">
        <v>36.768530037207057</v>
      </c>
      <c r="F46" s="20">
        <v>35.739392808243949</v>
      </c>
      <c r="G46" s="20">
        <v>35.534491673659474</v>
      </c>
      <c r="H46" s="20">
        <v>36.231000547257139</v>
      </c>
      <c r="I46" s="20">
        <v>37.386536502038446</v>
      </c>
      <c r="J46" s="20">
        <v>39.451073317662846</v>
      </c>
    </row>
    <row r="47" spans="1:60" hidden="1">
      <c r="A47" t="s">
        <v>289</v>
      </c>
      <c r="B47" t="s">
        <v>212</v>
      </c>
      <c r="C47" s="20">
        <v>7.365852727905243</v>
      </c>
      <c r="D47" s="20">
        <v>7.2550630261931346</v>
      </c>
      <c r="E47" s="20">
        <v>7.1694826234249316</v>
      </c>
      <c r="F47" s="20">
        <v>7.1660675937983216</v>
      </c>
      <c r="G47" s="20">
        <v>7.3812544202067913</v>
      </c>
      <c r="H47" s="20">
        <v>7.6358882207749028</v>
      </c>
      <c r="I47" s="20">
        <v>7.8506612533811237</v>
      </c>
      <c r="J47" s="20">
        <v>8.2468759538794405</v>
      </c>
    </row>
    <row r="48" spans="1:60" hidden="1">
      <c r="A48" t="s">
        <v>290</v>
      </c>
      <c r="B48" t="s">
        <v>212</v>
      </c>
      <c r="C48" s="20">
        <v>4.6946592859905261</v>
      </c>
      <c r="D48" s="20">
        <v>4.664682869505782</v>
      </c>
      <c r="E48" s="20">
        <v>4.4608916458895163</v>
      </c>
      <c r="F48" s="20">
        <v>4.301079132470246</v>
      </c>
      <c r="G48" s="20">
        <v>4.1615500045247567</v>
      </c>
      <c r="H48" s="20">
        <v>3.9263694377590257</v>
      </c>
      <c r="I48" s="20">
        <v>3.7399295888928954</v>
      </c>
      <c r="J48" s="20">
        <v>3.6917038156634505</v>
      </c>
    </row>
    <row r="49" spans="1:60" hidden="1">
      <c r="A49" t="s">
        <v>291</v>
      </c>
      <c r="B49" t="s">
        <v>212</v>
      </c>
      <c r="C49" s="20">
        <v>21.67001260421182</v>
      </c>
      <c r="D49" s="20">
        <v>18.300137653967873</v>
      </c>
      <c r="E49" s="20">
        <v>18.331616264013547</v>
      </c>
      <c r="F49" s="20">
        <v>18.858995187350175</v>
      </c>
      <c r="G49" s="20">
        <v>19.397029578074477</v>
      </c>
      <c r="H49" s="20">
        <v>19.743855397925646</v>
      </c>
      <c r="I49" s="20">
        <v>20.039368866176616</v>
      </c>
      <c r="J49" s="20">
        <v>20.747658507074739</v>
      </c>
      <c r="V49" s="9"/>
      <c r="W49" s="9"/>
      <c r="X49" s="9"/>
      <c r="Y49" s="9"/>
      <c r="AB49" s="8"/>
      <c r="AC49" s="8"/>
      <c r="AD49" s="8"/>
      <c r="AE49" s="8"/>
      <c r="AF49" s="8"/>
      <c r="AG49" s="8"/>
      <c r="AH49" s="8"/>
      <c r="AI49" s="8"/>
      <c r="AJ49" s="8"/>
      <c r="AK49" s="8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hidden="1">
      <c r="A50" t="s">
        <v>292</v>
      </c>
      <c r="B50" t="s">
        <v>212</v>
      </c>
      <c r="C50" s="20">
        <v>5.9048746004946446</v>
      </c>
      <c r="D50" s="20">
        <v>5.8882333233934014</v>
      </c>
      <c r="E50" s="20">
        <v>5.7573508384509751</v>
      </c>
      <c r="F50" s="20">
        <v>5.6545351654935647</v>
      </c>
      <c r="G50" s="20">
        <v>5.6738379715895402</v>
      </c>
      <c r="H50" s="20">
        <v>5.7053276533820254</v>
      </c>
      <c r="I50" s="20">
        <v>5.7855302818117114</v>
      </c>
      <c r="J50" s="20">
        <v>6.0201453892335488</v>
      </c>
    </row>
    <row r="51" spans="1:60" hidden="1">
      <c r="A51" t="s">
        <v>293</v>
      </c>
      <c r="B51" t="s">
        <v>212</v>
      </c>
      <c r="C51" s="20">
        <v>100.88596935474177</v>
      </c>
      <c r="D51" s="20">
        <v>90.297145640316742</v>
      </c>
      <c r="E51" s="20">
        <v>87.957904042931119</v>
      </c>
      <c r="F51" s="20">
        <v>87.355167674811426</v>
      </c>
      <c r="G51" s="20">
        <v>89.01995681032794</v>
      </c>
      <c r="H51" s="20">
        <v>90.532363060914108</v>
      </c>
      <c r="I51" s="20">
        <v>92.179260237049704</v>
      </c>
      <c r="J51" s="20">
        <v>95.859625957901045</v>
      </c>
    </row>
    <row r="52" spans="1:60" hidden="1">
      <c r="A52" t="s">
        <v>309</v>
      </c>
      <c r="B52" t="s">
        <v>212</v>
      </c>
      <c r="C52" s="20">
        <v>10.265511865672231</v>
      </c>
      <c r="D52" s="20">
        <v>10.090946464411939</v>
      </c>
      <c r="E52" s="20">
        <v>9.441132550029538</v>
      </c>
      <c r="F52" s="20">
        <v>8.6694766191805339</v>
      </c>
      <c r="G52" s="20">
        <v>8.1180065319606367</v>
      </c>
      <c r="H52" s="20">
        <v>7.8835647465100633</v>
      </c>
      <c r="I52" s="20">
        <v>7.845564300075405</v>
      </c>
      <c r="J52" s="20">
        <v>7.8677930050892178</v>
      </c>
    </row>
    <row r="53" spans="1:60" hidden="1">
      <c r="A53" t="s">
        <v>294</v>
      </c>
      <c r="B53" t="s">
        <v>212</v>
      </c>
      <c r="C53" s="20">
        <v>0.27741959983746606</v>
      </c>
      <c r="D53" s="20">
        <v>0.30119713369817513</v>
      </c>
      <c r="E53" s="20">
        <v>0.30801518713951792</v>
      </c>
      <c r="F53" s="20">
        <v>0.30968089019971862</v>
      </c>
      <c r="G53" s="20">
        <v>0.31154888299291467</v>
      </c>
      <c r="H53" s="20">
        <v>0.31522466585524772</v>
      </c>
      <c r="I53" s="20">
        <v>0.31874456798241052</v>
      </c>
      <c r="J53" s="20">
        <v>0.32392689896576432</v>
      </c>
      <c r="V53" s="9"/>
      <c r="W53" s="9"/>
      <c r="X53" s="9"/>
      <c r="Y53" s="9"/>
      <c r="AB53" s="8"/>
      <c r="AC53" s="8"/>
      <c r="AD53" s="8"/>
      <c r="AE53" s="8"/>
      <c r="AF53" s="8"/>
      <c r="AG53" s="8"/>
      <c r="AH53" s="8"/>
      <c r="AI53" s="8"/>
      <c r="AJ53" s="8"/>
      <c r="AK53" s="8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1:60" hidden="1">
      <c r="A54" t="s">
        <v>310</v>
      </c>
      <c r="B54" t="s">
        <v>212</v>
      </c>
      <c r="C54" s="20">
        <v>1.6779896140850623</v>
      </c>
      <c r="D54" s="20">
        <v>1.7366639617283777</v>
      </c>
      <c r="E54" s="20">
        <v>1.6650415330000994</v>
      </c>
      <c r="F54" s="20">
        <v>1.5828431382078971</v>
      </c>
      <c r="G54" s="20">
        <v>1.5026841567455225</v>
      </c>
      <c r="H54" s="20">
        <v>1.4550805333941512</v>
      </c>
      <c r="I54" s="20">
        <v>1.408479309425106</v>
      </c>
      <c r="J54" s="20">
        <v>1.3709202544577426</v>
      </c>
    </row>
    <row r="55" spans="1:60" hidden="1">
      <c r="A55" t="s">
        <v>297</v>
      </c>
      <c r="B55" t="s">
        <v>212</v>
      </c>
      <c r="C55" s="20">
        <v>58.423865217958166</v>
      </c>
      <c r="D55" s="20">
        <v>58.612187387283541</v>
      </c>
      <c r="E55" s="20">
        <v>58.351962629964653</v>
      </c>
      <c r="F55" s="20">
        <v>57.721557949807156</v>
      </c>
      <c r="G55" s="20">
        <v>56.813951059599333</v>
      </c>
      <c r="H55" s="20">
        <v>56.26342140974122</v>
      </c>
      <c r="I55" s="20">
        <v>56.670373370512102</v>
      </c>
      <c r="J55" s="20">
        <v>59.101484107127163</v>
      </c>
    </row>
    <row r="56" spans="1:60">
      <c r="A56" t="s">
        <v>298</v>
      </c>
      <c r="B56" t="s">
        <v>212</v>
      </c>
      <c r="C56" s="20">
        <v>68.400000000000006</v>
      </c>
      <c r="D56" s="20">
        <v>66.723802846183929</v>
      </c>
      <c r="E56" s="20">
        <v>62.322527457799517</v>
      </c>
      <c r="F56" s="20">
        <v>55.995761479404159</v>
      </c>
      <c r="G56" s="20">
        <v>50.010622409233498</v>
      </c>
      <c r="H56" s="20">
        <v>44.899812887548997</v>
      </c>
      <c r="I56" s="20">
        <v>40.480917078068593</v>
      </c>
      <c r="J56" s="20">
        <v>37.023950788955482</v>
      </c>
    </row>
    <row r="57" spans="1:60" hidden="1">
      <c r="A57" t="s">
        <v>357</v>
      </c>
      <c r="B57" t="s">
        <v>212</v>
      </c>
      <c r="C57" s="20">
        <v>7.8150121112737745</v>
      </c>
      <c r="D57" s="20">
        <v>7.8911553635452432</v>
      </c>
      <c r="E57" s="20">
        <v>7.9081594005523081</v>
      </c>
      <c r="F57" s="20">
        <v>7.9163711349087471</v>
      </c>
      <c r="G57" s="20">
        <v>7.7472818522981957</v>
      </c>
      <c r="H57" s="20">
        <v>7.1796244801330369</v>
      </c>
      <c r="I57" s="20">
        <v>6.6942859992429247</v>
      </c>
      <c r="J57" s="20">
        <v>6.5110680358733699</v>
      </c>
    </row>
    <row r="58" spans="1:60" hidden="1">
      <c r="A58" t="s">
        <v>299</v>
      </c>
      <c r="B58" t="s">
        <v>212</v>
      </c>
      <c r="C58" s="20">
        <v>71.662021217518273</v>
      </c>
      <c r="D58" s="20">
        <v>73.115911080639876</v>
      </c>
      <c r="E58" s="20">
        <v>74.555257833862882</v>
      </c>
      <c r="F58" s="20">
        <v>75.239523982962126</v>
      </c>
      <c r="G58" s="20">
        <v>75.710388608553856</v>
      </c>
      <c r="H58" s="20">
        <v>75.347584013667003</v>
      </c>
      <c r="I58" s="20">
        <v>75.000475946193859</v>
      </c>
      <c r="J58" s="20">
        <v>75.657650263611643</v>
      </c>
    </row>
    <row r="59" spans="1:60" hidden="1">
      <c r="A59" t="s">
        <v>300</v>
      </c>
      <c r="B59" t="s">
        <v>212</v>
      </c>
      <c r="C59" s="20">
        <v>13.117871814203131</v>
      </c>
      <c r="D59" s="20">
        <v>12.677684666659815</v>
      </c>
      <c r="E59" s="20">
        <v>12.363829714866903</v>
      </c>
      <c r="F59" s="20">
        <v>12.062194297743574</v>
      </c>
      <c r="G59" s="20">
        <v>11.768490418069071</v>
      </c>
      <c r="H59" s="20">
        <v>11.321291596607315</v>
      </c>
      <c r="I59" s="20">
        <v>10.908278163372618</v>
      </c>
      <c r="J59" s="20">
        <v>10.685080608822046</v>
      </c>
    </row>
    <row r="60" spans="1:60" hidden="1">
      <c r="A60" t="s">
        <v>301</v>
      </c>
      <c r="B60" t="s">
        <v>212</v>
      </c>
      <c r="C60" s="20">
        <v>12.923771823346723</v>
      </c>
      <c r="D60" s="20">
        <v>13.255937393091873</v>
      </c>
      <c r="E60" s="20">
        <v>13.266228288852728</v>
      </c>
      <c r="F60" s="20">
        <v>13.234555388457464</v>
      </c>
      <c r="G60" s="20">
        <v>13.036910089562056</v>
      </c>
      <c r="H60" s="20">
        <v>12.721365132091167</v>
      </c>
      <c r="I60" s="20">
        <v>12.530409086407245</v>
      </c>
      <c r="J60" s="20">
        <v>12.591873105229464</v>
      </c>
    </row>
    <row r="61" spans="1:60" hidden="1">
      <c r="A61" t="s">
        <v>303</v>
      </c>
      <c r="B61" t="s">
        <v>212</v>
      </c>
      <c r="C61" s="20">
        <v>18.023300310934722</v>
      </c>
      <c r="D61" s="20">
        <v>16.716344035403136</v>
      </c>
      <c r="E61" s="20">
        <v>16.031037622771375</v>
      </c>
      <c r="F61" s="20">
        <v>15.229559271372926</v>
      </c>
      <c r="G61" s="20">
        <v>14.130829343443766</v>
      </c>
      <c r="H61" s="20">
        <v>13.122072689413535</v>
      </c>
      <c r="I61" s="20">
        <v>12.228250399148214</v>
      </c>
      <c r="J61" s="20">
        <v>11.70070086182824</v>
      </c>
    </row>
    <row r="62" spans="1:60" hidden="1">
      <c r="A62" t="s">
        <v>304</v>
      </c>
      <c r="B62" t="s">
        <v>212</v>
      </c>
      <c r="C62" s="20">
        <v>2.5007598563462583</v>
      </c>
      <c r="D62" s="20">
        <v>2.5251252681845178</v>
      </c>
      <c r="E62" s="20">
        <v>2.5305664642489125</v>
      </c>
      <c r="F62" s="20">
        <v>2.5331941729891181</v>
      </c>
      <c r="G62" s="20">
        <v>2.4790865549752077</v>
      </c>
      <c r="H62" s="20">
        <v>2.2974393933000763</v>
      </c>
      <c r="I62" s="20">
        <v>2.1421338131591132</v>
      </c>
      <c r="J62" s="20">
        <v>2.0835050968842976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60" hidden="1">
      <c r="A63" t="s">
        <v>305</v>
      </c>
      <c r="B63" t="s">
        <v>212</v>
      </c>
      <c r="C63" s="20">
        <v>5.6608974343976497</v>
      </c>
      <c r="D63" s="20">
        <v>5.3378235781190799</v>
      </c>
      <c r="E63" s="20">
        <v>5.624073463145451</v>
      </c>
      <c r="F63" s="20">
        <v>5.975644566205415</v>
      </c>
      <c r="G63" s="20">
        <v>6.1990717615417115</v>
      </c>
      <c r="H63" s="20">
        <v>6.1935519647193527</v>
      </c>
      <c r="I63" s="20">
        <v>6.1515610580123674</v>
      </c>
      <c r="J63" s="20">
        <v>6.1331896440645552</v>
      </c>
    </row>
    <row r="64" spans="1:60" hidden="1">
      <c r="A64" t="s">
        <v>356</v>
      </c>
      <c r="B64" t="s">
        <v>212</v>
      </c>
      <c r="C64" s="20">
        <v>36.012208756266794</v>
      </c>
      <c r="D64" s="20">
        <v>36.36308302967003</v>
      </c>
      <c r="E64" s="20">
        <v>36.441439009376644</v>
      </c>
      <c r="F64" s="20">
        <v>36.479279346369772</v>
      </c>
      <c r="G64" s="20">
        <v>35.700102237349753</v>
      </c>
      <c r="H64" s="20">
        <v>33.084291091138361</v>
      </c>
      <c r="I64" s="20">
        <v>30.847812063031743</v>
      </c>
      <c r="J64" s="20">
        <v>30.003528848774813</v>
      </c>
    </row>
    <row r="65" spans="1:60" hidden="1">
      <c r="A65" t="s">
        <v>307</v>
      </c>
      <c r="B65" t="s">
        <v>212</v>
      </c>
      <c r="C65" s="20">
        <v>231.04259799527301</v>
      </c>
      <c r="D65" s="20">
        <v>215.8229970829392</v>
      </c>
      <c r="E65" s="20">
        <v>203.33452328098045</v>
      </c>
      <c r="F65" s="20">
        <v>194.74495978560068</v>
      </c>
      <c r="G65" s="20">
        <v>189.00941748270338</v>
      </c>
      <c r="H65" s="20">
        <v>184.10255046813046</v>
      </c>
      <c r="I65" s="20">
        <v>180.06358744975932</v>
      </c>
      <c r="J65" s="20">
        <v>178.60347282169235</v>
      </c>
    </row>
    <row r="66" spans="1:60" hidden="1">
      <c r="A66" t="s">
        <v>278</v>
      </c>
      <c r="B66" t="s">
        <v>276</v>
      </c>
      <c r="C66" s="20">
        <v>322.26569599910283</v>
      </c>
      <c r="D66" s="20">
        <v>311.14243593982468</v>
      </c>
      <c r="E66" s="20">
        <v>290.67080485139212</v>
      </c>
      <c r="F66" s="20">
        <v>266.79830686535757</v>
      </c>
      <c r="G66" s="20">
        <v>245.23515709157365</v>
      </c>
      <c r="H66" s="20">
        <v>224.7577272254558</v>
      </c>
      <c r="I66" s="20">
        <v>207.97271536760809</v>
      </c>
      <c r="J66" s="20">
        <v>194.26426315028849</v>
      </c>
      <c r="V66" s="9"/>
      <c r="W66" s="9"/>
      <c r="X66" s="9"/>
      <c r="Y66" s="9"/>
      <c r="AB66" s="8"/>
      <c r="AC66" s="8"/>
      <c r="AD66" s="8"/>
      <c r="AE66" s="8"/>
      <c r="AF66" s="8"/>
      <c r="AG66" s="8"/>
      <c r="AH66" s="8"/>
      <c r="AI66" s="8"/>
      <c r="AJ66" s="8"/>
      <c r="AK66" s="8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1:60" hidden="1">
      <c r="A67" t="s">
        <v>280</v>
      </c>
      <c r="B67" t="s">
        <v>276</v>
      </c>
      <c r="C67" s="20">
        <v>383.92125999896524</v>
      </c>
      <c r="D67" s="20">
        <v>364.22414092397941</v>
      </c>
      <c r="E67" s="20">
        <v>330.6146929294286</v>
      </c>
      <c r="F67" s="20">
        <v>299.14333023347899</v>
      </c>
      <c r="G67" s="20">
        <v>280.94712218433608</v>
      </c>
      <c r="H67" s="20">
        <v>262.79400242158107</v>
      </c>
      <c r="I67" s="20">
        <v>238.09555048853363</v>
      </c>
      <c r="J67" s="20">
        <v>215.32946551039544</v>
      </c>
    </row>
    <row r="68" spans="1:60" hidden="1">
      <c r="A68" t="s">
        <v>281</v>
      </c>
      <c r="B68" t="s">
        <v>276</v>
      </c>
      <c r="C68" s="20">
        <v>102.01674994704939</v>
      </c>
      <c r="D68" s="20">
        <v>97.268712802406327</v>
      </c>
      <c r="E68" s="20">
        <v>89.715756109197486</v>
      </c>
      <c r="F68" s="20">
        <v>83.719280340124357</v>
      </c>
      <c r="G68" s="20">
        <v>79.286695611843641</v>
      </c>
      <c r="H68" s="20">
        <v>73.834674293000532</v>
      </c>
      <c r="I68" s="20">
        <v>68.670812258651566</v>
      </c>
      <c r="J68" s="20">
        <v>64.190400963819215</v>
      </c>
    </row>
    <row r="69" spans="1:60" hidden="1">
      <c r="A69" t="s">
        <v>282</v>
      </c>
      <c r="B69" t="s">
        <v>276</v>
      </c>
      <c r="C69" s="20">
        <v>237.85779762963324</v>
      </c>
      <c r="D69" s="20">
        <v>229.64794416707593</v>
      </c>
      <c r="E69" s="20">
        <v>214.53824696680596</v>
      </c>
      <c r="F69" s="20">
        <v>196.91843863668859</v>
      </c>
      <c r="G69" s="20">
        <v>181.00311355298967</v>
      </c>
      <c r="H69" s="20">
        <v>165.88913639209548</v>
      </c>
      <c r="I69" s="20">
        <v>153.50045834394885</v>
      </c>
      <c r="J69" s="20">
        <v>143.38252679304642</v>
      </c>
    </row>
    <row r="70" spans="1:60" hidden="1">
      <c r="A70" t="s">
        <v>283</v>
      </c>
      <c r="B70" t="s">
        <v>276</v>
      </c>
      <c r="C70" s="20">
        <v>315.79457220686476</v>
      </c>
      <c r="D70" s="20">
        <v>313.16289193727403</v>
      </c>
      <c r="E70" s="20">
        <v>298.73489013369419</v>
      </c>
      <c r="F70" s="20">
        <v>278.91535360325497</v>
      </c>
      <c r="G70" s="20">
        <v>266.58786768696444</v>
      </c>
      <c r="H70" s="20">
        <v>252.89540364662884</v>
      </c>
      <c r="I70" s="20">
        <v>233.6975319965002</v>
      </c>
      <c r="J70" s="20">
        <v>214.85413153543635</v>
      </c>
      <c r="V70" s="9"/>
      <c r="W70" s="9"/>
      <c r="X70" s="9"/>
      <c r="Y70" s="9"/>
      <c r="AB70" s="8"/>
      <c r="AC70" s="8"/>
      <c r="AD70" s="8"/>
      <c r="AE70" s="8"/>
      <c r="AF70" s="8"/>
      <c r="AG70" s="8"/>
      <c r="AH70" s="8"/>
      <c r="AI70" s="8"/>
      <c r="AJ70" s="8"/>
      <c r="AK70" s="8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:60" hidden="1">
      <c r="A71" t="s">
        <v>284</v>
      </c>
      <c r="B71" t="s">
        <v>276</v>
      </c>
      <c r="C71" s="20">
        <v>2477.6424313198363</v>
      </c>
      <c r="D71" s="20">
        <v>2254.4304511695877</v>
      </c>
      <c r="E71" s="20">
        <v>2041.0415070597821</v>
      </c>
      <c r="F71" s="20">
        <v>1868.1565806642889</v>
      </c>
      <c r="G71" s="20">
        <v>1674.4470207418103</v>
      </c>
      <c r="H71" s="20">
        <v>1588.6523141441487</v>
      </c>
      <c r="I71" s="20">
        <v>1498.1991066345461</v>
      </c>
      <c r="J71" s="20">
        <v>1399.711596425112</v>
      </c>
    </row>
    <row r="72" spans="1:60" hidden="1">
      <c r="A72" t="s">
        <v>285</v>
      </c>
      <c r="B72" t="s">
        <v>276</v>
      </c>
      <c r="C72" s="20">
        <v>181.78680663692654</v>
      </c>
      <c r="D72" s="20">
        <v>174.14428339812716</v>
      </c>
      <c r="E72" s="20">
        <v>162.59851314707669</v>
      </c>
      <c r="F72" s="20">
        <v>152.15983142602596</v>
      </c>
      <c r="G72" s="20">
        <v>146.51966461436101</v>
      </c>
      <c r="H72" s="20">
        <v>141.06892272021827</v>
      </c>
      <c r="I72" s="20">
        <v>135.55742420422263</v>
      </c>
      <c r="J72" s="20">
        <v>130.01238369283863</v>
      </c>
    </row>
    <row r="73" spans="1:60" hidden="1">
      <c r="A73" t="s">
        <v>308</v>
      </c>
      <c r="B73" t="s">
        <v>276</v>
      </c>
      <c r="C73" s="20">
        <v>50.969742027219574</v>
      </c>
      <c r="D73" s="20">
        <v>49.040266017925596</v>
      </c>
      <c r="E73" s="20">
        <v>46.3600097476141</v>
      </c>
      <c r="F73" s="20">
        <v>43.451649993723599</v>
      </c>
      <c r="G73" s="20">
        <v>40.934681870819929</v>
      </c>
      <c r="H73" s="20">
        <v>37.880740985629409</v>
      </c>
      <c r="I73" s="20">
        <v>34.845921364271462</v>
      </c>
      <c r="J73" s="20">
        <v>31.998766653401379</v>
      </c>
    </row>
    <row r="74" spans="1:60" hidden="1">
      <c r="A74" t="s">
        <v>286</v>
      </c>
      <c r="B74" t="s">
        <v>276</v>
      </c>
      <c r="C74" s="20">
        <v>531.09398457178872</v>
      </c>
      <c r="D74" s="20">
        <v>526.41103286104624</v>
      </c>
      <c r="E74" s="20">
        <v>510.31715444314062</v>
      </c>
      <c r="F74" s="20">
        <v>490.7663391696538</v>
      </c>
      <c r="G74" s="20">
        <v>479.97304640528932</v>
      </c>
      <c r="H74" s="20">
        <v>465.68687436127965</v>
      </c>
      <c r="I74" s="20">
        <v>441.33084298663613</v>
      </c>
      <c r="J74" s="20">
        <v>416.66540185768906</v>
      </c>
    </row>
    <row r="75" spans="1:60" hidden="1">
      <c r="A75" t="s">
        <v>287</v>
      </c>
      <c r="B75" t="s">
        <v>276</v>
      </c>
      <c r="C75" s="20">
        <v>318.6630719039598</v>
      </c>
      <c r="D75" s="20">
        <v>309.87785860074086</v>
      </c>
      <c r="E75" s="20">
        <v>297.65451003089026</v>
      </c>
      <c r="F75" s="20">
        <v>285.03113606894243</v>
      </c>
      <c r="G75" s="20">
        <v>277.23626834041926</v>
      </c>
      <c r="H75" s="20">
        <v>268.92422908874858</v>
      </c>
      <c r="I75" s="20">
        <v>259.52147998787109</v>
      </c>
      <c r="J75" s="20">
        <v>249.70025400811173</v>
      </c>
    </row>
    <row r="76" spans="1:60" hidden="1">
      <c r="A76" t="s">
        <v>288</v>
      </c>
      <c r="B76" t="s">
        <v>276</v>
      </c>
      <c r="C76" s="20">
        <v>1567.1257265600732</v>
      </c>
      <c r="D76" s="20">
        <v>1522.7522038107054</v>
      </c>
      <c r="E76" s="20">
        <v>1431.0971044955868</v>
      </c>
      <c r="F76" s="20">
        <v>1338.3495202158954</v>
      </c>
      <c r="G76" s="20">
        <v>1274.3722618535617</v>
      </c>
      <c r="H76" s="20">
        <v>1212.6822002345086</v>
      </c>
      <c r="I76" s="20">
        <v>1128.434579172128</v>
      </c>
      <c r="J76" s="20">
        <v>1053.5546781905828</v>
      </c>
    </row>
    <row r="77" spans="1:60" hidden="1">
      <c r="A77" t="s">
        <v>289</v>
      </c>
      <c r="B77" t="s">
        <v>276</v>
      </c>
      <c r="C77" s="20">
        <v>139.95629401563943</v>
      </c>
      <c r="D77" s="20">
        <v>136.6465999587212</v>
      </c>
      <c r="E77" s="20">
        <v>127.52079548394673</v>
      </c>
      <c r="F77" s="20">
        <v>119.32455050092597</v>
      </c>
      <c r="G77" s="20">
        <v>114.06474031707664</v>
      </c>
      <c r="H77" s="20">
        <v>108.51263934515453</v>
      </c>
      <c r="I77" s="20">
        <v>102.42457350175663</v>
      </c>
      <c r="J77" s="20">
        <v>96.990509327332887</v>
      </c>
    </row>
    <row r="78" spans="1:60" hidden="1">
      <c r="A78" t="s">
        <v>290</v>
      </c>
      <c r="B78" t="s">
        <v>276</v>
      </c>
      <c r="C78" s="20">
        <v>62.839313647319635</v>
      </c>
      <c r="D78" s="20">
        <v>62.639581237900934</v>
      </c>
      <c r="E78" s="20">
        <v>60.318853508794255</v>
      </c>
      <c r="F78" s="20">
        <v>57.537642924116838</v>
      </c>
      <c r="G78" s="20">
        <v>56.898488952173686</v>
      </c>
      <c r="H78" s="20">
        <v>55.576702237830261</v>
      </c>
      <c r="I78" s="20">
        <v>53.902725556774641</v>
      </c>
      <c r="J78" s="20">
        <v>52.567067752895284</v>
      </c>
    </row>
    <row r="79" spans="1:60" hidden="1">
      <c r="A79" t="s">
        <v>291</v>
      </c>
      <c r="B79" t="s">
        <v>276</v>
      </c>
      <c r="C79" s="20">
        <v>205.74189474230158</v>
      </c>
      <c r="D79" s="20">
        <v>200.3399341785661</v>
      </c>
      <c r="E79" s="20">
        <v>185.54972909935054</v>
      </c>
      <c r="F79" s="20">
        <v>170.63749872158465</v>
      </c>
      <c r="G79" s="20">
        <v>164.93216391661682</v>
      </c>
      <c r="H79" s="20">
        <v>156.16905276724887</v>
      </c>
      <c r="I79" s="20">
        <v>147.49756733516253</v>
      </c>
      <c r="J79" s="20">
        <v>139.60578044177549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1:60" hidden="1">
      <c r="A80" t="s">
        <v>292</v>
      </c>
      <c r="B80" t="s">
        <v>276</v>
      </c>
      <c r="C80" s="20">
        <v>137.48166273732929</v>
      </c>
      <c r="D80" s="20">
        <v>131.3430719186147</v>
      </c>
      <c r="E80" s="20">
        <v>122.72003601162396</v>
      </c>
      <c r="F80" s="20">
        <v>114.31722268345247</v>
      </c>
      <c r="G80" s="20">
        <v>109.46020220468824</v>
      </c>
      <c r="H80" s="20">
        <v>104.75026136281011</v>
      </c>
      <c r="I80" s="20">
        <v>100.11903833829288</v>
      </c>
      <c r="J80" s="20">
        <v>94.825818629089554</v>
      </c>
    </row>
    <row r="81" spans="1:60" hidden="1">
      <c r="A81" t="s">
        <v>293</v>
      </c>
      <c r="B81" t="s">
        <v>276</v>
      </c>
      <c r="C81" s="20">
        <v>1763.3699764174933</v>
      </c>
      <c r="D81" s="20">
        <v>1682.2285669284079</v>
      </c>
      <c r="E81" s="20">
        <v>1565.3350264304622</v>
      </c>
      <c r="F81" s="20">
        <v>1460.8528570408168</v>
      </c>
      <c r="G81" s="20">
        <v>1415.4530290607863</v>
      </c>
      <c r="H81" s="20">
        <v>1353.6675819931568</v>
      </c>
      <c r="I81" s="20">
        <v>1303.7542808097169</v>
      </c>
      <c r="J81" s="20">
        <v>1240.658259454477</v>
      </c>
    </row>
    <row r="82" spans="1:60" hidden="1">
      <c r="A82" t="s">
        <v>309</v>
      </c>
      <c r="B82" t="s">
        <v>276</v>
      </c>
      <c r="C82" s="20">
        <v>64.857388259942823</v>
      </c>
      <c r="D82" s="20">
        <v>62.391350754454024</v>
      </c>
      <c r="E82" s="20">
        <v>59.29441268327276</v>
      </c>
      <c r="F82" s="20">
        <v>56.482435189823853</v>
      </c>
      <c r="G82" s="20">
        <v>54.779459257794201</v>
      </c>
      <c r="H82" s="20">
        <v>52.284297588904373</v>
      </c>
      <c r="I82" s="20">
        <v>49.795680862100511</v>
      </c>
      <c r="J82" s="20">
        <v>47.394326470607488</v>
      </c>
    </row>
    <row r="83" spans="1:60" hidden="1">
      <c r="A83" t="s">
        <v>294</v>
      </c>
      <c r="B83" t="s">
        <v>276</v>
      </c>
      <c r="C83" s="20">
        <v>33.995504689753389</v>
      </c>
      <c r="D83" s="20">
        <v>33.94705112262433</v>
      </c>
      <c r="E83" s="20">
        <v>32.751177936445607</v>
      </c>
      <c r="F83" s="20">
        <v>31.54356819704013</v>
      </c>
      <c r="G83" s="20">
        <v>30.82831240974561</v>
      </c>
      <c r="H83" s="20">
        <v>29.940161692945932</v>
      </c>
      <c r="I83" s="20">
        <v>28.61556812497847</v>
      </c>
      <c r="J83" s="20">
        <v>26.939069635213638</v>
      </c>
      <c r="V83" s="9"/>
      <c r="W83" s="9"/>
      <c r="X83" s="9"/>
      <c r="Y83" s="9"/>
      <c r="AB83" s="8"/>
      <c r="AC83" s="8"/>
      <c r="AD83" s="8"/>
      <c r="AE83" s="8"/>
      <c r="AF83" s="8"/>
      <c r="AG83" s="8"/>
      <c r="AH83" s="8"/>
      <c r="AI83" s="8"/>
      <c r="AJ83" s="8"/>
      <c r="AK83" s="8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</row>
    <row r="84" spans="1:60" hidden="1">
      <c r="A84" t="s">
        <v>310</v>
      </c>
      <c r="B84" t="s">
        <v>276</v>
      </c>
      <c r="C84" s="20">
        <v>59.748952744119251</v>
      </c>
      <c r="D84" s="20">
        <v>57.478720743915495</v>
      </c>
      <c r="E84" s="20">
        <v>54.146781358292294</v>
      </c>
      <c r="F84" s="20">
        <v>50.812408597347783</v>
      </c>
      <c r="G84" s="20">
        <v>48.596779426859385</v>
      </c>
      <c r="H84" s="20">
        <v>45.641822046965302</v>
      </c>
      <c r="I84" s="20">
        <v>42.829276771881226</v>
      </c>
      <c r="J84" s="20">
        <v>40.215419854261711</v>
      </c>
    </row>
    <row r="85" spans="1:60" hidden="1">
      <c r="A85" t="s">
        <v>297</v>
      </c>
      <c r="B85" t="s">
        <v>276</v>
      </c>
      <c r="C85" s="20">
        <v>507.50496174150709</v>
      </c>
      <c r="D85" s="20">
        <v>483.80809094302907</v>
      </c>
      <c r="E85" s="20">
        <v>448.36423557960205</v>
      </c>
      <c r="F85" s="20">
        <v>414.93883169717083</v>
      </c>
      <c r="G85" s="20">
        <v>395.7462716193649</v>
      </c>
      <c r="H85" s="20">
        <v>368.89748614926674</v>
      </c>
      <c r="I85" s="20">
        <v>341.65616211540731</v>
      </c>
      <c r="J85" s="20">
        <v>317.14453286923464</v>
      </c>
    </row>
    <row r="86" spans="1:60">
      <c r="A86" t="s">
        <v>298</v>
      </c>
      <c r="B86" t="s">
        <v>276</v>
      </c>
      <c r="C86" s="20">
        <v>194.53511148267424</v>
      </c>
      <c r="D86" s="20">
        <v>187.82057542579008</v>
      </c>
      <c r="E86" s="20">
        <v>175.46291190323117</v>
      </c>
      <c r="F86" s="20">
        <v>161.05232115547773</v>
      </c>
      <c r="G86" s="20">
        <v>148.03576432911166</v>
      </c>
      <c r="H86" s="20">
        <v>135.67460038476534</v>
      </c>
      <c r="I86" s="20">
        <v>125.54235797254965</v>
      </c>
      <c r="J86" s="20">
        <v>117.26727528935101</v>
      </c>
    </row>
    <row r="87" spans="1:60" hidden="1">
      <c r="A87" t="s">
        <v>357</v>
      </c>
      <c r="B87" t="s">
        <v>276</v>
      </c>
      <c r="C87" s="20">
        <v>92.234810112675163</v>
      </c>
      <c r="D87" s="20">
        <v>89.386782410266889</v>
      </c>
      <c r="E87" s="20">
        <v>85.408796243825705</v>
      </c>
      <c r="F87" s="20">
        <v>81.331179710688104</v>
      </c>
      <c r="G87" s="20">
        <v>78.996724792253488</v>
      </c>
      <c r="H87" s="20">
        <v>76.53992351826291</v>
      </c>
      <c r="I87" s="20">
        <v>73.430204616053103</v>
      </c>
      <c r="J87" s="20">
        <v>70.389741054534639</v>
      </c>
    </row>
    <row r="88" spans="1:60" hidden="1">
      <c r="A88" t="s">
        <v>299</v>
      </c>
      <c r="B88" t="s">
        <v>276</v>
      </c>
      <c r="C88" s="20">
        <v>746.25315317492959</v>
      </c>
      <c r="D88" s="20">
        <v>708.46285044875765</v>
      </c>
      <c r="E88" s="20">
        <v>668.5654149303931</v>
      </c>
      <c r="F88" s="20">
        <v>623.70891234968133</v>
      </c>
      <c r="G88" s="20">
        <v>590.73295275698399</v>
      </c>
      <c r="H88" s="20">
        <v>547.79575880086736</v>
      </c>
      <c r="I88" s="20">
        <v>506.95744474454159</v>
      </c>
      <c r="J88" s="20">
        <v>466.98172111178297</v>
      </c>
    </row>
    <row r="89" spans="1:60" hidden="1">
      <c r="A89" t="s">
        <v>300</v>
      </c>
      <c r="B89" t="s">
        <v>276</v>
      </c>
      <c r="C89" s="20">
        <v>72.185600444267806</v>
      </c>
      <c r="D89" s="20">
        <v>71.400182660739944</v>
      </c>
      <c r="E89" s="20">
        <v>69.373185289067408</v>
      </c>
      <c r="F89" s="20">
        <v>67.444526463140491</v>
      </c>
      <c r="G89" s="20">
        <v>67.53784893294042</v>
      </c>
      <c r="H89" s="20">
        <v>67.513487174986551</v>
      </c>
      <c r="I89" s="20">
        <v>67.30127621616262</v>
      </c>
      <c r="J89" s="20">
        <v>66.994363446332343</v>
      </c>
    </row>
    <row r="90" spans="1:60" hidden="1">
      <c r="A90" t="s">
        <v>301</v>
      </c>
      <c r="B90" t="s">
        <v>276</v>
      </c>
      <c r="C90" s="20">
        <v>294.37749122412941</v>
      </c>
      <c r="D90" s="20">
        <v>284.91251906538588</v>
      </c>
      <c r="E90" s="20">
        <v>270.57755034260288</v>
      </c>
      <c r="F90" s="20">
        <v>253.7946877708315</v>
      </c>
      <c r="G90" s="20">
        <v>239.47175999530981</v>
      </c>
      <c r="H90" s="20">
        <v>223.12286469690332</v>
      </c>
      <c r="I90" s="20">
        <v>205.57427137147278</v>
      </c>
      <c r="J90" s="20">
        <v>191.42798701989474</v>
      </c>
    </row>
    <row r="91" spans="1:60" hidden="1">
      <c r="A91" t="s">
        <v>303</v>
      </c>
      <c r="B91" t="s">
        <v>276</v>
      </c>
      <c r="C91" s="20">
        <v>292.81674252988205</v>
      </c>
      <c r="D91" s="20">
        <v>283.87287242001861</v>
      </c>
      <c r="E91" s="20">
        <v>271.37582194109046</v>
      </c>
      <c r="F91" s="20">
        <v>258.05798226821571</v>
      </c>
      <c r="G91" s="20">
        <v>250.32981164119761</v>
      </c>
      <c r="H91" s="20">
        <v>242.74423281341805</v>
      </c>
      <c r="I91" s="20">
        <v>234.7685022896793</v>
      </c>
      <c r="J91" s="20">
        <v>226.99836215956867</v>
      </c>
    </row>
    <row r="92" spans="1:60" hidden="1">
      <c r="A92" t="s">
        <v>304</v>
      </c>
      <c r="B92" t="s">
        <v>276</v>
      </c>
      <c r="C92" s="20">
        <v>39.761159467103973</v>
      </c>
      <c r="D92" s="20">
        <v>39.764731754293621</v>
      </c>
      <c r="E92" s="20">
        <v>38.694983937272355</v>
      </c>
      <c r="F92" s="20">
        <v>37.269917070219932</v>
      </c>
      <c r="G92" s="20">
        <v>37.256355663984401</v>
      </c>
      <c r="H92" s="20">
        <v>36.97707385391336</v>
      </c>
      <c r="I92" s="20">
        <v>36.134537923645951</v>
      </c>
      <c r="J92" s="20">
        <v>35.308863847144437</v>
      </c>
    </row>
    <row r="93" spans="1:60" hidden="1">
      <c r="A93" t="s">
        <v>305</v>
      </c>
      <c r="B93" t="s">
        <v>276</v>
      </c>
      <c r="C93" s="20">
        <v>136.93363988367344</v>
      </c>
      <c r="D93" s="20">
        <v>132.70540111672798</v>
      </c>
      <c r="E93" s="20">
        <v>126.79960346275827</v>
      </c>
      <c r="F93" s="20">
        <v>120.74589257800393</v>
      </c>
      <c r="G93" s="20">
        <v>117.28011421585337</v>
      </c>
      <c r="H93" s="20">
        <v>113.63269801249824</v>
      </c>
      <c r="I93" s="20">
        <v>109.01594726758431</v>
      </c>
      <c r="J93" s="20">
        <v>104.50201438363548</v>
      </c>
    </row>
    <row r="94" spans="1:60" hidden="1">
      <c r="A94" t="s">
        <v>356</v>
      </c>
      <c r="B94" t="s">
        <v>276</v>
      </c>
      <c r="C94" s="20">
        <v>1634.4825217621799</v>
      </c>
      <c r="D94" s="20">
        <v>1584.0129485566433</v>
      </c>
      <c r="E94" s="20">
        <v>1513.5195106353513</v>
      </c>
      <c r="F94" s="20">
        <v>1441.2605343798534</v>
      </c>
      <c r="G94" s="20">
        <v>1399.8919257454218</v>
      </c>
      <c r="H94" s="20">
        <v>1356.3552313360633</v>
      </c>
      <c r="I94" s="20">
        <v>1301.2482583066151</v>
      </c>
      <c r="J94" s="20">
        <v>1247.3685512493157</v>
      </c>
    </row>
    <row r="95" spans="1:60" hidden="1">
      <c r="A95" t="s">
        <v>307</v>
      </c>
      <c r="B95" t="s">
        <v>276</v>
      </c>
      <c r="C95" s="20">
        <v>887.29999999999905</v>
      </c>
      <c r="D95" s="20">
        <v>856.67412584358112</v>
      </c>
      <c r="E95" s="20">
        <v>800.30921176716959</v>
      </c>
      <c r="F95" s="20">
        <v>734.58062902943857</v>
      </c>
      <c r="G95" s="20">
        <v>675.21041671143064</v>
      </c>
      <c r="H95" s="20">
        <v>618.82953675498084</v>
      </c>
      <c r="I95" s="20">
        <v>572.61505843362465</v>
      </c>
      <c r="J95" s="20">
        <v>534.87132770635094</v>
      </c>
    </row>
    <row r="96" spans="1:60" hidden="1">
      <c r="A96" t="s">
        <v>278</v>
      </c>
      <c r="B96" t="s">
        <v>213</v>
      </c>
      <c r="C96" s="20">
        <v>59.021519015841847</v>
      </c>
      <c r="D96" s="20">
        <v>57.810437269798527</v>
      </c>
      <c r="E96" s="20">
        <v>56.612413293429078</v>
      </c>
      <c r="F96" s="20">
        <v>55.172014613297534</v>
      </c>
      <c r="G96" s="20">
        <v>53.792836831065763</v>
      </c>
      <c r="H96" s="20">
        <v>52.633163551880671</v>
      </c>
      <c r="I96" s="20">
        <v>51.880339390088608</v>
      </c>
      <c r="J96" s="20">
        <v>50.983533220047768</v>
      </c>
      <c r="V96" s="9"/>
      <c r="W96" s="9"/>
      <c r="X96" s="9"/>
      <c r="Y96" s="9"/>
      <c r="AB96" s="8"/>
      <c r="AC96" s="8"/>
      <c r="AD96" s="8"/>
      <c r="AE96" s="8"/>
      <c r="AF96" s="8"/>
      <c r="AG96" s="8"/>
      <c r="AH96" s="8"/>
      <c r="AI96" s="8"/>
      <c r="AJ96" s="8"/>
      <c r="AK96" s="8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1:60" hidden="1">
      <c r="A97" t="s">
        <v>280</v>
      </c>
      <c r="B97" t="s">
        <v>213</v>
      </c>
      <c r="C97" s="20">
        <v>86.363307836026976</v>
      </c>
      <c r="D97" s="20">
        <v>95.459852807778375</v>
      </c>
      <c r="E97" s="20">
        <v>92.993469321152091</v>
      </c>
      <c r="F97" s="20">
        <v>89.688570855764922</v>
      </c>
      <c r="G97" s="20">
        <v>85.976462955555817</v>
      </c>
      <c r="H97" s="20">
        <v>81.882866885209523</v>
      </c>
      <c r="I97" s="20">
        <v>77.571280526538004</v>
      </c>
      <c r="J97" s="20">
        <v>72.139632951838166</v>
      </c>
    </row>
    <row r="98" spans="1:60" hidden="1">
      <c r="A98" t="s">
        <v>281</v>
      </c>
      <c r="B98" t="s">
        <v>213</v>
      </c>
      <c r="C98" s="20">
        <v>20.380617202670628</v>
      </c>
      <c r="D98" s="20">
        <v>20.063767701404803</v>
      </c>
      <c r="E98" s="20">
        <v>19.527351834384117</v>
      </c>
      <c r="F98" s="20">
        <v>18.815266953405366</v>
      </c>
      <c r="G98" s="20">
        <v>18.046385544431395</v>
      </c>
      <c r="H98" s="20">
        <v>17.30017388485787</v>
      </c>
      <c r="I98" s="20">
        <v>16.600831118014241</v>
      </c>
      <c r="J98" s="20">
        <v>15.872135493405782</v>
      </c>
    </row>
    <row r="99" spans="1:60" hidden="1">
      <c r="A99" t="s">
        <v>282</v>
      </c>
      <c r="B99" t="s">
        <v>213</v>
      </c>
      <c r="C99" s="20">
        <v>29.976157240223483</v>
      </c>
      <c r="D99" s="20">
        <v>29.361066719757364</v>
      </c>
      <c r="E99" s="20">
        <v>28.752608047530149</v>
      </c>
      <c r="F99" s="20">
        <v>28.021050845272434</v>
      </c>
      <c r="G99" s="20">
        <v>27.320586832285862</v>
      </c>
      <c r="H99" s="20">
        <v>26.731605912380907</v>
      </c>
      <c r="I99" s="20">
        <v>26.349257646453239</v>
      </c>
      <c r="J99" s="20">
        <v>25.893783046419092</v>
      </c>
    </row>
    <row r="100" spans="1:60" hidden="1">
      <c r="A100" t="s">
        <v>283</v>
      </c>
      <c r="B100" t="s">
        <v>213</v>
      </c>
      <c r="C100" s="20">
        <v>54.923729935107794</v>
      </c>
      <c r="D100" s="20">
        <v>53.972844550401575</v>
      </c>
      <c r="E100" s="20">
        <v>53.118722210842982</v>
      </c>
      <c r="F100" s="20">
        <v>52.54181319528864</v>
      </c>
      <c r="G100" s="20">
        <v>52.024591790047914</v>
      </c>
      <c r="H100" s="20">
        <v>51.557435205862568</v>
      </c>
      <c r="I100" s="20">
        <v>51.631480370396986</v>
      </c>
      <c r="J100" s="20">
        <v>51.626748630939097</v>
      </c>
      <c r="V100" s="9"/>
      <c r="W100" s="9"/>
      <c r="X100" s="9"/>
      <c r="Y100" s="9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1:60" hidden="1">
      <c r="A101" t="s">
        <v>284</v>
      </c>
      <c r="B101" t="s">
        <v>213</v>
      </c>
      <c r="C101" s="20">
        <v>514.1795012383493</v>
      </c>
      <c r="D101" s="20">
        <v>499.45183487166815</v>
      </c>
      <c r="E101" s="20">
        <v>482.73292134738</v>
      </c>
      <c r="F101" s="20">
        <v>463.23519262975378</v>
      </c>
      <c r="G101" s="20">
        <v>442.06771917932446</v>
      </c>
      <c r="H101" s="20">
        <v>418.9006244020336</v>
      </c>
      <c r="I101" s="20">
        <v>397.75165685471057</v>
      </c>
      <c r="J101" s="20">
        <v>376.03240429325973</v>
      </c>
    </row>
    <row r="102" spans="1:60" hidden="1">
      <c r="A102" t="s">
        <v>285</v>
      </c>
      <c r="B102" t="s">
        <v>213</v>
      </c>
      <c r="C102" s="20">
        <v>28.732409496120489</v>
      </c>
      <c r="D102" s="20">
        <v>27.889204432647507</v>
      </c>
      <c r="E102" s="20">
        <v>27.003729398457512</v>
      </c>
      <c r="F102" s="20">
        <v>26.185183818495524</v>
      </c>
      <c r="G102" s="20">
        <v>25.630792253779955</v>
      </c>
      <c r="H102" s="20">
        <v>25.468307289226708</v>
      </c>
      <c r="I102" s="20">
        <v>25.695348054585672</v>
      </c>
      <c r="J102" s="20">
        <v>26.410899610938138</v>
      </c>
    </row>
    <row r="103" spans="1:60" hidden="1">
      <c r="A103" t="s">
        <v>308</v>
      </c>
      <c r="B103" t="s">
        <v>213</v>
      </c>
      <c r="C103" s="20">
        <v>8.2098218283834399</v>
      </c>
      <c r="D103" s="20">
        <v>8.2468241362413046</v>
      </c>
      <c r="E103" s="20">
        <v>8.1562613662960111</v>
      </c>
      <c r="F103" s="20">
        <v>8.040993188372676</v>
      </c>
      <c r="G103" s="20">
        <v>8.0121834526350995</v>
      </c>
      <c r="H103" s="20">
        <v>8.0345968717189553</v>
      </c>
      <c r="I103" s="20">
        <v>8.0733754969313125</v>
      </c>
      <c r="J103" s="20">
        <v>8.1931169979053617</v>
      </c>
    </row>
    <row r="104" spans="1:60" hidden="1">
      <c r="A104" t="s">
        <v>286</v>
      </c>
      <c r="B104" t="s">
        <v>213</v>
      </c>
      <c r="C104" s="20">
        <v>237.74366119931122</v>
      </c>
      <c r="D104" s="20">
        <v>226.35709863582733</v>
      </c>
      <c r="E104" s="20">
        <v>218.91081221074666</v>
      </c>
      <c r="F104" s="20">
        <v>210.74285575832903</v>
      </c>
      <c r="G104" s="20">
        <v>201.27041447586657</v>
      </c>
      <c r="H104" s="20">
        <v>192.39450401377877</v>
      </c>
      <c r="I104" s="20">
        <v>183.90218378162774</v>
      </c>
      <c r="J104" s="20">
        <v>177.32164725702594</v>
      </c>
    </row>
    <row r="105" spans="1:60" hidden="1">
      <c r="A105" t="s">
        <v>287</v>
      </c>
      <c r="B105" t="s">
        <v>213</v>
      </c>
      <c r="C105" s="20">
        <v>196.8703934885115</v>
      </c>
      <c r="D105" s="20">
        <v>194.16254803103115</v>
      </c>
      <c r="E105" s="20">
        <v>188.90339487957567</v>
      </c>
      <c r="F105" s="20">
        <v>182.63673095159857</v>
      </c>
      <c r="G105" s="20">
        <v>177.34906135854027</v>
      </c>
      <c r="H105" s="20">
        <v>173.3307530784368</v>
      </c>
      <c r="I105" s="20">
        <v>169.64378514108924</v>
      </c>
      <c r="J105" s="20">
        <v>166.61107160302058</v>
      </c>
    </row>
    <row r="106" spans="1:60" hidden="1">
      <c r="A106" t="s">
        <v>288</v>
      </c>
      <c r="B106" t="s">
        <v>213</v>
      </c>
      <c r="C106" s="20">
        <v>220.1435954389456</v>
      </c>
      <c r="D106" s="20">
        <v>230.13172359829684</v>
      </c>
      <c r="E106" s="20">
        <v>221.03076848020308</v>
      </c>
      <c r="F106" s="20">
        <v>210.9292441634426</v>
      </c>
      <c r="G106" s="20">
        <v>202.12394064172534</v>
      </c>
      <c r="H106" s="20">
        <v>195.58190459182813</v>
      </c>
      <c r="I106" s="20">
        <v>189.608215217511</v>
      </c>
      <c r="J106" s="20">
        <v>184.96742693738827</v>
      </c>
    </row>
    <row r="107" spans="1:60" hidden="1">
      <c r="A107" t="s">
        <v>289</v>
      </c>
      <c r="B107" t="s">
        <v>213</v>
      </c>
      <c r="C107" s="20">
        <v>21.942707940739208</v>
      </c>
      <c r="D107" s="20">
        <v>20.411138645050958</v>
      </c>
      <c r="E107" s="20">
        <v>18.981442235520269</v>
      </c>
      <c r="F107" s="20">
        <v>17.713447820319097</v>
      </c>
      <c r="G107" s="20">
        <v>16.731123523617814</v>
      </c>
      <c r="H107" s="20">
        <v>15.821129250376964</v>
      </c>
      <c r="I107" s="20">
        <v>14.892297466305859</v>
      </c>
      <c r="J107" s="20">
        <v>14.092536213692215</v>
      </c>
    </row>
    <row r="108" spans="1:60" hidden="1">
      <c r="A108" t="s">
        <v>290</v>
      </c>
      <c r="B108" t="s">
        <v>213</v>
      </c>
      <c r="C108" s="20">
        <v>13.987687997720677</v>
      </c>
      <c r="D108" s="20">
        <v>13.469314606051348</v>
      </c>
      <c r="E108" s="20">
        <v>12.623155259045026</v>
      </c>
      <c r="F108" s="20">
        <v>11.612216125284785</v>
      </c>
      <c r="G108" s="20">
        <v>10.686302932051627</v>
      </c>
      <c r="H108" s="20">
        <v>10.077568926522433</v>
      </c>
      <c r="I108" s="20">
        <v>9.6157832688722298</v>
      </c>
      <c r="J108" s="20">
        <v>9.3477751479501094</v>
      </c>
    </row>
    <row r="109" spans="1:60" hidden="1">
      <c r="A109" t="s">
        <v>291</v>
      </c>
      <c r="B109" t="s">
        <v>213</v>
      </c>
      <c r="C109" s="20">
        <v>17.826843457476773</v>
      </c>
      <c r="D109" s="20">
        <v>17.116636896640191</v>
      </c>
      <c r="E109" s="20">
        <v>17.006918603263479</v>
      </c>
      <c r="F109" s="20">
        <v>16.751817448180439</v>
      </c>
      <c r="G109" s="20">
        <v>16.311676429788854</v>
      </c>
      <c r="H109" s="20">
        <v>15.770618158280044</v>
      </c>
      <c r="I109" s="20">
        <v>15.170138671869619</v>
      </c>
      <c r="J109" s="20">
        <v>14.602681286483184</v>
      </c>
    </row>
    <row r="110" spans="1:60" hidden="1">
      <c r="A110" t="s">
        <v>292</v>
      </c>
      <c r="B110" t="s">
        <v>213</v>
      </c>
      <c r="C110" s="20">
        <v>33.982772248812189</v>
      </c>
      <c r="D110" s="20">
        <v>33.273070302262383</v>
      </c>
      <c r="E110" s="20">
        <v>32.532100455188115</v>
      </c>
      <c r="F110" s="20">
        <v>32.275055772287544</v>
      </c>
      <c r="G110" s="20">
        <v>32.760168097963508</v>
      </c>
      <c r="H110" s="20">
        <v>33.215948411797214</v>
      </c>
      <c r="I110" s="20">
        <v>33.682080496306888</v>
      </c>
      <c r="J110" s="20">
        <v>34.888609876862105</v>
      </c>
    </row>
    <row r="111" spans="1:60" hidden="1">
      <c r="A111" t="s">
        <v>293</v>
      </c>
      <c r="B111" t="s">
        <v>213</v>
      </c>
      <c r="C111" s="20">
        <v>171.35652842804751</v>
      </c>
      <c r="D111" s="20">
        <v>162.72157191400382</v>
      </c>
      <c r="E111" s="20">
        <v>154.47098044915737</v>
      </c>
      <c r="F111" s="20">
        <v>145.42045119981989</v>
      </c>
      <c r="G111" s="20">
        <v>136.74476111616204</v>
      </c>
      <c r="H111" s="20">
        <v>130.11613410183145</v>
      </c>
      <c r="I111" s="20">
        <v>125.17209703484022</v>
      </c>
      <c r="J111" s="20">
        <v>121.55069912933332</v>
      </c>
    </row>
    <row r="112" spans="1:60" hidden="1">
      <c r="A112" t="s">
        <v>309</v>
      </c>
      <c r="B112" t="s">
        <v>213</v>
      </c>
      <c r="C112" s="20">
        <v>8.903506155874279</v>
      </c>
      <c r="D112" s="20">
        <v>8.600710686847739</v>
      </c>
      <c r="E112" s="20">
        <v>8.1117183469786553</v>
      </c>
      <c r="F112" s="20">
        <v>7.5153512700219052</v>
      </c>
      <c r="G112" s="20">
        <v>6.9661906247001166</v>
      </c>
      <c r="H112" s="20">
        <v>6.5976575343881567</v>
      </c>
      <c r="I112" s="20">
        <v>6.373372635983678</v>
      </c>
      <c r="J112" s="20">
        <v>6.2628541460010343</v>
      </c>
    </row>
    <row r="113" spans="1:60" hidden="1">
      <c r="A113" t="s">
        <v>294</v>
      </c>
      <c r="B113" t="s">
        <v>213</v>
      </c>
      <c r="C113" s="20">
        <v>3.8537083142163744</v>
      </c>
      <c r="D113" s="20">
        <v>3.7805509739006466</v>
      </c>
      <c r="E113" s="20">
        <v>3.6719955454223596</v>
      </c>
      <c r="F113" s="20">
        <v>3.5786968026282633</v>
      </c>
      <c r="G113" s="20">
        <v>3.5866366053641965</v>
      </c>
      <c r="H113" s="20">
        <v>3.7490467521822208</v>
      </c>
      <c r="I113" s="20">
        <v>4.0031303616989309</v>
      </c>
      <c r="J113" s="20">
        <v>4.2919972290336608</v>
      </c>
      <c r="V113" s="9"/>
      <c r="W113" s="9"/>
      <c r="X113" s="9"/>
      <c r="Y113" s="9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 hidden="1">
      <c r="A114" t="s">
        <v>310</v>
      </c>
      <c r="B114" t="s">
        <v>213</v>
      </c>
      <c r="C114" s="20">
        <v>16.307714822068423</v>
      </c>
      <c r="D114" s="20">
        <v>16.704493642567453</v>
      </c>
      <c r="E114" s="20">
        <v>17.257375400978209</v>
      </c>
      <c r="F114" s="20">
        <v>17.379617593615951</v>
      </c>
      <c r="G114" s="20">
        <v>17.212971899375017</v>
      </c>
      <c r="H114" s="20">
        <v>17.403622968346408</v>
      </c>
      <c r="I114" s="20">
        <v>17.440105196944778</v>
      </c>
      <c r="J114" s="20">
        <v>17.575102883692857</v>
      </c>
    </row>
    <row r="115" spans="1:60" hidden="1">
      <c r="A115" t="s">
        <v>297</v>
      </c>
      <c r="B115" t="s">
        <v>213</v>
      </c>
      <c r="C115" s="20">
        <v>88.462132059580611</v>
      </c>
      <c r="D115" s="20">
        <v>92.01939349823283</v>
      </c>
      <c r="E115" s="20">
        <v>89.641838618626451</v>
      </c>
      <c r="F115" s="20">
        <v>86.11317579582078</v>
      </c>
      <c r="G115" s="20">
        <v>82.274164553201913</v>
      </c>
      <c r="H115" s="20">
        <v>78.534011283070399</v>
      </c>
      <c r="I115" s="20">
        <v>75.042002133559464</v>
      </c>
      <c r="J115" s="20">
        <v>71.261034578029339</v>
      </c>
    </row>
    <row r="116" spans="1:60">
      <c r="A116" t="s">
        <v>298</v>
      </c>
      <c r="B116" t="s">
        <v>213</v>
      </c>
      <c r="C116" s="20">
        <v>29.090802865147722</v>
      </c>
      <c r="D116" s="20">
        <v>29.44003787125725</v>
      </c>
      <c r="E116" s="20">
        <v>29.325799047782901</v>
      </c>
      <c r="F116" s="20">
        <v>29.030382993025952</v>
      </c>
      <c r="G116" s="20">
        <v>28.746447657194754</v>
      </c>
      <c r="H116" s="20">
        <v>28.691389803349463</v>
      </c>
      <c r="I116" s="20">
        <v>28.887810767716559</v>
      </c>
      <c r="J116" s="20">
        <v>29.400124214358904</v>
      </c>
      <c r="L116" s="20"/>
    </row>
    <row r="117" spans="1:60" hidden="1">
      <c r="A117" t="s">
        <v>357</v>
      </c>
      <c r="B117" t="s">
        <v>213</v>
      </c>
      <c r="C117" s="20">
        <v>12.260839273589909</v>
      </c>
      <c r="D117" s="20">
        <v>12.221380851375134</v>
      </c>
      <c r="E117" s="20">
        <v>12.375312554193117</v>
      </c>
      <c r="F117" s="20">
        <v>12.29047080811061</v>
      </c>
      <c r="G117" s="20">
        <v>12.19579263674658</v>
      </c>
      <c r="H117" s="20">
        <v>12.262773555310012</v>
      </c>
      <c r="I117" s="20">
        <v>12.462304357370606</v>
      </c>
      <c r="J117" s="20">
        <v>12.858130980260301</v>
      </c>
      <c r="V117" s="9"/>
      <c r="W117" s="9"/>
      <c r="X117" s="9"/>
      <c r="Y117" s="9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</row>
    <row r="118" spans="1:60" hidden="1">
      <c r="A118" t="s">
        <v>299</v>
      </c>
      <c r="B118" t="s">
        <v>213</v>
      </c>
      <c r="C118" s="20">
        <v>181.83223095043505</v>
      </c>
      <c r="D118" s="20">
        <v>180.36667219991185</v>
      </c>
      <c r="E118" s="20">
        <v>179.66757960860861</v>
      </c>
      <c r="F118" s="20">
        <v>177.12921906480014</v>
      </c>
      <c r="G118" s="20">
        <v>174.40735270154084</v>
      </c>
      <c r="H118" s="20">
        <v>171.84815576179378</v>
      </c>
      <c r="I118" s="20">
        <v>169.6827381401327</v>
      </c>
      <c r="J118" s="20">
        <v>168.34093657834998</v>
      </c>
    </row>
    <row r="119" spans="1:60" hidden="1">
      <c r="A119" t="s">
        <v>300</v>
      </c>
      <c r="B119" t="s">
        <v>213</v>
      </c>
      <c r="C119" s="20">
        <v>63.338147552344068</v>
      </c>
      <c r="D119" s="20">
        <v>61.500333167418802</v>
      </c>
      <c r="E119" s="20">
        <v>59.170227282668122</v>
      </c>
      <c r="F119" s="20">
        <v>56.577828928557857</v>
      </c>
      <c r="G119" s="20">
        <v>53.186207770927567</v>
      </c>
      <c r="H119" s="20">
        <v>49.83632023737843</v>
      </c>
      <c r="I119" s="20">
        <v>46.82080273443821</v>
      </c>
      <c r="J119" s="20">
        <v>44.000888556669771</v>
      </c>
    </row>
    <row r="120" spans="1:60" hidden="1">
      <c r="A120" t="s">
        <v>301</v>
      </c>
      <c r="B120" t="s">
        <v>213</v>
      </c>
      <c r="C120" s="20">
        <v>37.177855525106317</v>
      </c>
      <c r="D120" s="20">
        <v>37.07484022271926</v>
      </c>
      <c r="E120" s="20">
        <v>36.283738936379706</v>
      </c>
      <c r="F120" s="20">
        <v>34.954346615202681</v>
      </c>
      <c r="G120" s="20">
        <v>33.461635067931411</v>
      </c>
      <c r="H120" s="20">
        <v>31.947213380876548</v>
      </c>
      <c r="I120" s="20">
        <v>30.5825750186339</v>
      </c>
      <c r="J120" s="20">
        <v>29.027366738670729</v>
      </c>
    </row>
    <row r="121" spans="1:60" hidden="1">
      <c r="A121" t="s">
        <v>303</v>
      </c>
      <c r="B121" t="s">
        <v>213</v>
      </c>
      <c r="C121" s="20">
        <v>213.12766876889708</v>
      </c>
      <c r="D121" s="20">
        <v>215.68626582961269</v>
      </c>
      <c r="E121" s="20">
        <v>214.84931903777439</v>
      </c>
      <c r="F121" s="20">
        <v>212.68501524185854</v>
      </c>
      <c r="G121" s="20">
        <v>210.60482252640477</v>
      </c>
      <c r="H121" s="20">
        <v>210.20145270220635</v>
      </c>
      <c r="I121" s="20">
        <v>211.64048972112218</v>
      </c>
      <c r="J121" s="20">
        <v>215.3938467896073</v>
      </c>
    </row>
    <row r="122" spans="1:60" hidden="1">
      <c r="A122" t="s">
        <v>304</v>
      </c>
      <c r="B122" t="s">
        <v>213</v>
      </c>
      <c r="C122" s="20">
        <v>12.17943498372075</v>
      </c>
      <c r="D122" s="20">
        <v>12.140238540703985</v>
      </c>
      <c r="E122" s="20">
        <v>12.2931482334722</v>
      </c>
      <c r="F122" s="20">
        <v>12.208869783420001</v>
      </c>
      <c r="G122" s="20">
        <v>12.11482021578643</v>
      </c>
      <c r="H122" s="20">
        <v>12.181356423022299</v>
      </c>
      <c r="I122" s="20">
        <v>12.379562465587533</v>
      </c>
      <c r="J122" s="20">
        <v>12.772761047734772</v>
      </c>
    </row>
    <row r="123" spans="1:60" hidden="1">
      <c r="A123" t="s">
        <v>305</v>
      </c>
      <c r="B123" t="s">
        <v>213</v>
      </c>
      <c r="C123" s="20">
        <v>22.834094344204772</v>
      </c>
      <c r="D123" s="20">
        <v>23.505614621184151</v>
      </c>
      <c r="E123" s="20">
        <v>23.550026794263552</v>
      </c>
      <c r="F123" s="20">
        <v>23.157127772789291</v>
      </c>
      <c r="G123" s="20">
        <v>22.508072426765747</v>
      </c>
      <c r="H123" s="20">
        <v>21.544999578451392</v>
      </c>
      <c r="I123" s="20">
        <v>20.615922879464126</v>
      </c>
      <c r="J123" s="20">
        <v>19.948361371418454</v>
      </c>
    </row>
    <row r="124" spans="1:60" hidden="1">
      <c r="A124" t="s">
        <v>356</v>
      </c>
      <c r="B124" t="s">
        <v>213</v>
      </c>
      <c r="C124" s="20">
        <v>241.49133693882538</v>
      </c>
      <c r="D124" s="20">
        <v>240.71415791204623</v>
      </c>
      <c r="E124" s="20">
        <v>243.74601991441813</v>
      </c>
      <c r="F124" s="20">
        <v>242.07496410555342</v>
      </c>
      <c r="G124" s="20">
        <v>240.21016858287857</v>
      </c>
      <c r="H124" s="20">
        <v>241.52943484290708</v>
      </c>
      <c r="I124" s="20">
        <v>245.45942357164586</v>
      </c>
      <c r="J124" s="20">
        <v>253.25568435156774</v>
      </c>
      <c r="O124" s="11"/>
      <c r="P124" s="11"/>
      <c r="Q124" s="11"/>
      <c r="R124" s="11"/>
      <c r="S124" s="11"/>
      <c r="T124" s="12"/>
    </row>
    <row r="125" spans="1:60" hidden="1">
      <c r="A125" t="s">
        <v>307</v>
      </c>
      <c r="B125" t="s">
        <v>213</v>
      </c>
      <c r="C125" s="20">
        <v>688.56055741178295</v>
      </c>
      <c r="D125" s="20">
        <v>637.42624249482674</v>
      </c>
      <c r="E125" s="20">
        <v>608.72535434915301</v>
      </c>
      <c r="F125" s="20">
        <v>584.01289908413855</v>
      </c>
      <c r="G125" s="20">
        <v>566.81962272222836</v>
      </c>
      <c r="H125" s="20">
        <v>553.53162439787377</v>
      </c>
      <c r="I125" s="20">
        <v>542.55381957718748</v>
      </c>
      <c r="J125" s="20">
        <v>530.12033211779521</v>
      </c>
    </row>
    <row r="126" spans="1:60" hidden="1">
      <c r="A126" t="s">
        <v>278</v>
      </c>
      <c r="B126" t="s">
        <v>150</v>
      </c>
      <c r="C126" s="20">
        <v>83.028172993386093</v>
      </c>
      <c r="D126" s="20">
        <v>85.519018183187754</v>
      </c>
      <c r="E126" s="20">
        <v>88.084588728683329</v>
      </c>
      <c r="F126" s="20">
        <v>88.965434615970153</v>
      </c>
      <c r="G126" s="20">
        <v>89.855088962129869</v>
      </c>
      <c r="H126" s="20">
        <v>91.274963685088181</v>
      </c>
      <c r="I126" s="20">
        <v>93.281021241036214</v>
      </c>
      <c r="J126" s="20">
        <v>96.103732942164314</v>
      </c>
    </row>
    <row r="127" spans="1:60" hidden="1">
      <c r="A127" t="s">
        <v>280</v>
      </c>
      <c r="B127" t="s">
        <v>150</v>
      </c>
      <c r="C127" s="20">
        <v>75.324306891502758</v>
      </c>
      <c r="D127" s="20">
        <v>77.58403609824785</v>
      </c>
      <c r="E127" s="20">
        <v>79.911557181195306</v>
      </c>
      <c r="F127" s="20">
        <v>80.710672753007202</v>
      </c>
      <c r="G127" s="20">
        <v>81.517779480537342</v>
      </c>
      <c r="H127" s="20">
        <v>82.805909467308425</v>
      </c>
      <c r="I127" s="20">
        <v>84.625832627586661</v>
      </c>
      <c r="J127" s="20">
        <v>87.186635723409836</v>
      </c>
    </row>
    <row r="128" spans="1:60" hidden="1">
      <c r="A128" t="s">
        <v>281</v>
      </c>
      <c r="B128" t="s">
        <v>150</v>
      </c>
      <c r="C128" s="20">
        <v>21.725801020350467</v>
      </c>
      <c r="D128" s="20">
        <v>22.37757505096096</v>
      </c>
      <c r="E128" s="20">
        <v>23.048902302489765</v>
      </c>
      <c r="F128" s="20">
        <v>23.279391325514734</v>
      </c>
      <c r="G128" s="20">
        <v>23.512185238769842</v>
      </c>
      <c r="H128" s="20">
        <v>23.883720762106929</v>
      </c>
      <c r="I128" s="20">
        <v>24.408641469435644</v>
      </c>
      <c r="J128" s="20">
        <v>25.147254286574256</v>
      </c>
    </row>
    <row r="129" spans="1:60" hidden="1">
      <c r="A129" t="s">
        <v>282</v>
      </c>
      <c r="B129" t="s">
        <v>150</v>
      </c>
      <c r="C129" s="20">
        <v>36.061401041652793</v>
      </c>
      <c r="D129" s="20">
        <v>37.143243072902408</v>
      </c>
      <c r="E129" s="20">
        <v>38.257540365089497</v>
      </c>
      <c r="F129" s="20">
        <v>38.640115768740394</v>
      </c>
      <c r="G129" s="20">
        <v>39.026516926427782</v>
      </c>
      <c r="H129" s="20">
        <v>39.643207261376908</v>
      </c>
      <c r="I129" s="20">
        <v>40.514492795305742</v>
      </c>
      <c r="J129" s="20">
        <v>41.740473507749684</v>
      </c>
    </row>
    <row r="130" spans="1:60" hidden="1">
      <c r="A130" t="s">
        <v>283</v>
      </c>
      <c r="B130" t="s">
        <v>150</v>
      </c>
      <c r="C130" s="20">
        <v>65.874460014046434</v>
      </c>
      <c r="D130" s="20">
        <v>67.85069381446786</v>
      </c>
      <c r="E130" s="20">
        <v>69.886214628901953</v>
      </c>
      <c r="F130" s="20">
        <v>70.585076775190885</v>
      </c>
      <c r="G130" s="20">
        <v>71.290927542942853</v>
      </c>
      <c r="H130" s="20">
        <v>72.417454567329088</v>
      </c>
      <c r="I130" s="20">
        <v>74.009058398786507</v>
      </c>
      <c r="J130" s="20">
        <v>76.248594719812743</v>
      </c>
      <c r="V130" s="9"/>
      <c r="W130" s="9"/>
      <c r="X130" s="9"/>
      <c r="Y130" s="9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</row>
    <row r="131" spans="1:60" hidden="1">
      <c r="A131" t="s">
        <v>284</v>
      </c>
      <c r="B131" t="s">
        <v>150</v>
      </c>
      <c r="C131" s="20">
        <v>686.14193430567104</v>
      </c>
      <c r="D131" s="20">
        <v>706.72619233484158</v>
      </c>
      <c r="E131" s="20">
        <v>727.92797810488719</v>
      </c>
      <c r="F131" s="20">
        <v>735.20725788593597</v>
      </c>
      <c r="G131" s="20">
        <v>742.55933046479515</v>
      </c>
      <c r="H131" s="20">
        <v>754.29312579906014</v>
      </c>
      <c r="I131" s="20">
        <v>770.87111568059549</v>
      </c>
      <c r="J131" s="20">
        <v>794.19790701868169</v>
      </c>
    </row>
    <row r="132" spans="1:60" hidden="1">
      <c r="A132" t="s">
        <v>285</v>
      </c>
      <c r="B132" t="s">
        <v>150</v>
      </c>
      <c r="C132" s="20">
        <v>25.331717791149295</v>
      </c>
      <c r="D132" s="20">
        <v>26.091669324883789</v>
      </c>
      <c r="E132" s="20">
        <v>26.874419404630288</v>
      </c>
      <c r="F132" s="20">
        <v>27.143163598676558</v>
      </c>
      <c r="G132" s="20">
        <v>27.414595234663359</v>
      </c>
      <c r="H132" s="20">
        <v>27.847795972244736</v>
      </c>
      <c r="I132" s="20">
        <v>28.459839836971511</v>
      </c>
      <c r="J132" s="20">
        <v>29.32104313268238</v>
      </c>
    </row>
    <row r="133" spans="1:60" hidden="1">
      <c r="A133" t="s">
        <v>308</v>
      </c>
      <c r="B133" t="s">
        <v>150</v>
      </c>
      <c r="C133" s="20">
        <v>5.9382170258028735</v>
      </c>
      <c r="D133" s="20">
        <v>6.1163635365769347</v>
      </c>
      <c r="E133" s="20">
        <v>6.2998544426742455</v>
      </c>
      <c r="F133" s="20">
        <v>6.3628529871010127</v>
      </c>
      <c r="G133" s="20">
        <v>6.4264815169720046</v>
      </c>
      <c r="H133" s="20">
        <v>6.5280316770008069</v>
      </c>
      <c r="I133" s="20">
        <v>6.6715059304258295</v>
      </c>
      <c r="J133" s="20">
        <v>6.8733877023384577</v>
      </c>
    </row>
    <row r="134" spans="1:60" hidden="1">
      <c r="A134" t="s">
        <v>286</v>
      </c>
      <c r="B134" t="s">
        <v>150</v>
      </c>
      <c r="C134" s="20">
        <v>237.69311941417888</v>
      </c>
      <c r="D134" s="20">
        <v>244.82391299660395</v>
      </c>
      <c r="E134" s="20">
        <v>252.16863038650195</v>
      </c>
      <c r="F134" s="20">
        <v>254.69031669036715</v>
      </c>
      <c r="G134" s="20">
        <v>257.2372198572707</v>
      </c>
      <c r="H134" s="20">
        <v>261.30203833887464</v>
      </c>
      <c r="I134" s="20">
        <v>267.04498149909142</v>
      </c>
      <c r="J134" s="20">
        <v>275.12584279302223</v>
      </c>
      <c r="V134" s="9"/>
      <c r="W134" s="9"/>
      <c r="X134" s="9"/>
      <c r="Y134" s="9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</row>
    <row r="135" spans="1:60" hidden="1">
      <c r="A135" t="s">
        <v>287</v>
      </c>
      <c r="B135" t="s">
        <v>150</v>
      </c>
      <c r="C135" s="20">
        <v>40.861789160445767</v>
      </c>
      <c r="D135" s="20">
        <v>42.087642835259139</v>
      </c>
      <c r="E135" s="20">
        <v>43.350272120316937</v>
      </c>
      <c r="F135" s="20">
        <v>43.783774841520042</v>
      </c>
      <c r="G135" s="20">
        <v>44.22161258993529</v>
      </c>
      <c r="H135" s="20">
        <v>44.920394936601966</v>
      </c>
      <c r="I135" s="20">
        <v>45.907663449681316</v>
      </c>
      <c r="J135" s="20">
        <v>47.296843124891161</v>
      </c>
    </row>
    <row r="136" spans="1:60" hidden="1">
      <c r="A136" t="s">
        <v>288</v>
      </c>
      <c r="B136" t="s">
        <v>150</v>
      </c>
      <c r="C136" s="20">
        <v>355.24921559293449</v>
      </c>
      <c r="D136" s="20">
        <v>365.90669206072221</v>
      </c>
      <c r="E136" s="20">
        <v>376.88389282254417</v>
      </c>
      <c r="F136" s="20">
        <v>380.6527317507697</v>
      </c>
      <c r="G136" s="20">
        <v>384.45925906827716</v>
      </c>
      <c r="H136" s="20">
        <v>390.53441841944522</v>
      </c>
      <c r="I136" s="20">
        <v>399.11765405491593</v>
      </c>
      <c r="J136" s="20">
        <v>411.1950740621059</v>
      </c>
    </row>
    <row r="137" spans="1:60" hidden="1">
      <c r="A137" t="s">
        <v>289</v>
      </c>
      <c r="B137" t="s">
        <v>150</v>
      </c>
      <c r="C137" s="20">
        <v>21.00265111818031</v>
      </c>
      <c r="D137" s="20">
        <v>21.632730651725737</v>
      </c>
      <c r="E137" s="20">
        <v>22.281712571277517</v>
      </c>
      <c r="F137" s="20">
        <v>22.504529696990289</v>
      </c>
      <c r="G137" s="20">
        <v>22.729574993960171</v>
      </c>
      <c r="H137" s="20">
        <v>23.088743844275484</v>
      </c>
      <c r="I137" s="20">
        <v>23.596192406029605</v>
      </c>
      <c r="J137" s="20">
        <v>24.310220270652415</v>
      </c>
    </row>
    <row r="138" spans="1:60" hidden="1">
      <c r="A138" t="s">
        <v>290</v>
      </c>
      <c r="B138" t="s">
        <v>150</v>
      </c>
      <c r="C138" s="20">
        <v>15.82302381238037</v>
      </c>
      <c r="D138" s="20">
        <v>16.29771452675174</v>
      </c>
      <c r="E138" s="20">
        <v>16.786645962554264</v>
      </c>
      <c r="F138" s="20">
        <v>16.954512422179789</v>
      </c>
      <c r="G138" s="20">
        <v>17.124057546401641</v>
      </c>
      <c r="H138" s="20">
        <v>17.394648970276023</v>
      </c>
      <c r="I138" s="20">
        <v>17.77695169153785</v>
      </c>
      <c r="J138" s="20">
        <v>18.314887585490325</v>
      </c>
    </row>
    <row r="139" spans="1:60" hidden="1">
      <c r="A139" t="s">
        <v>291</v>
      </c>
      <c r="B139" t="s">
        <v>150</v>
      </c>
      <c r="C139" s="20">
        <v>44.18566602088687</v>
      </c>
      <c r="D139" s="20">
        <v>45.511236001513531</v>
      </c>
      <c r="E139" s="20">
        <v>46.876573081558902</v>
      </c>
      <c r="F139" s="20">
        <v>47.345338812374436</v>
      </c>
      <c r="G139" s="20">
        <v>47.818792200498237</v>
      </c>
      <c r="H139" s="20">
        <v>48.574416563148318</v>
      </c>
      <c r="I139" s="20">
        <v>49.641993820242249</v>
      </c>
      <c r="J139" s="20">
        <v>51.144175453327577</v>
      </c>
    </row>
    <row r="140" spans="1:60" hidden="1">
      <c r="A140" t="s">
        <v>292</v>
      </c>
      <c r="B140" t="s">
        <v>150</v>
      </c>
      <c r="C140" s="20">
        <v>11.567135473822798</v>
      </c>
      <c r="D140" s="20">
        <v>11.914149538037478</v>
      </c>
      <c r="E140" s="20">
        <v>12.271574024178561</v>
      </c>
      <c r="F140" s="20">
        <v>12.394289764420343</v>
      </c>
      <c r="G140" s="20">
        <v>12.518232662064531</v>
      </c>
      <c r="H140" s="20">
        <v>12.716043630127457</v>
      </c>
      <c r="I140" s="20">
        <v>12.995519122377374</v>
      </c>
      <c r="J140" s="20">
        <v>13.388767431636172</v>
      </c>
    </row>
    <row r="141" spans="1:60" hidden="1">
      <c r="A141" t="s">
        <v>293</v>
      </c>
      <c r="B141" t="s">
        <v>150</v>
      </c>
      <c r="C141" s="20">
        <v>189.26021524649164</v>
      </c>
      <c r="D141" s="20">
        <v>194.93802170388656</v>
      </c>
      <c r="E141" s="20">
        <v>200.78616235500328</v>
      </c>
      <c r="F141" s="20">
        <v>202.7940239785529</v>
      </c>
      <c r="G141" s="20">
        <v>204.82196421833834</v>
      </c>
      <c r="H141" s="20">
        <v>208.05852580944492</v>
      </c>
      <c r="I141" s="20">
        <v>212.63127348228429</v>
      </c>
      <c r="J141" s="20">
        <v>219.06555963930791</v>
      </c>
    </row>
    <row r="142" spans="1:60" hidden="1">
      <c r="A142" t="s">
        <v>309</v>
      </c>
      <c r="B142" t="s">
        <v>150</v>
      </c>
      <c r="C142" s="20">
        <v>26.700468024594464</v>
      </c>
      <c r="D142" s="20">
        <v>27.501482065332304</v>
      </c>
      <c r="E142" s="20">
        <v>28.326526527292238</v>
      </c>
      <c r="F142" s="20">
        <v>28.609791792565122</v>
      </c>
      <c r="G142" s="20">
        <v>28.895889710490771</v>
      </c>
      <c r="H142" s="20">
        <v>29.352497609622848</v>
      </c>
      <c r="I142" s="20">
        <v>29.997612077363254</v>
      </c>
      <c r="J142" s="20">
        <v>30.905348822631897</v>
      </c>
    </row>
    <row r="143" spans="1:60" hidden="1">
      <c r="A143" t="s">
        <v>294</v>
      </c>
      <c r="B143" t="s">
        <v>150</v>
      </c>
      <c r="C143" s="20">
        <v>2.896001976090858</v>
      </c>
      <c r="D143" s="20">
        <v>2.9828820353735872</v>
      </c>
      <c r="E143" s="20">
        <v>3.072368496434791</v>
      </c>
      <c r="F143" s="20">
        <v>3.1030921813991355</v>
      </c>
      <c r="G143" s="20">
        <v>3.1341231032131285</v>
      </c>
      <c r="H143" s="20">
        <v>3.1836479795923349</v>
      </c>
      <c r="I143" s="20">
        <v>3.2536187670579433</v>
      </c>
      <c r="J143" s="20">
        <v>3.3520742475254282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</row>
    <row r="144" spans="1:60" hidden="1">
      <c r="A144" t="s">
        <v>310</v>
      </c>
      <c r="B144" t="s">
        <v>150</v>
      </c>
      <c r="C144" s="20">
        <v>26.134645065833752</v>
      </c>
      <c r="D144" s="20">
        <v>26.918684417808713</v>
      </c>
      <c r="E144" s="20">
        <v>27.726244950343048</v>
      </c>
      <c r="F144" s="20">
        <v>28.003507399846413</v>
      </c>
      <c r="G144" s="20">
        <v>28.283542473844882</v>
      </c>
      <c r="H144" s="20">
        <v>28.730474166842871</v>
      </c>
      <c r="I144" s="20">
        <v>29.36191769156687</v>
      </c>
      <c r="J144" s="20">
        <v>30.250418133917151</v>
      </c>
    </row>
    <row r="145" spans="1:60" hidden="1">
      <c r="A145" t="s">
        <v>297</v>
      </c>
      <c r="B145" t="s">
        <v>150</v>
      </c>
      <c r="C145" s="20">
        <v>121.80412228391458</v>
      </c>
      <c r="D145" s="20">
        <v>125.4582459524317</v>
      </c>
      <c r="E145" s="20">
        <v>129.22199333100448</v>
      </c>
      <c r="F145" s="20">
        <v>130.51421326431503</v>
      </c>
      <c r="G145" s="20">
        <v>131.81935539695786</v>
      </c>
      <c r="H145" s="20">
        <v>133.9023422693397</v>
      </c>
      <c r="I145" s="20">
        <v>136.84527201286994</v>
      </c>
      <c r="J145" s="20">
        <v>140.98625101819985</v>
      </c>
    </row>
    <row r="146" spans="1:60">
      <c r="A146" t="s">
        <v>298</v>
      </c>
      <c r="B146" t="s">
        <v>150</v>
      </c>
      <c r="C146" s="20">
        <v>31.691263677603402</v>
      </c>
      <c r="D146" s="20">
        <v>32.642001587931532</v>
      </c>
      <c r="E146" s="20">
        <v>33.62126163556939</v>
      </c>
      <c r="F146" s="20">
        <v>33.957474251925092</v>
      </c>
      <c r="G146" s="20">
        <v>34.297048994444339</v>
      </c>
      <c r="H146" s="20">
        <v>34.839005087324125</v>
      </c>
      <c r="I146" s="20">
        <v>35.604703002453007</v>
      </c>
      <c r="J146" s="20">
        <v>36.68211200208772</v>
      </c>
    </row>
    <row r="147" spans="1:60" hidden="1">
      <c r="A147" t="s">
        <v>357</v>
      </c>
      <c r="B147" t="s">
        <v>150</v>
      </c>
      <c r="C147" s="20">
        <v>59.049774863579565</v>
      </c>
      <c r="D147" s="20">
        <v>60.821268109486923</v>
      </c>
      <c r="E147" s="20">
        <v>62.645906152771587</v>
      </c>
      <c r="F147" s="20">
        <v>63.272365214299356</v>
      </c>
      <c r="G147" s="20">
        <v>63.905088866442298</v>
      </c>
      <c r="H147" s="20">
        <v>64.914906133309671</v>
      </c>
      <c r="I147" s="20">
        <v>66.341617606914596</v>
      </c>
      <c r="J147" s="20">
        <v>68.349134868190276</v>
      </c>
      <c r="V147" s="9"/>
      <c r="W147" s="9"/>
      <c r="X147" s="9"/>
      <c r="Y147" s="9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</row>
    <row r="148" spans="1:60" hidden="1">
      <c r="A148" t="s">
        <v>299</v>
      </c>
      <c r="B148" t="s">
        <v>150</v>
      </c>
      <c r="C148" s="20">
        <v>257.31379319667479</v>
      </c>
      <c r="D148" s="20">
        <v>265.033206992575</v>
      </c>
      <c r="E148" s="20">
        <v>272.98420320235181</v>
      </c>
      <c r="F148" s="20">
        <v>275.71404523437599</v>
      </c>
      <c r="G148" s="20">
        <v>278.47118568671982</v>
      </c>
      <c r="H148" s="20">
        <v>282.87153965882931</v>
      </c>
      <c r="I148" s="20">
        <v>289.08854119556059</v>
      </c>
      <c r="J148" s="20">
        <v>297.836447222299</v>
      </c>
    </row>
    <row r="149" spans="1:60" hidden="1">
      <c r="A149" t="s">
        <v>300</v>
      </c>
      <c r="B149" t="s">
        <v>150</v>
      </c>
      <c r="C149" s="20">
        <v>21.063605007301597</v>
      </c>
      <c r="D149" s="20">
        <v>21.695513157520676</v>
      </c>
      <c r="E149" s="20">
        <v>22.346378552246282</v>
      </c>
      <c r="F149" s="20">
        <v>22.569842337768694</v>
      </c>
      <c r="G149" s="20">
        <v>22.795540761146377</v>
      </c>
      <c r="H149" s="20">
        <v>23.155751991214391</v>
      </c>
      <c r="I149" s="20">
        <v>23.664673270064732</v>
      </c>
      <c r="J149" s="20">
        <v>24.38077338618784</v>
      </c>
    </row>
    <row r="150" spans="1:60" hidden="1">
      <c r="A150" t="s">
        <v>301</v>
      </c>
      <c r="B150" t="s">
        <v>150</v>
      </c>
      <c r="C150" s="20">
        <v>49.147160452318325</v>
      </c>
      <c r="D150" s="20">
        <v>50.621575265887927</v>
      </c>
      <c r="E150" s="20">
        <v>52.140222523864516</v>
      </c>
      <c r="F150" s="20">
        <v>52.661624749103133</v>
      </c>
      <c r="G150" s="20">
        <v>53.18824099659421</v>
      </c>
      <c r="H150" s="20">
        <v>54.028712469295186</v>
      </c>
      <c r="I150" s="20">
        <v>55.216165222068881</v>
      </c>
      <c r="J150" s="20">
        <v>56.887022954865571</v>
      </c>
    </row>
    <row r="151" spans="1:60" hidden="1">
      <c r="A151" t="s">
        <v>303</v>
      </c>
      <c r="B151" t="s">
        <v>150</v>
      </c>
      <c r="C151" s="20">
        <v>80.77845345528587</v>
      </c>
      <c r="D151" s="20">
        <v>83.201807058944539</v>
      </c>
      <c r="E151" s="20">
        <v>85.697861270712878</v>
      </c>
      <c r="F151" s="20">
        <v>86.554839883419945</v>
      </c>
      <c r="G151" s="20">
        <v>87.42038828225418</v>
      </c>
      <c r="H151" s="20">
        <v>88.80179028215079</v>
      </c>
      <c r="I151" s="20">
        <v>90.753491988566552</v>
      </c>
      <c r="J151" s="20">
        <v>93.499719895874989</v>
      </c>
    </row>
    <row r="152" spans="1:60" hidden="1">
      <c r="A152" t="s">
        <v>304</v>
      </c>
      <c r="B152" t="s">
        <v>150</v>
      </c>
      <c r="C152" s="20">
        <v>15.487942440391604</v>
      </c>
      <c r="D152" s="20">
        <v>15.952580713603249</v>
      </c>
      <c r="E152" s="20">
        <v>16.431158135011415</v>
      </c>
      <c r="F152" s="20">
        <v>16.59546971636151</v>
      </c>
      <c r="G152" s="20">
        <v>16.76142441352513</v>
      </c>
      <c r="H152" s="20">
        <v>17.026285570755409</v>
      </c>
      <c r="I152" s="20">
        <v>17.400492335019845</v>
      </c>
      <c r="J152" s="20">
        <v>17.927036455849457</v>
      </c>
    </row>
    <row r="153" spans="1:60" hidden="1">
      <c r="A153" t="s">
        <v>305</v>
      </c>
      <c r="B153" t="s">
        <v>150</v>
      </c>
      <c r="C153" s="20">
        <v>32.288247581870017</v>
      </c>
      <c r="D153" s="20">
        <v>33.256895009326044</v>
      </c>
      <c r="E153" s="20">
        <v>34.254601859605835</v>
      </c>
      <c r="F153" s="20">
        <v>34.597147878201916</v>
      </c>
      <c r="G153" s="20">
        <v>34.943119356983978</v>
      </c>
      <c r="H153" s="20">
        <v>35.495284543056066</v>
      </c>
      <c r="I153" s="20">
        <v>36.275406286010515</v>
      </c>
      <c r="J153" s="20">
        <v>37.373110968317931</v>
      </c>
    </row>
    <row r="154" spans="1:60" hidden="1">
      <c r="A154" t="s">
        <v>356</v>
      </c>
      <c r="B154" t="s">
        <v>150</v>
      </c>
      <c r="C154" s="20">
        <v>204.12599059519508</v>
      </c>
      <c r="D154" s="20">
        <v>210.24977031305059</v>
      </c>
      <c r="E154" s="20">
        <v>216.55726342244236</v>
      </c>
      <c r="F154" s="20">
        <v>218.72283605666684</v>
      </c>
      <c r="G154" s="20">
        <v>220.91006441723323</v>
      </c>
      <c r="H154" s="20">
        <v>224.40084741167601</v>
      </c>
      <c r="I154" s="20">
        <v>229.33276956575571</v>
      </c>
      <c r="J154" s="20">
        <v>236.27244800723315</v>
      </c>
    </row>
    <row r="155" spans="1:60" hidden="1">
      <c r="A155" t="s">
        <v>307</v>
      </c>
      <c r="B155" t="s">
        <v>150</v>
      </c>
      <c r="C155" s="20">
        <v>269.77000000000004</v>
      </c>
      <c r="D155" s="20">
        <v>277.8630999999998</v>
      </c>
      <c r="E155" s="20">
        <v>286.19899300000003</v>
      </c>
      <c r="F155" s="20">
        <v>289.06098292999974</v>
      </c>
      <c r="G155" s="20">
        <v>291.95159275930013</v>
      </c>
      <c r="H155" s="20">
        <v>296.56496181468083</v>
      </c>
      <c r="I155" s="20">
        <v>303.08291984455559</v>
      </c>
      <c r="J155" s="20">
        <v>312.25429996963675</v>
      </c>
    </row>
    <row r="156" spans="1:60" hidden="1">
      <c r="A156" t="s">
        <v>278</v>
      </c>
      <c r="B156" t="s">
        <v>151</v>
      </c>
      <c r="C156" s="20">
        <v>109.20249628906583</v>
      </c>
      <c r="D156" s="20">
        <v>108.87488880019822</v>
      </c>
      <c r="E156" s="20">
        <v>108.54826413379774</v>
      </c>
      <c r="F156" s="20">
        <v>108.00552281312871</v>
      </c>
      <c r="G156" s="20">
        <v>106.92546758499796</v>
      </c>
      <c r="H156" s="20">
        <v>105.85621290914798</v>
      </c>
      <c r="I156" s="20">
        <v>104.79765078005637</v>
      </c>
      <c r="J156" s="20">
        <v>103.74967427225585</v>
      </c>
    </row>
    <row r="157" spans="1:60" hidden="1">
      <c r="A157" t="s">
        <v>280</v>
      </c>
      <c r="B157" t="s">
        <v>151</v>
      </c>
      <c r="C157" s="20">
        <v>132.94869732877947</v>
      </c>
      <c r="D157" s="20">
        <v>132.54985123679296</v>
      </c>
      <c r="E157" s="20">
        <v>132.15220168308318</v>
      </c>
      <c r="F157" s="20">
        <v>131.49144067466736</v>
      </c>
      <c r="G157" s="20">
        <v>130.17652626792071</v>
      </c>
      <c r="H157" s="20">
        <v>128.87476100524142</v>
      </c>
      <c r="I157" s="20">
        <v>127.58601339518904</v>
      </c>
      <c r="J157" s="20">
        <v>126.31015326123671</v>
      </c>
    </row>
    <row r="158" spans="1:60" hidden="1">
      <c r="A158" t="s">
        <v>281</v>
      </c>
      <c r="B158" t="s">
        <v>151</v>
      </c>
      <c r="C158" s="20">
        <v>69.695256975896953</v>
      </c>
      <c r="D158" s="20">
        <v>69.486171204969395</v>
      </c>
      <c r="E158" s="20">
        <v>69.277712691354623</v>
      </c>
      <c r="F158" s="20">
        <v>68.93132412789771</v>
      </c>
      <c r="G158" s="20">
        <v>68.242010886618758</v>
      </c>
      <c r="H158" s="20">
        <v>67.559590777752533</v>
      </c>
      <c r="I158" s="20">
        <v>66.883994869974927</v>
      </c>
      <c r="J158" s="20">
        <v>66.215154921275186</v>
      </c>
    </row>
    <row r="159" spans="1:60" hidden="1">
      <c r="A159" t="s">
        <v>282</v>
      </c>
      <c r="B159" t="s">
        <v>151</v>
      </c>
      <c r="C159" s="20">
        <v>124.92200000000001</v>
      </c>
      <c r="D159" s="20">
        <v>124.54723400000006</v>
      </c>
      <c r="E159" s="20">
        <v>124.17359229800026</v>
      </c>
      <c r="F159" s="20">
        <v>123.55272433650997</v>
      </c>
      <c r="G159" s="20">
        <v>122.31719709314461</v>
      </c>
      <c r="H159" s="20">
        <v>121.09402512221297</v>
      </c>
      <c r="I159" s="20">
        <v>119.88308487099079</v>
      </c>
      <c r="J159" s="20">
        <v>118.68425402228051</v>
      </c>
    </row>
    <row r="160" spans="1:60" hidden="1">
      <c r="A160" t="s">
        <v>283</v>
      </c>
      <c r="B160" t="s">
        <v>151</v>
      </c>
      <c r="C160" s="20">
        <v>117.04740000000001</v>
      </c>
      <c r="D160" s="20">
        <v>116.69625779999971</v>
      </c>
      <c r="E160" s="20">
        <v>116.34616902659971</v>
      </c>
      <c r="F160" s="20">
        <v>115.76443818146707</v>
      </c>
      <c r="G160" s="20">
        <v>114.60679379965256</v>
      </c>
      <c r="H160" s="20">
        <v>113.46072586165602</v>
      </c>
      <c r="I160" s="20">
        <v>112.3261186030393</v>
      </c>
      <c r="J160" s="20">
        <v>111.20285741700896</v>
      </c>
      <c r="W160" s="9"/>
      <c r="X160" s="9"/>
      <c r="Y160" s="9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</row>
    <row r="161" spans="1:60" hidden="1">
      <c r="A161" t="s">
        <v>284</v>
      </c>
      <c r="B161" t="s">
        <v>151</v>
      </c>
      <c r="C161" s="20">
        <v>1098.4000000000001</v>
      </c>
      <c r="D161" s="20">
        <v>1095.1048000000021</v>
      </c>
      <c r="E161" s="20">
        <v>1091.8194855999964</v>
      </c>
      <c r="F161" s="20">
        <v>1086.3603881719982</v>
      </c>
      <c r="G161" s="20">
        <v>1075.496784290274</v>
      </c>
      <c r="H161" s="20">
        <v>1064.7418164473766</v>
      </c>
      <c r="I161" s="20">
        <v>1054.0943982829026</v>
      </c>
      <c r="J161" s="20">
        <v>1043.553454300074</v>
      </c>
    </row>
    <row r="162" spans="1:60" hidden="1">
      <c r="A162" t="s">
        <v>285</v>
      </c>
      <c r="B162" t="s">
        <v>151</v>
      </c>
      <c r="C162" s="20">
        <v>74.388000000000005</v>
      </c>
      <c r="D162" s="20">
        <v>74.164836000000193</v>
      </c>
      <c r="E162" s="20">
        <v>73.942341492000253</v>
      </c>
      <c r="F162" s="20">
        <v>73.572629784540069</v>
      </c>
      <c r="G162" s="20">
        <v>72.836903486694766</v>
      </c>
      <c r="H162" s="20">
        <v>72.108534451827708</v>
      </c>
      <c r="I162" s="20">
        <v>71.38744910730945</v>
      </c>
      <c r="J162" s="20">
        <v>70.673574616236309</v>
      </c>
    </row>
    <row r="163" spans="1:60" hidden="1">
      <c r="A163" t="s">
        <v>308</v>
      </c>
      <c r="B163" t="s">
        <v>151</v>
      </c>
      <c r="C163" s="20">
        <v>16.681118722661719</v>
      </c>
      <c r="D163" s="20">
        <v>16.631075366493761</v>
      </c>
      <c r="E163" s="20">
        <v>16.581182140394208</v>
      </c>
      <c r="F163" s="20">
        <v>16.498276229692298</v>
      </c>
      <c r="G163" s="20">
        <v>16.333293467395286</v>
      </c>
      <c r="H163" s="20">
        <v>16.169960532721351</v>
      </c>
      <c r="I163" s="20">
        <v>16.008260927394183</v>
      </c>
      <c r="J163" s="20">
        <v>15.848178318120267</v>
      </c>
    </row>
    <row r="164" spans="1:60" hidden="1">
      <c r="A164" t="s">
        <v>286</v>
      </c>
      <c r="B164" t="s">
        <v>151</v>
      </c>
      <c r="C164" s="20">
        <v>409.89299999999997</v>
      </c>
      <c r="D164" s="20">
        <v>408.66332100000085</v>
      </c>
      <c r="E164" s="20">
        <v>407.43733103700112</v>
      </c>
      <c r="F164" s="20">
        <v>405.40014438181498</v>
      </c>
      <c r="G164" s="20">
        <v>401.34614293799746</v>
      </c>
      <c r="H164" s="20">
        <v>397.33268150861676</v>
      </c>
      <c r="I164" s="20">
        <v>393.35935469353046</v>
      </c>
      <c r="J164" s="20">
        <v>389.42576114659579</v>
      </c>
      <c r="W164" s="9"/>
      <c r="X164" s="9"/>
      <c r="Y164" s="9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</row>
    <row r="165" spans="1:60" hidden="1">
      <c r="A165" t="s">
        <v>287</v>
      </c>
      <c r="B165" t="s">
        <v>151</v>
      </c>
      <c r="C165" s="20">
        <v>79.989721297836937</v>
      </c>
      <c r="D165" s="20">
        <v>79.749752133943588</v>
      </c>
      <c r="E165" s="20">
        <v>79.510502877541853</v>
      </c>
      <c r="F165" s="20">
        <v>79.112950363154042</v>
      </c>
      <c r="G165" s="20">
        <v>78.321820859522518</v>
      </c>
      <c r="H165" s="20">
        <v>77.538602650927288</v>
      </c>
      <c r="I165" s="20">
        <v>76.763216624417922</v>
      </c>
      <c r="J165" s="20">
        <v>75.995584458173724</v>
      </c>
    </row>
    <row r="166" spans="1:60" hidden="1">
      <c r="A166" t="s">
        <v>288</v>
      </c>
      <c r="B166" t="s">
        <v>151</v>
      </c>
      <c r="C166" s="20">
        <v>922.5434133904497</v>
      </c>
      <c r="D166" s="20">
        <v>919.77578315027483</v>
      </c>
      <c r="E166" s="20">
        <v>917.01645580082334</v>
      </c>
      <c r="F166" s="20">
        <v>912.43137352182498</v>
      </c>
      <c r="G166" s="20">
        <v>903.30705978660762</v>
      </c>
      <c r="H166" s="20">
        <v>894.27398918874064</v>
      </c>
      <c r="I166" s="20">
        <v>885.33124929685255</v>
      </c>
      <c r="J166" s="20">
        <v>876.47793680388463</v>
      </c>
    </row>
    <row r="167" spans="1:60" hidden="1">
      <c r="A167" t="s">
        <v>289</v>
      </c>
      <c r="B167" t="s">
        <v>151</v>
      </c>
      <c r="C167" s="20">
        <v>126.73666556178799</v>
      </c>
      <c r="D167" s="20">
        <v>126.35645556510256</v>
      </c>
      <c r="E167" s="20">
        <v>125.97738619840776</v>
      </c>
      <c r="F167" s="20">
        <v>125.34749926741496</v>
      </c>
      <c r="G167" s="20">
        <v>124.09402427474102</v>
      </c>
      <c r="H167" s="20">
        <v>122.85308403199323</v>
      </c>
      <c r="I167" s="20">
        <v>121.62455319167353</v>
      </c>
      <c r="J167" s="20">
        <v>120.40830765975656</v>
      </c>
    </row>
    <row r="168" spans="1:60" hidden="1">
      <c r="A168" t="s">
        <v>290</v>
      </c>
      <c r="B168" t="s">
        <v>151</v>
      </c>
      <c r="C168" s="20">
        <v>30.760165000000001</v>
      </c>
      <c r="D168" s="20">
        <v>30.667884505000039</v>
      </c>
      <c r="E168" s="20">
        <v>30.575880851485088</v>
      </c>
      <c r="F168" s="20">
        <v>30.423001447227637</v>
      </c>
      <c r="G168" s="20">
        <v>30.118771432755338</v>
      </c>
      <c r="H168" s="20">
        <v>29.817583718427791</v>
      </c>
      <c r="I168" s="20">
        <v>29.519407881243463</v>
      </c>
      <c r="J168" s="20">
        <v>29.224213802431038</v>
      </c>
    </row>
    <row r="169" spans="1:60" hidden="1">
      <c r="A169" t="s">
        <v>291</v>
      </c>
      <c r="B169" t="s">
        <v>151</v>
      </c>
      <c r="C169" s="20">
        <v>93.292200000000008</v>
      </c>
      <c r="D169" s="20">
        <v>93.01232340000017</v>
      </c>
      <c r="E169" s="20">
        <v>92.733286429800373</v>
      </c>
      <c r="F169" s="20">
        <v>92.269619997651162</v>
      </c>
      <c r="G169" s="20">
        <v>91.346923797674634</v>
      </c>
      <c r="H169" s="20">
        <v>90.433454559697878</v>
      </c>
      <c r="I169" s="20">
        <v>89.529120014100769</v>
      </c>
      <c r="J169" s="20">
        <v>88.633828813959866</v>
      </c>
    </row>
    <row r="170" spans="1:60" hidden="1">
      <c r="A170" t="s">
        <v>292</v>
      </c>
      <c r="B170" t="s">
        <v>151</v>
      </c>
      <c r="C170" s="20">
        <v>70.260262450440479</v>
      </c>
      <c r="D170" s="20">
        <v>70.04948166308931</v>
      </c>
      <c r="E170" s="20">
        <v>69.839333218100066</v>
      </c>
      <c r="F170" s="20">
        <v>69.490136552009503</v>
      </c>
      <c r="G170" s="20">
        <v>68.795235186489407</v>
      </c>
      <c r="H170" s="20">
        <v>68.107282834624542</v>
      </c>
      <c r="I170" s="20">
        <v>67.42621000627814</v>
      </c>
      <c r="J170" s="20">
        <v>66.751947906215477</v>
      </c>
    </row>
    <row r="171" spans="1:60" hidden="1">
      <c r="A171" t="s">
        <v>293</v>
      </c>
      <c r="B171" t="s">
        <v>151</v>
      </c>
      <c r="C171" s="20">
        <v>888.2170000000001</v>
      </c>
      <c r="D171" s="20">
        <v>885.5523490000021</v>
      </c>
      <c r="E171" s="20">
        <v>882.89569195300317</v>
      </c>
      <c r="F171" s="20">
        <v>878.48121349323594</v>
      </c>
      <c r="G171" s="20">
        <v>869.69640135830457</v>
      </c>
      <c r="H171" s="20">
        <v>860.99943734472083</v>
      </c>
      <c r="I171" s="20">
        <v>852.38944297127296</v>
      </c>
      <c r="J171" s="20">
        <v>843.86554854156066</v>
      </c>
    </row>
    <row r="172" spans="1:60" hidden="1">
      <c r="A172" t="s">
        <v>309</v>
      </c>
      <c r="B172" t="s">
        <v>151</v>
      </c>
      <c r="C172" s="20">
        <v>33.311999999999998</v>
      </c>
      <c r="D172" s="20">
        <v>33.212064000000083</v>
      </c>
      <c r="E172" s="20">
        <v>33.112427808000092</v>
      </c>
      <c r="F172" s="20">
        <v>32.946865668960001</v>
      </c>
      <c r="G172" s="20">
        <v>32.617397012270466</v>
      </c>
      <c r="H172" s="20">
        <v>32.29122304214772</v>
      </c>
      <c r="I172" s="20">
        <v>31.968310811726198</v>
      </c>
      <c r="J172" s="20">
        <v>31.648627703608959</v>
      </c>
    </row>
    <row r="173" spans="1:60" hidden="1">
      <c r="A173" t="s">
        <v>294</v>
      </c>
      <c r="B173" t="s">
        <v>151</v>
      </c>
      <c r="C173" s="20">
        <v>9.6390825718313344</v>
      </c>
      <c r="D173" s="20">
        <v>9.6101653241158616</v>
      </c>
      <c r="E173" s="20">
        <v>9.5813348281435289</v>
      </c>
      <c r="F173" s="20">
        <v>9.5334281540027881</v>
      </c>
      <c r="G173" s="20">
        <v>9.4380938724627637</v>
      </c>
      <c r="H173" s="20">
        <v>9.3437129337381339</v>
      </c>
      <c r="I173" s="20">
        <v>9.2502758044007383</v>
      </c>
      <c r="J173" s="20">
        <v>9.1577730463567466</v>
      </c>
    </row>
    <row r="174" spans="1:60" hidden="1">
      <c r="A174" t="s">
        <v>310</v>
      </c>
      <c r="B174" t="s">
        <v>151</v>
      </c>
      <c r="C174" s="20">
        <v>18.162743999999996</v>
      </c>
      <c r="D174" s="20">
        <v>18.108255767999953</v>
      </c>
      <c r="E174" s="20">
        <v>18.053931000696032</v>
      </c>
      <c r="F174" s="20">
        <v>17.963661345692479</v>
      </c>
      <c r="G174" s="20">
        <v>17.784024732235629</v>
      </c>
      <c r="H174" s="20">
        <v>17.606184484913186</v>
      </c>
      <c r="I174" s="20">
        <v>17.430122640064052</v>
      </c>
      <c r="J174" s="20">
        <v>17.25582141366348</v>
      </c>
    </row>
    <row r="175" spans="1:60" hidden="1">
      <c r="A175" t="s">
        <v>297</v>
      </c>
      <c r="B175" t="s">
        <v>151</v>
      </c>
      <c r="C175" s="20">
        <v>169.89400000000001</v>
      </c>
      <c r="D175" s="20">
        <v>169.38431799999958</v>
      </c>
      <c r="E175" s="20">
        <v>168.87616504600007</v>
      </c>
      <c r="F175" s="20">
        <v>168.03178422076971</v>
      </c>
      <c r="G175" s="20">
        <v>166.35146637856195</v>
      </c>
      <c r="H175" s="20">
        <v>164.68795171477663</v>
      </c>
      <c r="I175" s="20">
        <v>163.04107219762909</v>
      </c>
      <c r="J175" s="20">
        <v>161.41066147565201</v>
      </c>
    </row>
    <row r="176" spans="1:60">
      <c r="A176" t="s">
        <v>298</v>
      </c>
      <c r="B176" t="s">
        <v>151</v>
      </c>
      <c r="C176" s="20">
        <v>75.954999999999984</v>
      </c>
      <c r="D176" s="20">
        <v>75.727135000000146</v>
      </c>
      <c r="E176" s="20">
        <v>75.499953595000221</v>
      </c>
      <c r="F176" s="20">
        <v>75.122453827025083</v>
      </c>
      <c r="G176" s="20">
        <v>74.371229288754861</v>
      </c>
      <c r="H176" s="20">
        <v>73.627516995867182</v>
      </c>
      <c r="I176" s="20">
        <v>72.891241825908494</v>
      </c>
      <c r="J176" s="20">
        <v>72.162329407649494</v>
      </c>
    </row>
    <row r="177" spans="1:60" hidden="1">
      <c r="A177" t="s">
        <v>357</v>
      </c>
      <c r="B177" t="s">
        <v>151</v>
      </c>
      <c r="C177" s="20">
        <v>50.632770496914034</v>
      </c>
      <c r="D177" s="20">
        <v>50.480872185423422</v>
      </c>
      <c r="E177" s="20">
        <v>50.329429568867155</v>
      </c>
      <c r="F177" s="20">
        <v>50.077782421022746</v>
      </c>
      <c r="G177" s="20">
        <v>49.577004596812522</v>
      </c>
      <c r="H177" s="20">
        <v>49.081234550844357</v>
      </c>
      <c r="I177" s="20">
        <v>48.590422205335862</v>
      </c>
      <c r="J177" s="20">
        <v>48.104517983282506</v>
      </c>
      <c r="W177" s="9"/>
      <c r="X177" s="9"/>
      <c r="Y177" s="9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</row>
    <row r="178" spans="1:60" hidden="1">
      <c r="A178" t="s">
        <v>299</v>
      </c>
      <c r="B178" t="s">
        <v>151</v>
      </c>
      <c r="C178" s="20">
        <v>272.35521593118915</v>
      </c>
      <c r="D178" s="20">
        <v>271.53815028339551</v>
      </c>
      <c r="E178" s="20">
        <v>270.72353583254608</v>
      </c>
      <c r="F178" s="20">
        <v>269.36991815338274</v>
      </c>
      <c r="G178" s="20">
        <v>266.67621897184898</v>
      </c>
      <c r="H178" s="20">
        <v>264.00945678213026</v>
      </c>
      <c r="I178" s="20">
        <v>261.36936221430898</v>
      </c>
      <c r="J178" s="20">
        <v>258.75566859216599</v>
      </c>
    </row>
    <row r="179" spans="1:60" hidden="1">
      <c r="A179" t="s">
        <v>300</v>
      </c>
      <c r="B179" t="s">
        <v>151</v>
      </c>
      <c r="C179" s="20">
        <v>109.13247753521688</v>
      </c>
      <c r="D179" s="20">
        <v>108.8050801026107</v>
      </c>
      <c r="E179" s="20">
        <v>108.47866486230329</v>
      </c>
      <c r="F179" s="20">
        <v>107.93627153799113</v>
      </c>
      <c r="G179" s="20">
        <v>106.85690882261204</v>
      </c>
      <c r="H179" s="20">
        <v>105.78833973438579</v>
      </c>
      <c r="I179" s="20">
        <v>104.73045633704203</v>
      </c>
      <c r="J179" s="20">
        <v>103.68315177367127</v>
      </c>
    </row>
    <row r="180" spans="1:60" hidden="1">
      <c r="A180" t="s">
        <v>301</v>
      </c>
      <c r="B180" t="s">
        <v>151</v>
      </c>
      <c r="C180" s="20">
        <v>138.02220531412331</v>
      </c>
      <c r="D180" s="20">
        <v>137.60813869818094</v>
      </c>
      <c r="E180" s="20">
        <v>137.19531428208569</v>
      </c>
      <c r="F180" s="20">
        <v>136.50933771067605</v>
      </c>
      <c r="G180" s="20">
        <v>135.14424433356854</v>
      </c>
      <c r="H180" s="20">
        <v>133.79280189023282</v>
      </c>
      <c r="I180" s="20">
        <v>132.45487387133102</v>
      </c>
      <c r="J180" s="20">
        <v>131.13032513261737</v>
      </c>
    </row>
    <row r="181" spans="1:60" hidden="1">
      <c r="A181" t="s">
        <v>303</v>
      </c>
      <c r="B181" t="s">
        <v>151</v>
      </c>
      <c r="C181" s="20">
        <v>142.268</v>
      </c>
      <c r="D181" s="20">
        <v>141.84119599999977</v>
      </c>
      <c r="E181" s="20">
        <v>141.41567241199976</v>
      </c>
      <c r="F181" s="20">
        <v>140.7085940499399</v>
      </c>
      <c r="G181" s="20">
        <v>139.30150810944082</v>
      </c>
      <c r="H181" s="20">
        <v>137.90849302834556</v>
      </c>
      <c r="I181" s="20">
        <v>136.5294080980627</v>
      </c>
      <c r="J181" s="20">
        <v>135.1641140170822</v>
      </c>
      <c r="W181" s="9"/>
      <c r="X181" s="9"/>
      <c r="Y181" s="9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</row>
    <row r="182" spans="1:60" hidden="1">
      <c r="A182" t="s">
        <v>304</v>
      </c>
      <c r="B182" t="s">
        <v>151</v>
      </c>
      <c r="C182" s="20">
        <v>31.833900946020091</v>
      </c>
      <c r="D182" s="20">
        <v>31.738399243182087</v>
      </c>
      <c r="E182" s="20">
        <v>31.643184045452543</v>
      </c>
      <c r="F182" s="20">
        <v>31.484968125225244</v>
      </c>
      <c r="G182" s="20">
        <v>31.170118443972967</v>
      </c>
      <c r="H182" s="20">
        <v>30.858417259533201</v>
      </c>
      <c r="I182" s="20">
        <v>30.549833086937916</v>
      </c>
      <c r="J182" s="20">
        <v>30.244334756068529</v>
      </c>
    </row>
    <row r="183" spans="1:60" hidden="1">
      <c r="A183" t="s">
        <v>305</v>
      </c>
      <c r="B183" t="s">
        <v>151</v>
      </c>
      <c r="C183" s="20">
        <v>38.771749</v>
      </c>
      <c r="D183" s="20">
        <v>38.655433753000089</v>
      </c>
      <c r="E183" s="20">
        <v>38.539467451741153</v>
      </c>
      <c r="F183" s="20">
        <v>38.346770114482318</v>
      </c>
      <c r="G183" s="20">
        <v>37.963302413337509</v>
      </c>
      <c r="H183" s="20">
        <v>37.583669389204097</v>
      </c>
      <c r="I183" s="20">
        <v>37.207832695312085</v>
      </c>
      <c r="J183" s="20">
        <v>36.835754368358934</v>
      </c>
    </row>
    <row r="184" spans="1:60" hidden="1">
      <c r="A184" t="s">
        <v>356</v>
      </c>
      <c r="B184" t="s">
        <v>151</v>
      </c>
      <c r="C184" s="20">
        <v>793.23890000000006</v>
      </c>
      <c r="D184" s="20">
        <v>790.85918330000118</v>
      </c>
      <c r="E184" s="20">
        <v>788.48660575010194</v>
      </c>
      <c r="F184" s="20">
        <v>784.54417272134867</v>
      </c>
      <c r="G184" s="20">
        <v>776.69873099413621</v>
      </c>
      <c r="H184" s="20">
        <v>768.93174368419443</v>
      </c>
      <c r="I184" s="20">
        <v>761.24242624735245</v>
      </c>
      <c r="J184" s="20">
        <v>753.63000198487748</v>
      </c>
    </row>
    <row r="185" spans="1:60" hidden="1">
      <c r="A185" t="s">
        <v>307</v>
      </c>
      <c r="B185" t="s">
        <v>151</v>
      </c>
      <c r="C185" s="20">
        <v>295.5</v>
      </c>
      <c r="D185" s="20">
        <v>294.6135000000005</v>
      </c>
      <c r="E185" s="20">
        <v>293.72965950000088</v>
      </c>
      <c r="F185" s="20">
        <v>292.26101120250024</v>
      </c>
      <c r="G185" s="20">
        <v>289.33840109047532</v>
      </c>
      <c r="H185" s="20">
        <v>286.44501707957062</v>
      </c>
      <c r="I185" s="20">
        <v>283.58056690877459</v>
      </c>
      <c r="J185" s="20">
        <v>280.74476123968725</v>
      </c>
    </row>
    <row r="186" spans="1:60" hidden="1">
      <c r="A186" t="s">
        <v>278</v>
      </c>
      <c r="B186" t="s">
        <v>24</v>
      </c>
      <c r="C186" s="20">
        <v>199.51343388164045</v>
      </c>
      <c r="D186" s="20">
        <v>197.51829954282394</v>
      </c>
      <c r="E186" s="20">
        <v>193.58768538192157</v>
      </c>
      <c r="F186" s="20">
        <v>189.7159316742825</v>
      </c>
      <c r="G186" s="20">
        <v>185.90225427225883</v>
      </c>
      <c r="H186" s="20">
        <v>182.1458788251075</v>
      </c>
      <c r="I186" s="20">
        <v>178.4460406614736</v>
      </c>
      <c r="J186" s="20">
        <v>174.8019846732283</v>
      </c>
    </row>
    <row r="187" spans="1:60" hidden="1">
      <c r="A187" t="s">
        <v>280</v>
      </c>
      <c r="B187" t="s">
        <v>24</v>
      </c>
      <c r="C187" s="20">
        <v>207.69975335801269</v>
      </c>
      <c r="D187" s="20">
        <v>205.62275582443152</v>
      </c>
      <c r="E187" s="20">
        <v>201.53086298352568</v>
      </c>
      <c r="F187" s="20">
        <v>197.50024572385516</v>
      </c>
      <c r="G187" s="20">
        <v>193.53008772307939</v>
      </c>
      <c r="H187" s="20">
        <v>189.61958285774693</v>
      </c>
      <c r="I187" s="20">
        <v>185.76793508094957</v>
      </c>
      <c r="J187" s="20">
        <v>181.97435830140213</v>
      </c>
    </row>
    <row r="188" spans="1:60" hidden="1">
      <c r="A188" t="s">
        <v>281</v>
      </c>
      <c r="B188" t="s">
        <v>24</v>
      </c>
      <c r="C188" s="20">
        <v>133.65782633146156</v>
      </c>
      <c r="D188" s="20">
        <v>132.32124806814622</v>
      </c>
      <c r="E188" s="20">
        <v>129.68805523159034</v>
      </c>
      <c r="F188" s="20">
        <v>127.09429412695873</v>
      </c>
      <c r="G188" s="20">
        <v>124.53943943889631</v>
      </c>
      <c r="H188" s="20">
        <v>122.02297241518235</v>
      </c>
      <c r="I188" s="20">
        <v>119.54438078799937</v>
      </c>
      <c r="J188" s="20">
        <v>117.10315869611782</v>
      </c>
      <c r="O188" s="11"/>
      <c r="P188" s="11"/>
      <c r="Q188" s="11"/>
      <c r="R188" s="11"/>
      <c r="S188" s="11"/>
      <c r="T188" s="12"/>
    </row>
    <row r="189" spans="1:60" hidden="1">
      <c r="A189" t="s">
        <v>282</v>
      </c>
      <c r="B189" t="s">
        <v>24</v>
      </c>
      <c r="C189" s="20">
        <v>189.32504599163633</v>
      </c>
      <c r="D189" s="20">
        <v>187.43179553171939</v>
      </c>
      <c r="E189" s="20">
        <v>183.70190280063818</v>
      </c>
      <c r="F189" s="20">
        <v>180.02786474462536</v>
      </c>
      <c r="G189" s="20">
        <v>176.40893725945313</v>
      </c>
      <c r="H189" s="20">
        <v>172.84438553750945</v>
      </c>
      <c r="I189" s="20">
        <v>169.33348395627908</v>
      </c>
      <c r="J189" s="20">
        <v>165.87551596811915</v>
      </c>
    </row>
    <row r="190" spans="1:60" hidden="1">
      <c r="A190" t="s">
        <v>283</v>
      </c>
      <c r="B190" t="s">
        <v>24</v>
      </c>
      <c r="C190" s="20">
        <v>267.54848310317391</v>
      </c>
      <c r="D190" s="20">
        <v>264.8729982721411</v>
      </c>
      <c r="E190" s="20">
        <v>259.60202560652584</v>
      </c>
      <c r="F190" s="20">
        <v>254.40998509439515</v>
      </c>
      <c r="G190" s="20">
        <v>249.29582518994599</v>
      </c>
      <c r="H190" s="20">
        <v>244.25850748507807</v>
      </c>
      <c r="I190" s="20">
        <v>239.2970065517865</v>
      </c>
      <c r="J190" s="20">
        <v>234.41030978641388</v>
      </c>
    </row>
    <row r="191" spans="1:60" hidden="1">
      <c r="A191" t="s">
        <v>284</v>
      </c>
      <c r="B191" t="s">
        <v>24</v>
      </c>
      <c r="C191" s="20">
        <v>1921.4968324579668</v>
      </c>
      <c r="D191" s="20">
        <v>1902.2818641333847</v>
      </c>
      <c r="E191" s="20">
        <v>1864.4264550371322</v>
      </c>
      <c r="F191" s="20">
        <v>1827.1379259363766</v>
      </c>
      <c r="G191" s="20">
        <v>1790.4087247721448</v>
      </c>
      <c r="H191" s="20">
        <v>1754.2313938386062</v>
      </c>
      <c r="I191" s="20">
        <v>1718.5985686512679</v>
      </c>
      <c r="J191" s="20">
        <v>1683.5029768282729</v>
      </c>
    </row>
    <row r="192" spans="1:60" hidden="1">
      <c r="A192" t="s">
        <v>285</v>
      </c>
      <c r="B192" t="s">
        <v>24</v>
      </c>
      <c r="C192" s="20">
        <v>84.966400400727522</v>
      </c>
      <c r="D192" s="20">
        <v>84.116736396720114</v>
      </c>
      <c r="E192" s="20">
        <v>82.44281334242541</v>
      </c>
      <c r="F192" s="20">
        <v>80.793957075576444</v>
      </c>
      <c r="G192" s="20">
        <v>79.169833652730659</v>
      </c>
      <c r="H192" s="20">
        <v>77.570113302634397</v>
      </c>
      <c r="I192" s="20">
        <v>75.994470376174519</v>
      </c>
      <c r="J192" s="20">
        <v>74.442583296913938</v>
      </c>
    </row>
    <row r="193" spans="1:60" hidden="1">
      <c r="A193" t="s">
        <v>308</v>
      </c>
      <c r="B193" t="s">
        <v>24</v>
      </c>
      <c r="C193" s="20">
        <v>38.78901243040324</v>
      </c>
      <c r="D193" s="20">
        <v>38.401122306099182</v>
      </c>
      <c r="E193" s="20">
        <v>37.636939972207692</v>
      </c>
      <c r="F193" s="20">
        <v>36.884201172763589</v>
      </c>
      <c r="G193" s="20">
        <v>36.14275345531113</v>
      </c>
      <c r="H193" s="20">
        <v>35.412446272090364</v>
      </c>
      <c r="I193" s="20">
        <v>34.69313095718848</v>
      </c>
      <c r="J193" s="20">
        <v>33.984660703957481</v>
      </c>
    </row>
    <row r="194" spans="1:60" hidden="1">
      <c r="A194" t="s">
        <v>286</v>
      </c>
      <c r="B194" t="s">
        <v>24</v>
      </c>
      <c r="C194" s="20">
        <v>717.31173438262203</v>
      </c>
      <c r="D194" s="20">
        <v>710.13861703879536</v>
      </c>
      <c r="E194" s="20">
        <v>696.00685855972301</v>
      </c>
      <c r="F194" s="20">
        <v>682.08672138852921</v>
      </c>
      <c r="G194" s="20">
        <v>668.37538627490244</v>
      </c>
      <c r="H194" s="20">
        <v>654.87006919140913</v>
      </c>
      <c r="I194" s="20">
        <v>641.56802091095926</v>
      </c>
      <c r="J194" s="20">
        <v>628.46652658919845</v>
      </c>
      <c r="V194" s="9"/>
      <c r="W194" s="9"/>
      <c r="X194" s="9"/>
      <c r="Y194" s="9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</row>
    <row r="195" spans="1:60" hidden="1">
      <c r="A195" t="s">
        <v>287</v>
      </c>
      <c r="B195" t="s">
        <v>24</v>
      </c>
      <c r="C195" s="20">
        <v>146.68873785002961</v>
      </c>
      <c r="D195" s="20">
        <v>145.22185047152928</v>
      </c>
      <c r="E195" s="20">
        <v>142.33193564714588</v>
      </c>
      <c r="F195" s="20">
        <v>139.48529693420278</v>
      </c>
      <c r="G195" s="20">
        <v>136.68135780195405</v>
      </c>
      <c r="H195" s="20">
        <v>133.9195489226569</v>
      </c>
      <c r="I195" s="20">
        <v>131.19930808516534</v>
      </c>
      <c r="J195" s="20">
        <v>128.52008010953145</v>
      </c>
    </row>
    <row r="196" spans="1:60" hidden="1">
      <c r="A196" t="s">
        <v>288</v>
      </c>
      <c r="B196" t="s">
        <v>24</v>
      </c>
      <c r="C196" s="20">
        <v>1579.4873658435961</v>
      </c>
      <c r="D196" s="20">
        <v>1563.6924921851555</v>
      </c>
      <c r="E196" s="20">
        <v>1532.5750115906751</v>
      </c>
      <c r="F196" s="20">
        <v>1501.923511358862</v>
      </c>
      <c r="G196" s="20">
        <v>1471.7317836305242</v>
      </c>
      <c r="H196" s="20">
        <v>1441.9936981056135</v>
      </c>
      <c r="I196" s="20">
        <v>1412.7032011128497</v>
      </c>
      <c r="J196" s="20">
        <v>1383.8543146901179</v>
      </c>
    </row>
    <row r="197" spans="1:60" hidden="1">
      <c r="A197" t="s">
        <v>289</v>
      </c>
      <c r="B197" t="s">
        <v>24</v>
      </c>
      <c r="C197" s="20">
        <v>164.43308456500276</v>
      </c>
      <c r="D197" s="20">
        <v>162.78875371935257</v>
      </c>
      <c r="E197" s="20">
        <v>159.54925752033719</v>
      </c>
      <c r="F197" s="20">
        <v>156.35827236993012</v>
      </c>
      <c r="G197" s="20">
        <v>153.21515199677958</v>
      </c>
      <c r="H197" s="20">
        <v>150.1192582038552</v>
      </c>
      <c r="I197" s="20">
        <v>147.06996077158936</v>
      </c>
      <c r="J197" s="20">
        <v>144.06663736214858</v>
      </c>
    </row>
    <row r="198" spans="1:60" hidden="1">
      <c r="A198" t="s">
        <v>290</v>
      </c>
      <c r="B198" t="s">
        <v>24</v>
      </c>
      <c r="C198" s="20">
        <v>29.64725470691231</v>
      </c>
      <c r="D198" s="20">
        <v>29.35078215984317</v>
      </c>
      <c r="E198" s="20">
        <v>28.766701594862301</v>
      </c>
      <c r="F198" s="20">
        <v>28.191367562965052</v>
      </c>
      <c r="G198" s="20">
        <v>27.624663541546234</v>
      </c>
      <c r="H198" s="20">
        <v>27.066474463799558</v>
      </c>
      <c r="I198" s="20">
        <v>26.516686701253619</v>
      </c>
      <c r="J198" s="20">
        <v>25.975188046512205</v>
      </c>
      <c r="V198" s="9"/>
      <c r="W198" s="9"/>
      <c r="X198" s="9"/>
      <c r="Y198" s="9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</row>
    <row r="199" spans="1:60" hidden="1">
      <c r="A199" t="s">
        <v>291</v>
      </c>
      <c r="B199" t="s">
        <v>24</v>
      </c>
      <c r="C199" s="20">
        <v>86.254828627707013</v>
      </c>
      <c r="D199" s="20">
        <v>85.39228034142981</v>
      </c>
      <c r="E199" s="20">
        <v>83.692973962635179</v>
      </c>
      <c r="F199" s="20">
        <v>82.01911448338268</v>
      </c>
      <c r="G199" s="20">
        <v>80.370362896318625</v>
      </c>
      <c r="H199" s="20">
        <v>78.746384429547547</v>
      </c>
      <c r="I199" s="20">
        <v>77.146848495822255</v>
      </c>
      <c r="J199" s="20">
        <v>75.571428642329039</v>
      </c>
    </row>
    <row r="200" spans="1:60" hidden="1">
      <c r="A200" t="s">
        <v>292</v>
      </c>
      <c r="B200" t="s">
        <v>24</v>
      </c>
      <c r="C200" s="20">
        <v>86.928470772776578</v>
      </c>
      <c r="D200" s="20">
        <v>86.059186065048792</v>
      </c>
      <c r="E200" s="20">
        <v>84.346608262354351</v>
      </c>
      <c r="F200" s="20">
        <v>82.659676097107237</v>
      </c>
      <c r="G200" s="20">
        <v>80.998047914338841</v>
      </c>
      <c r="H200" s="20">
        <v>79.361386327616131</v>
      </c>
      <c r="I200" s="20">
        <v>77.749358167836391</v>
      </c>
      <c r="J200" s="20">
        <v>76.16163443261955</v>
      </c>
    </row>
    <row r="201" spans="1:60" hidden="1">
      <c r="A201" t="s">
        <v>293</v>
      </c>
      <c r="B201" t="s">
        <v>24</v>
      </c>
      <c r="C201" s="20">
        <v>688.89601302865026</v>
      </c>
      <c r="D201" s="20">
        <v>682.00705289836344</v>
      </c>
      <c r="E201" s="20">
        <v>668.43511254568546</v>
      </c>
      <c r="F201" s="20">
        <v>655.0664102947726</v>
      </c>
      <c r="G201" s="20">
        <v>641.89823857762178</v>
      </c>
      <c r="H201" s="20">
        <v>628.92792365378489</v>
      </c>
      <c r="I201" s="20">
        <v>616.15282520456833</v>
      </c>
      <c r="J201" s="20">
        <v>603.57033593196934</v>
      </c>
    </row>
    <row r="202" spans="1:60" hidden="1">
      <c r="A202" t="s">
        <v>309</v>
      </c>
      <c r="B202" t="s">
        <v>24</v>
      </c>
      <c r="C202" s="20">
        <v>8.020022872300073</v>
      </c>
      <c r="D202" s="20">
        <v>7.9398226435770605</v>
      </c>
      <c r="E202" s="20">
        <v>7.7818201729698648</v>
      </c>
      <c r="F202" s="20">
        <v>7.6261837695104866</v>
      </c>
      <c r="G202" s="20">
        <v>7.4728819121029577</v>
      </c>
      <c r="H202" s="20">
        <v>7.3218834734666469</v>
      </c>
      <c r="I202" s="20">
        <v>7.1731577154118566</v>
      </c>
      <c r="J202" s="20">
        <v>7.0266742841708041</v>
      </c>
    </row>
    <row r="203" spans="1:60" hidden="1">
      <c r="A203" t="s">
        <v>294</v>
      </c>
      <c r="B203" t="s">
        <v>24</v>
      </c>
      <c r="C203" s="20">
        <v>2.9218718753144004</v>
      </c>
      <c r="D203" s="20">
        <v>2.8926531565612548</v>
      </c>
      <c r="E203" s="20">
        <v>2.8350893587456869</v>
      </c>
      <c r="F203" s="20">
        <v>2.7783875715707675</v>
      </c>
      <c r="G203" s="20">
        <v>2.7225363112034766</v>
      </c>
      <c r="H203" s="20">
        <v>2.667524237286377</v>
      </c>
      <c r="I203" s="20">
        <v>2.6133401512165024</v>
      </c>
      <c r="J203" s="20">
        <v>2.5599729944442844</v>
      </c>
    </row>
    <row r="204" spans="1:60" hidden="1">
      <c r="A204" t="s">
        <v>310</v>
      </c>
      <c r="B204" t="s">
        <v>24</v>
      </c>
      <c r="C204" s="20">
        <v>16.782569117647729</v>
      </c>
      <c r="D204" s="20">
        <v>16.614743426471215</v>
      </c>
      <c r="E204" s="20">
        <v>16.284110032284428</v>
      </c>
      <c r="F204" s="20">
        <v>15.958427831638764</v>
      </c>
      <c r="G204" s="20">
        <v>15.637630864002739</v>
      </c>
      <c r="H204" s="20">
        <v>15.321653992936293</v>
      </c>
      <c r="I204" s="20">
        <v>15.010432896204772</v>
      </c>
      <c r="J204" s="20">
        <v>14.703904056008593</v>
      </c>
    </row>
    <row r="205" spans="1:60" hidden="1">
      <c r="A205" t="s">
        <v>297</v>
      </c>
      <c r="B205" t="s">
        <v>24</v>
      </c>
      <c r="C205" s="20">
        <v>324.40361534940217</v>
      </c>
      <c r="D205" s="20">
        <v>321.15957919590761</v>
      </c>
      <c r="E205" s="20">
        <v>314.76850356990883</v>
      </c>
      <c r="F205" s="20">
        <v>308.47313349851061</v>
      </c>
      <c r="G205" s="20">
        <v>302.27219397818362</v>
      </c>
      <c r="H205" s="20">
        <v>296.16442593491314</v>
      </c>
      <c r="I205" s="20">
        <v>290.14858603311001</v>
      </c>
      <c r="J205" s="20">
        <v>284.22344648675005</v>
      </c>
    </row>
    <row r="206" spans="1:60">
      <c r="A206" t="s">
        <v>298</v>
      </c>
      <c r="B206" t="s">
        <v>24</v>
      </c>
      <c r="C206" s="20">
        <v>378.17149901455372</v>
      </c>
      <c r="D206" s="20">
        <v>374.38978402440813</v>
      </c>
      <c r="E206" s="20">
        <v>366.93942732232239</v>
      </c>
      <c r="F206" s="20">
        <v>359.60063877587589</v>
      </c>
      <c r="G206" s="20">
        <v>352.37193205762583</v>
      </c>
      <c r="H206" s="20">
        <v>345.25183940986381</v>
      </c>
      <c r="I206" s="20">
        <v>338.23891142185056</v>
      </c>
      <c r="J206" s="20">
        <v>331.33171680965751</v>
      </c>
    </row>
    <row r="207" spans="1:60" hidden="1">
      <c r="A207" t="s">
        <v>357</v>
      </c>
      <c r="B207" t="s">
        <v>24</v>
      </c>
      <c r="C207" s="20">
        <v>174.09414127069678</v>
      </c>
      <c r="D207" s="20">
        <v>175.92924324517384</v>
      </c>
      <c r="E207" s="20">
        <v>176.35487851108931</v>
      </c>
      <c r="F207" s="20">
        <v>167.81885652427192</v>
      </c>
      <c r="G207" s="20">
        <v>167.33302563273176</v>
      </c>
      <c r="H207" s="20">
        <v>167.81459014819248</v>
      </c>
      <c r="I207" s="20">
        <v>167.12794502683082</v>
      </c>
      <c r="J207" s="20">
        <v>166.62697114205082</v>
      </c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1:60" hidden="1">
      <c r="A208" t="s">
        <v>299</v>
      </c>
      <c r="B208" t="s">
        <v>24</v>
      </c>
      <c r="C208" s="20">
        <v>496.79694800619848</v>
      </c>
      <c r="D208" s="20">
        <v>491.82897852613627</v>
      </c>
      <c r="E208" s="20">
        <v>482.04158185346563</v>
      </c>
      <c r="F208" s="20">
        <v>472.40075021639637</v>
      </c>
      <c r="G208" s="20">
        <v>462.90453105388298</v>
      </c>
      <c r="H208" s="20">
        <v>453.55099619959856</v>
      </c>
      <c r="I208" s="20">
        <v>444.3382415892944</v>
      </c>
      <c r="J208" s="20">
        <v>435.26438697157585</v>
      </c>
    </row>
    <row r="209" spans="1:60" hidden="1">
      <c r="A209" t="s">
        <v>300</v>
      </c>
      <c r="B209" t="s">
        <v>24</v>
      </c>
      <c r="C209" s="20">
        <v>157.08615276172361</v>
      </c>
      <c r="D209" s="20">
        <v>155.51529123410617</v>
      </c>
      <c r="E209" s="20">
        <v>152.420536938547</v>
      </c>
      <c r="F209" s="20">
        <v>149.37212619977601</v>
      </c>
      <c r="G209" s="20">
        <v>146.36944162208681</v>
      </c>
      <c r="H209" s="20">
        <v>143.41187352333174</v>
      </c>
      <c r="I209" s="20">
        <v>140.498819842389</v>
      </c>
      <c r="J209" s="20">
        <v>137.62968604771268</v>
      </c>
    </row>
    <row r="210" spans="1:60" hidden="1">
      <c r="A210" t="s">
        <v>301</v>
      </c>
      <c r="B210" t="s">
        <v>24</v>
      </c>
      <c r="C210" s="20">
        <v>204.46484767719832</v>
      </c>
      <c r="D210" s="20">
        <v>202.42019920042543</v>
      </c>
      <c r="E210" s="20">
        <v>198.39203723633685</v>
      </c>
      <c r="F210" s="20">
        <v>194.42419649161101</v>
      </c>
      <c r="G210" s="20">
        <v>190.51587335805442</v>
      </c>
      <c r="H210" s="20">
        <v>186.6662742675212</v>
      </c>
      <c r="I210" s="20">
        <v>182.87461557146202</v>
      </c>
      <c r="J210" s="20">
        <v>179.14012342189739</v>
      </c>
    </row>
    <row r="211" spans="1:60" hidden="1">
      <c r="A211" t="s">
        <v>303</v>
      </c>
      <c r="B211" t="s">
        <v>24</v>
      </c>
      <c r="C211" s="20">
        <v>483.52535644572384</v>
      </c>
      <c r="D211" s="20">
        <v>478.69010288126617</v>
      </c>
      <c r="E211" s="20">
        <v>469.16416983392844</v>
      </c>
      <c r="F211" s="20">
        <v>459.7808864372501</v>
      </c>
      <c r="G211" s="20">
        <v>450.53835229152185</v>
      </c>
      <c r="H211" s="20">
        <v>441.43469074006447</v>
      </c>
      <c r="I211" s="20">
        <v>432.46804858440709</v>
      </c>
      <c r="J211" s="20">
        <v>423.63659580278886</v>
      </c>
      <c r="N211" s="20"/>
      <c r="O211" s="20"/>
      <c r="P211" s="20"/>
      <c r="Q211" s="20"/>
      <c r="R211" s="20"/>
      <c r="S211" s="20"/>
      <c r="T211" s="20"/>
      <c r="U211" s="20"/>
      <c r="V211" s="9"/>
      <c r="W211" s="9"/>
      <c r="X211" s="9"/>
      <c r="Y211" s="9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</row>
    <row r="212" spans="1:60" hidden="1">
      <c r="A212" t="s">
        <v>304</v>
      </c>
      <c r="B212" t="s">
        <v>24</v>
      </c>
      <c r="C212" s="20">
        <v>47.243661691036579</v>
      </c>
      <c r="D212" s="20">
        <v>46.771225074126079</v>
      </c>
      <c r="E212" s="20">
        <v>45.840477695151009</v>
      </c>
      <c r="F212" s="20">
        <v>44.923668141248008</v>
      </c>
      <c r="G212" s="20">
        <v>44.020610730653566</v>
      </c>
      <c r="H212" s="20">
        <v>43.131122101456846</v>
      </c>
      <c r="I212" s="20">
        <v>42.2550211837709</v>
      </c>
      <c r="J212" s="20">
        <v>41.392129172228721</v>
      </c>
    </row>
    <row r="213" spans="1:60" hidden="1">
      <c r="A213" t="s">
        <v>305</v>
      </c>
      <c r="B213" t="s">
        <v>24</v>
      </c>
      <c r="C213" s="20">
        <v>78.93553454176967</v>
      </c>
      <c r="D213" s="20">
        <v>78.146179196351923</v>
      </c>
      <c r="E213" s="20">
        <v>76.591070230344542</v>
      </c>
      <c r="F213" s="20">
        <v>75.059248825737683</v>
      </c>
      <c r="G213" s="20">
        <v>73.550404742199817</v>
      </c>
      <c r="H213" s="20">
        <v>72.064231615450254</v>
      </c>
      <c r="I213" s="20">
        <v>70.600426910761428</v>
      </c>
      <c r="J213" s="20">
        <v>69.158691877004799</v>
      </c>
    </row>
    <row r="214" spans="1:60" hidden="1">
      <c r="A214" t="s">
        <v>356</v>
      </c>
      <c r="B214" t="s">
        <v>24</v>
      </c>
      <c r="C214" s="20">
        <v>974.1652565681776</v>
      </c>
      <c r="D214" s="20">
        <v>1032.6151719622683</v>
      </c>
      <c r="E214" s="20">
        <v>1083.6263614572028</v>
      </c>
      <c r="F214" s="20">
        <v>1137.0414790724685</v>
      </c>
      <c r="G214" s="20">
        <v>1192.9653559003186</v>
      </c>
      <c r="H214" s="20">
        <v>1251.5067486228486</v>
      </c>
      <c r="I214" s="20">
        <v>1312.7784331908424</v>
      </c>
      <c r="J214" s="20">
        <v>1376.897295611954</v>
      </c>
    </row>
    <row r="215" spans="1:60" hidden="1">
      <c r="A215" t="s">
        <v>307</v>
      </c>
      <c r="B215" t="s">
        <v>24</v>
      </c>
      <c r="C215" s="20">
        <v>798.4</v>
      </c>
      <c r="D215" s="20">
        <v>790.41599999999858</v>
      </c>
      <c r="E215" s="20">
        <v>774.68672159999664</v>
      </c>
      <c r="F215" s="20">
        <v>759.19298716799517</v>
      </c>
      <c r="G215" s="20">
        <v>743.93165875247462</v>
      </c>
      <c r="H215" s="20">
        <v>728.89963760655019</v>
      </c>
      <c r="I215" s="20">
        <v>714.09386371766777</v>
      </c>
      <c r="J215" s="20">
        <v>699.51131534279943</v>
      </c>
    </row>
    <row r="216" spans="1:60">
      <c r="C216" s="20"/>
    </row>
    <row r="218" spans="1:60">
      <c r="B218" t="s">
        <v>517</v>
      </c>
      <c r="C218" s="20">
        <f>SUM(C126:C155)</f>
        <v>3113.3202955435372</v>
      </c>
      <c r="D218" s="20">
        <f t="shared" ref="D218:J218" si="0">SUM(D126:D155)</f>
        <v>3206.7199044098415</v>
      </c>
      <c r="E218" s="20">
        <f t="shared" si="0"/>
        <v>3302.9215015421373</v>
      </c>
      <c r="F218" s="20">
        <f t="shared" si="0"/>
        <v>3335.9507165575596</v>
      </c>
      <c r="G218" s="20">
        <f t="shared" si="0"/>
        <v>3369.3102237231342</v>
      </c>
      <c r="H218" s="20">
        <f t="shared" si="0"/>
        <v>3422.5514866913982</v>
      </c>
      <c r="I218" s="20">
        <f t="shared" si="0"/>
        <v>3497.7729383721307</v>
      </c>
      <c r="J218" s="20">
        <f t="shared" si="0"/>
        <v>3603.6165973466636</v>
      </c>
    </row>
    <row r="219" spans="1:60">
      <c r="B219" t="s">
        <v>517</v>
      </c>
      <c r="C219">
        <v>1.06</v>
      </c>
      <c r="D219">
        <v>1.03</v>
      </c>
      <c r="E219">
        <v>1.03</v>
      </c>
      <c r="F219">
        <v>1.01</v>
      </c>
      <c r="G219">
        <v>1.01</v>
      </c>
      <c r="H219">
        <f t="shared" ref="H219:J219" si="1">H218/G218</f>
        <v>1.0158018286928272</v>
      </c>
      <c r="I219">
        <f t="shared" si="1"/>
        <v>1.0219781797215415</v>
      </c>
      <c r="J219">
        <f t="shared" si="1"/>
        <v>1.0302603001508133</v>
      </c>
    </row>
    <row r="220" spans="1:60">
      <c r="B220" t="s">
        <v>517</v>
      </c>
      <c r="C220" s="20">
        <f>C218*C219</f>
        <v>3300.1195132761495</v>
      </c>
      <c r="D220">
        <f>C220*D219</f>
        <v>3399.123098674434</v>
      </c>
      <c r="E220">
        <f>D220*E219</f>
        <v>3501.0967916346672</v>
      </c>
      <c r="F220">
        <f t="shared" ref="F220:J220" si="2">E220*F219</f>
        <v>3536.1077595510137</v>
      </c>
      <c r="G220">
        <f t="shared" si="2"/>
        <v>3571.468837146524</v>
      </c>
      <c r="H220">
        <f t="shared" si="2"/>
        <v>3627.9045758928842</v>
      </c>
      <c r="I220">
        <f t="shared" si="2"/>
        <v>3707.6393146744608</v>
      </c>
      <c r="J220">
        <f t="shared" si="2"/>
        <v>3819.8335931874658</v>
      </c>
    </row>
    <row r="223" spans="1:60">
      <c r="B223" t="s">
        <v>518</v>
      </c>
      <c r="C223" s="20">
        <f>SUM(C156:C185)</f>
        <v>6543.6954428122153</v>
      </c>
      <c r="D223" s="20">
        <f t="shared" ref="D223:J223" si="3">SUM(D156:D185)</f>
        <v>6524.0643564837783</v>
      </c>
      <c r="E223" s="20">
        <f t="shared" si="3"/>
        <v>6504.4921634143266</v>
      </c>
      <c r="F223" s="20">
        <f t="shared" si="3"/>
        <v>6471.9697025972546</v>
      </c>
      <c r="G223" s="20">
        <f t="shared" si="3"/>
        <v>6407.2500055712817</v>
      </c>
      <c r="H223" s="20">
        <f t="shared" si="3"/>
        <v>6343.1775055155695</v>
      </c>
      <c r="I223" s="20">
        <f t="shared" si="3"/>
        <v>6279.7457304604141</v>
      </c>
      <c r="J223" s="20">
        <f t="shared" si="3"/>
        <v>6216.9482731558082</v>
      </c>
    </row>
    <row r="224" spans="1:60">
      <c r="B224" t="s">
        <v>518</v>
      </c>
      <c r="C224">
        <v>1</v>
      </c>
      <c r="D224">
        <v>0.997</v>
      </c>
      <c r="E224">
        <v>0.997</v>
      </c>
      <c r="F224">
        <v>0.995</v>
      </c>
      <c r="G224">
        <v>0.99</v>
      </c>
      <c r="H224">
        <v>0.99</v>
      </c>
      <c r="I224">
        <v>0.99</v>
      </c>
      <c r="J224">
        <v>0.99</v>
      </c>
    </row>
    <row r="225" spans="2:10">
      <c r="B225" t="s">
        <v>518</v>
      </c>
      <c r="C225" s="20">
        <f>C223*C224</f>
        <v>6543.6954428122153</v>
      </c>
      <c r="D225">
        <f>C225*D224</f>
        <v>6524.0643564837783</v>
      </c>
      <c r="E225">
        <f t="shared" ref="E225:J225" si="4">D225*E224</f>
        <v>6504.4921634143266</v>
      </c>
      <c r="F225">
        <f t="shared" si="4"/>
        <v>6471.9697025972546</v>
      </c>
      <c r="G225">
        <f t="shared" si="4"/>
        <v>6407.2500055712817</v>
      </c>
      <c r="H225">
        <f t="shared" si="4"/>
        <v>6343.1775055155686</v>
      </c>
      <c r="I225">
        <f t="shared" si="4"/>
        <v>6279.7457304604131</v>
      </c>
      <c r="J225">
        <f t="shared" si="4"/>
        <v>6216.9482731558091</v>
      </c>
    </row>
  </sheetData>
  <autoFilter ref="A5:BH215" xr:uid="{00000000-0009-0000-0000-000015000000}">
    <filterColumn colId="0">
      <filters>
        <filter val="NO"/>
      </filters>
    </filterColumn>
    <sortState xmlns:xlrd2="http://schemas.microsoft.com/office/spreadsheetml/2017/richdata2" ref="A6:BH215">
      <sortCondition ref="B5:B215"/>
    </sortState>
  </autoFilter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4"/>
  <sheetViews>
    <sheetView workbookViewId="0">
      <selection activeCell="L13" sqref="L13"/>
    </sheetView>
  </sheetViews>
  <sheetFormatPr defaultColWidth="11.42578125" defaultRowHeight="15"/>
  <cols>
    <col min="1" max="1" width="17.42578125" customWidth="1"/>
  </cols>
  <sheetData>
    <row r="1" spans="1:9">
      <c r="A1" t="s">
        <v>428</v>
      </c>
    </row>
    <row r="2" spans="1:9">
      <c r="A2" t="s">
        <v>374</v>
      </c>
    </row>
    <row r="3" spans="1:9">
      <c r="A3" t="s">
        <v>427</v>
      </c>
    </row>
    <row r="5" spans="1:9">
      <c r="A5" t="s">
        <v>20</v>
      </c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>
      <c r="A6" s="16" t="s">
        <v>525</v>
      </c>
      <c r="B6">
        <v>0.1</v>
      </c>
      <c r="C6">
        <v>0.105</v>
      </c>
      <c r="D6">
        <v>0.11</v>
      </c>
      <c r="E6">
        <v>0.115</v>
      </c>
      <c r="F6">
        <v>0.11</v>
      </c>
      <c r="G6">
        <v>0.1</v>
      </c>
      <c r="H6">
        <v>8.5000000000000006E-2</v>
      </c>
      <c r="I6">
        <v>7.0000000000000007E-2</v>
      </c>
    </row>
    <row r="7" spans="1:9">
      <c r="A7" s="16" t="s">
        <v>277</v>
      </c>
      <c r="B7">
        <v>0.1</v>
      </c>
      <c r="C7">
        <v>0.105</v>
      </c>
      <c r="D7">
        <v>0.11</v>
      </c>
      <c r="E7">
        <v>0.115</v>
      </c>
      <c r="F7">
        <v>0.11</v>
      </c>
      <c r="G7">
        <v>0.1</v>
      </c>
      <c r="H7">
        <v>8.5000000000000006E-2</v>
      </c>
      <c r="I7">
        <v>7.0000000000000007E-2</v>
      </c>
    </row>
    <row r="8" spans="1:9">
      <c r="A8" s="16" t="s">
        <v>278</v>
      </c>
      <c r="B8">
        <v>0.1</v>
      </c>
      <c r="C8">
        <v>0.105</v>
      </c>
      <c r="D8">
        <v>0.11</v>
      </c>
      <c r="E8">
        <v>0.115</v>
      </c>
      <c r="F8">
        <v>0.11</v>
      </c>
      <c r="G8">
        <v>0.1</v>
      </c>
      <c r="H8">
        <v>8.5000000000000006E-2</v>
      </c>
      <c r="I8">
        <v>7.0000000000000007E-2</v>
      </c>
    </row>
    <row r="9" spans="1:9">
      <c r="A9" s="16" t="s">
        <v>279</v>
      </c>
      <c r="B9">
        <v>0.1</v>
      </c>
      <c r="C9">
        <v>0.105</v>
      </c>
      <c r="D9">
        <v>0.11</v>
      </c>
      <c r="E9">
        <v>0.115</v>
      </c>
      <c r="F9">
        <v>0.11</v>
      </c>
      <c r="G9">
        <v>0.1</v>
      </c>
      <c r="H9">
        <v>8.5000000000000006E-2</v>
      </c>
      <c r="I9">
        <v>7.0000000000000007E-2</v>
      </c>
    </row>
    <row r="10" spans="1:9">
      <c r="A10" s="16" t="s">
        <v>280</v>
      </c>
      <c r="B10">
        <v>0.1</v>
      </c>
      <c r="C10">
        <v>0.105</v>
      </c>
      <c r="D10">
        <v>0.11</v>
      </c>
      <c r="E10">
        <v>0.115</v>
      </c>
      <c r="F10">
        <v>0.11</v>
      </c>
      <c r="G10">
        <v>0.1</v>
      </c>
      <c r="H10">
        <v>8.5000000000000006E-2</v>
      </c>
      <c r="I10">
        <v>7.0000000000000007E-2</v>
      </c>
    </row>
    <row r="11" spans="1:9">
      <c r="A11" s="16" t="s">
        <v>281</v>
      </c>
      <c r="B11">
        <v>0.1</v>
      </c>
      <c r="C11">
        <v>0.105</v>
      </c>
      <c r="D11">
        <v>0.11</v>
      </c>
      <c r="E11">
        <v>0.115</v>
      </c>
      <c r="F11">
        <v>0.11</v>
      </c>
      <c r="G11">
        <v>0.1</v>
      </c>
      <c r="H11">
        <v>8.5000000000000006E-2</v>
      </c>
      <c r="I11">
        <v>7.0000000000000007E-2</v>
      </c>
    </row>
    <row r="12" spans="1:9">
      <c r="A12" s="16" t="s">
        <v>282</v>
      </c>
      <c r="B12">
        <v>0.1</v>
      </c>
      <c r="C12">
        <v>0.105</v>
      </c>
      <c r="D12">
        <v>0.11</v>
      </c>
      <c r="E12">
        <v>0.115</v>
      </c>
      <c r="F12">
        <v>0.11</v>
      </c>
      <c r="G12">
        <v>0.1</v>
      </c>
      <c r="H12">
        <v>8.5000000000000006E-2</v>
      </c>
      <c r="I12">
        <v>7.0000000000000007E-2</v>
      </c>
    </row>
    <row r="13" spans="1:9">
      <c r="A13" s="16" t="s">
        <v>283</v>
      </c>
      <c r="B13">
        <v>0.1</v>
      </c>
      <c r="C13">
        <v>0.105</v>
      </c>
      <c r="D13">
        <v>0.11</v>
      </c>
      <c r="E13">
        <v>0.115</v>
      </c>
      <c r="F13">
        <v>0.11</v>
      </c>
      <c r="G13">
        <v>0.1</v>
      </c>
      <c r="H13">
        <v>8.5000000000000006E-2</v>
      </c>
      <c r="I13">
        <v>7.0000000000000007E-2</v>
      </c>
    </row>
    <row r="14" spans="1:9">
      <c r="A14" s="16" t="s">
        <v>284</v>
      </c>
      <c r="B14">
        <v>0.1</v>
      </c>
      <c r="C14">
        <v>0.105</v>
      </c>
      <c r="D14">
        <v>0.11</v>
      </c>
      <c r="E14">
        <v>0.115</v>
      </c>
      <c r="F14">
        <v>0.11</v>
      </c>
      <c r="G14">
        <v>0.1</v>
      </c>
      <c r="H14">
        <v>8.5000000000000006E-2</v>
      </c>
      <c r="I14">
        <v>7.0000000000000007E-2</v>
      </c>
    </row>
    <row r="15" spans="1:9">
      <c r="A15" s="16" t="s">
        <v>285</v>
      </c>
      <c r="B15">
        <v>0.1</v>
      </c>
      <c r="C15">
        <v>0.105</v>
      </c>
      <c r="D15">
        <v>0.11</v>
      </c>
      <c r="E15">
        <v>0.115</v>
      </c>
      <c r="F15">
        <v>0.11</v>
      </c>
      <c r="G15">
        <v>0.1</v>
      </c>
      <c r="H15">
        <v>8.5000000000000006E-2</v>
      </c>
      <c r="I15">
        <v>7.0000000000000007E-2</v>
      </c>
    </row>
    <row r="16" spans="1:9">
      <c r="A16" s="16" t="s">
        <v>286</v>
      </c>
      <c r="B16">
        <v>0.1</v>
      </c>
      <c r="C16">
        <v>0.105</v>
      </c>
      <c r="D16">
        <v>0.11</v>
      </c>
      <c r="E16">
        <v>0.115</v>
      </c>
      <c r="F16">
        <v>0.11</v>
      </c>
      <c r="G16">
        <v>0.1</v>
      </c>
      <c r="H16">
        <v>8.5000000000000006E-2</v>
      </c>
      <c r="I16">
        <v>7.0000000000000007E-2</v>
      </c>
    </row>
    <row r="17" spans="1:9">
      <c r="A17" s="16" t="s">
        <v>287</v>
      </c>
      <c r="B17">
        <v>0.1</v>
      </c>
      <c r="C17">
        <v>0.105</v>
      </c>
      <c r="D17">
        <v>0.11</v>
      </c>
      <c r="E17">
        <v>0.115</v>
      </c>
      <c r="F17">
        <v>0.11</v>
      </c>
      <c r="G17">
        <v>0.1</v>
      </c>
      <c r="H17">
        <v>8.5000000000000006E-2</v>
      </c>
      <c r="I17">
        <v>7.0000000000000007E-2</v>
      </c>
    </row>
    <row r="18" spans="1:9">
      <c r="A18" s="16" t="s">
        <v>288</v>
      </c>
      <c r="B18">
        <v>0.1</v>
      </c>
      <c r="C18">
        <v>0.105</v>
      </c>
      <c r="D18">
        <v>0.11</v>
      </c>
      <c r="E18">
        <v>0.115</v>
      </c>
      <c r="F18">
        <v>0.11</v>
      </c>
      <c r="G18">
        <v>0.1</v>
      </c>
      <c r="H18">
        <v>8.5000000000000006E-2</v>
      </c>
      <c r="I18">
        <v>7.0000000000000007E-2</v>
      </c>
    </row>
    <row r="19" spans="1:9">
      <c r="A19" s="16" t="s">
        <v>289</v>
      </c>
      <c r="B19">
        <v>0.1</v>
      </c>
      <c r="C19">
        <v>0.105</v>
      </c>
      <c r="D19">
        <v>0.11</v>
      </c>
      <c r="E19">
        <v>0.115</v>
      </c>
      <c r="F19">
        <v>0.11</v>
      </c>
      <c r="G19">
        <v>0.1</v>
      </c>
      <c r="H19">
        <v>8.5000000000000006E-2</v>
      </c>
      <c r="I19">
        <v>7.0000000000000007E-2</v>
      </c>
    </row>
    <row r="20" spans="1:9">
      <c r="A20" s="16" t="s">
        <v>290</v>
      </c>
      <c r="B20">
        <v>0.1</v>
      </c>
      <c r="C20">
        <v>0.105</v>
      </c>
      <c r="D20">
        <v>0.11</v>
      </c>
      <c r="E20">
        <v>0.115</v>
      </c>
      <c r="F20">
        <v>0.11</v>
      </c>
      <c r="G20">
        <v>0.1</v>
      </c>
      <c r="H20">
        <v>8.5000000000000006E-2</v>
      </c>
      <c r="I20">
        <v>7.0000000000000007E-2</v>
      </c>
    </row>
    <row r="21" spans="1:9">
      <c r="A21" s="16" t="s">
        <v>291</v>
      </c>
      <c r="B21">
        <v>0.1</v>
      </c>
      <c r="C21">
        <v>0.105</v>
      </c>
      <c r="D21">
        <v>0.11</v>
      </c>
      <c r="E21">
        <v>0.115</v>
      </c>
      <c r="F21">
        <v>0.11</v>
      </c>
      <c r="G21">
        <v>0.1</v>
      </c>
      <c r="H21">
        <v>8.5000000000000006E-2</v>
      </c>
      <c r="I21">
        <v>7.0000000000000007E-2</v>
      </c>
    </row>
    <row r="22" spans="1:9">
      <c r="A22" s="16" t="s">
        <v>292</v>
      </c>
      <c r="B22">
        <v>0.1</v>
      </c>
      <c r="C22">
        <v>0.105</v>
      </c>
      <c r="D22">
        <v>0.11</v>
      </c>
      <c r="E22">
        <v>0.115</v>
      </c>
      <c r="F22">
        <v>0.11</v>
      </c>
      <c r="G22">
        <v>0.1</v>
      </c>
      <c r="H22">
        <v>8.5000000000000006E-2</v>
      </c>
      <c r="I22">
        <v>7.0000000000000007E-2</v>
      </c>
    </row>
    <row r="23" spans="1:9">
      <c r="A23" s="16" t="s">
        <v>293</v>
      </c>
      <c r="B23">
        <v>0.1</v>
      </c>
      <c r="C23">
        <v>0.105</v>
      </c>
      <c r="D23">
        <v>0.11</v>
      </c>
      <c r="E23">
        <v>0.115</v>
      </c>
      <c r="F23">
        <v>0.11</v>
      </c>
      <c r="G23">
        <v>0.1</v>
      </c>
      <c r="H23">
        <v>8.5000000000000006E-2</v>
      </c>
      <c r="I23">
        <v>7.0000000000000007E-2</v>
      </c>
    </row>
    <row r="24" spans="1:9">
      <c r="A24" s="16" t="s">
        <v>294</v>
      </c>
      <c r="B24">
        <v>0.1</v>
      </c>
      <c r="C24">
        <v>0.105</v>
      </c>
      <c r="D24">
        <v>0.11</v>
      </c>
      <c r="E24">
        <v>0.115</v>
      </c>
      <c r="F24">
        <v>0.11</v>
      </c>
      <c r="G24">
        <v>0.1</v>
      </c>
      <c r="H24">
        <v>8.5000000000000006E-2</v>
      </c>
      <c r="I24">
        <v>7.0000000000000007E-2</v>
      </c>
    </row>
    <row r="25" spans="1:9">
      <c r="A25" s="16" t="s">
        <v>295</v>
      </c>
      <c r="B25">
        <v>0.1</v>
      </c>
      <c r="C25">
        <v>0.105</v>
      </c>
      <c r="D25">
        <v>0.11</v>
      </c>
      <c r="E25">
        <v>0.115</v>
      </c>
      <c r="F25">
        <v>0.11</v>
      </c>
      <c r="G25">
        <v>0.1</v>
      </c>
      <c r="H25">
        <v>8.5000000000000006E-2</v>
      </c>
      <c r="I25">
        <v>7.0000000000000007E-2</v>
      </c>
    </row>
    <row r="26" spans="1:9">
      <c r="A26" s="16" t="s">
        <v>296</v>
      </c>
      <c r="B26">
        <v>0.1</v>
      </c>
      <c r="C26">
        <v>0.105</v>
      </c>
      <c r="D26">
        <v>0.11</v>
      </c>
      <c r="E26">
        <v>0.115</v>
      </c>
      <c r="F26">
        <v>0.11</v>
      </c>
      <c r="G26">
        <v>0.1</v>
      </c>
      <c r="H26">
        <v>8.5000000000000006E-2</v>
      </c>
      <c r="I26">
        <v>7.0000000000000007E-2</v>
      </c>
    </row>
    <row r="27" spans="1:9">
      <c r="A27" s="16" t="s">
        <v>297</v>
      </c>
      <c r="B27">
        <v>0.1</v>
      </c>
      <c r="C27">
        <v>0.105</v>
      </c>
      <c r="D27">
        <v>0.11</v>
      </c>
      <c r="E27">
        <v>0.115</v>
      </c>
      <c r="F27">
        <v>0.11</v>
      </c>
      <c r="G27">
        <v>0.1</v>
      </c>
      <c r="H27">
        <v>8.5000000000000006E-2</v>
      </c>
      <c r="I27">
        <v>7.0000000000000007E-2</v>
      </c>
    </row>
    <row r="28" spans="1:9">
      <c r="A28" s="16" t="s">
        <v>298</v>
      </c>
      <c r="B28">
        <v>0.1</v>
      </c>
      <c r="C28">
        <v>0.105</v>
      </c>
      <c r="D28">
        <v>0.11</v>
      </c>
      <c r="E28">
        <v>0.115</v>
      </c>
      <c r="F28">
        <v>0.11</v>
      </c>
      <c r="G28">
        <v>0.1</v>
      </c>
      <c r="H28">
        <v>8.5000000000000006E-2</v>
      </c>
      <c r="I28">
        <v>7.0000000000000007E-2</v>
      </c>
    </row>
    <row r="29" spans="1:9">
      <c r="A29" s="16" t="s">
        <v>299</v>
      </c>
      <c r="B29">
        <v>0.1</v>
      </c>
      <c r="C29">
        <v>0.105</v>
      </c>
      <c r="D29">
        <v>0.11</v>
      </c>
      <c r="E29">
        <v>0.115</v>
      </c>
      <c r="F29">
        <v>0.11</v>
      </c>
      <c r="G29">
        <v>0.1</v>
      </c>
      <c r="H29">
        <v>8.5000000000000006E-2</v>
      </c>
      <c r="I29">
        <v>7.0000000000000007E-2</v>
      </c>
    </row>
    <row r="30" spans="1:9">
      <c r="A30" s="16" t="s">
        <v>300</v>
      </c>
      <c r="B30">
        <v>0.1</v>
      </c>
      <c r="C30">
        <v>0.105</v>
      </c>
      <c r="D30">
        <v>0.11</v>
      </c>
      <c r="E30">
        <v>0.115</v>
      </c>
      <c r="F30">
        <v>0.11</v>
      </c>
      <c r="G30">
        <v>0.1</v>
      </c>
      <c r="H30">
        <v>8.5000000000000006E-2</v>
      </c>
      <c r="I30">
        <v>7.0000000000000007E-2</v>
      </c>
    </row>
    <row r="31" spans="1:9">
      <c r="A31" s="16" t="s">
        <v>301</v>
      </c>
      <c r="B31">
        <v>0.1</v>
      </c>
      <c r="C31">
        <v>0.105</v>
      </c>
      <c r="D31">
        <v>0.11</v>
      </c>
      <c r="E31">
        <v>0.115</v>
      </c>
      <c r="F31">
        <v>0.11</v>
      </c>
      <c r="G31">
        <v>0.1</v>
      </c>
      <c r="H31">
        <v>8.5000000000000006E-2</v>
      </c>
      <c r="I31">
        <v>7.0000000000000007E-2</v>
      </c>
    </row>
    <row r="32" spans="1:9">
      <c r="A32" s="16" t="s">
        <v>302</v>
      </c>
      <c r="B32">
        <v>0.1</v>
      </c>
      <c r="C32">
        <v>0.105</v>
      </c>
      <c r="D32">
        <v>0.11</v>
      </c>
      <c r="E32">
        <v>0.115</v>
      </c>
      <c r="F32">
        <v>0.11</v>
      </c>
      <c r="G32">
        <v>0.1</v>
      </c>
      <c r="H32">
        <v>8.5000000000000006E-2</v>
      </c>
      <c r="I32">
        <v>7.0000000000000007E-2</v>
      </c>
    </row>
    <row r="33" spans="1:9">
      <c r="A33" s="16" t="s">
        <v>303</v>
      </c>
      <c r="B33">
        <v>0.1</v>
      </c>
      <c r="C33">
        <v>0.105</v>
      </c>
      <c r="D33">
        <v>0.11</v>
      </c>
      <c r="E33">
        <v>0.115</v>
      </c>
      <c r="F33">
        <v>0.11</v>
      </c>
      <c r="G33">
        <v>0.1</v>
      </c>
      <c r="H33">
        <v>8.5000000000000006E-2</v>
      </c>
      <c r="I33">
        <v>7.0000000000000007E-2</v>
      </c>
    </row>
    <row r="34" spans="1:9">
      <c r="A34" s="16" t="s">
        <v>304</v>
      </c>
      <c r="B34">
        <v>0.1</v>
      </c>
      <c r="C34">
        <v>0.105</v>
      </c>
      <c r="D34">
        <v>0.11</v>
      </c>
      <c r="E34">
        <v>0.115</v>
      </c>
      <c r="F34">
        <v>0.11</v>
      </c>
      <c r="G34">
        <v>0.1</v>
      </c>
      <c r="H34">
        <v>8.5000000000000006E-2</v>
      </c>
      <c r="I34">
        <v>7.0000000000000007E-2</v>
      </c>
    </row>
    <row r="35" spans="1:9">
      <c r="A35" s="16" t="s">
        <v>305</v>
      </c>
      <c r="B35">
        <v>0.1</v>
      </c>
      <c r="C35">
        <v>0.105</v>
      </c>
      <c r="D35">
        <v>0.11</v>
      </c>
      <c r="E35">
        <v>0.115</v>
      </c>
      <c r="F35">
        <v>0.11</v>
      </c>
      <c r="G35">
        <v>0.1</v>
      </c>
      <c r="H35">
        <v>8.5000000000000006E-2</v>
      </c>
      <c r="I35">
        <v>7.0000000000000007E-2</v>
      </c>
    </row>
    <row r="36" spans="1:9">
      <c r="A36" s="16" t="s">
        <v>307</v>
      </c>
      <c r="B36">
        <v>0.1</v>
      </c>
      <c r="C36">
        <v>0.105</v>
      </c>
      <c r="D36">
        <v>0.11</v>
      </c>
      <c r="E36">
        <v>0.115</v>
      </c>
      <c r="F36">
        <v>0.11</v>
      </c>
      <c r="G36">
        <v>0.1</v>
      </c>
      <c r="H36">
        <v>8.5000000000000006E-2</v>
      </c>
      <c r="I36">
        <v>7.0000000000000007E-2</v>
      </c>
    </row>
    <row r="37" spans="1:9">
      <c r="A37" s="16" t="s">
        <v>308</v>
      </c>
      <c r="B37">
        <v>0.1</v>
      </c>
      <c r="C37">
        <v>0.105</v>
      </c>
      <c r="D37">
        <v>0.11</v>
      </c>
      <c r="E37">
        <v>0.115</v>
      </c>
      <c r="F37">
        <v>0.11</v>
      </c>
      <c r="G37">
        <v>0.1</v>
      </c>
      <c r="H37">
        <v>8.5000000000000006E-2</v>
      </c>
      <c r="I37">
        <v>7.0000000000000007E-2</v>
      </c>
    </row>
    <row r="38" spans="1:9">
      <c r="A38" s="16" t="s">
        <v>309</v>
      </c>
      <c r="B38">
        <v>0.1</v>
      </c>
      <c r="C38">
        <v>0.105</v>
      </c>
      <c r="D38">
        <v>0.11</v>
      </c>
      <c r="E38">
        <v>0.115</v>
      </c>
      <c r="F38">
        <v>0.11</v>
      </c>
      <c r="G38">
        <v>0.1</v>
      </c>
      <c r="H38">
        <v>8.5000000000000006E-2</v>
      </c>
      <c r="I38">
        <v>7.0000000000000007E-2</v>
      </c>
    </row>
    <row r="39" spans="1:9">
      <c r="A39" s="16" t="s">
        <v>310</v>
      </c>
      <c r="B39">
        <v>0.1</v>
      </c>
      <c r="C39">
        <v>0.105</v>
      </c>
      <c r="D39">
        <v>0.11</v>
      </c>
      <c r="E39">
        <v>0.115</v>
      </c>
      <c r="F39">
        <v>0.11</v>
      </c>
      <c r="G39">
        <v>0.1</v>
      </c>
      <c r="H39">
        <v>8.5000000000000006E-2</v>
      </c>
      <c r="I39">
        <v>7.0000000000000007E-2</v>
      </c>
    </row>
    <row r="40" spans="1:9">
      <c r="A40" s="16" t="s">
        <v>306</v>
      </c>
      <c r="B40">
        <v>0.1</v>
      </c>
      <c r="C40">
        <v>0.105</v>
      </c>
      <c r="D40">
        <v>0.11</v>
      </c>
      <c r="E40">
        <v>0.115</v>
      </c>
      <c r="F40">
        <v>0.11</v>
      </c>
      <c r="G40">
        <v>0.1</v>
      </c>
      <c r="H40">
        <v>8.5000000000000006E-2</v>
      </c>
      <c r="I40">
        <v>7.0000000000000007E-2</v>
      </c>
    </row>
    <row r="41" spans="1:9">
      <c r="A41" s="16" t="s">
        <v>311</v>
      </c>
      <c r="B41">
        <v>0.1</v>
      </c>
      <c r="C41">
        <v>0.105</v>
      </c>
      <c r="D41">
        <v>0.11</v>
      </c>
      <c r="E41">
        <v>0.115</v>
      </c>
      <c r="F41">
        <v>0.11</v>
      </c>
      <c r="G41">
        <v>0.1</v>
      </c>
      <c r="H41">
        <v>8.5000000000000006E-2</v>
      </c>
      <c r="I41">
        <v>7.0000000000000007E-2</v>
      </c>
    </row>
    <row r="42" spans="1:9">
      <c r="A42" s="16" t="s">
        <v>312</v>
      </c>
      <c r="B42">
        <v>0.1</v>
      </c>
      <c r="C42">
        <v>0.105</v>
      </c>
      <c r="D42">
        <v>0.11</v>
      </c>
      <c r="E42">
        <v>0.115</v>
      </c>
      <c r="F42">
        <v>0.11</v>
      </c>
      <c r="G42">
        <v>0.1</v>
      </c>
      <c r="H42">
        <v>8.5000000000000006E-2</v>
      </c>
      <c r="I42">
        <v>7.0000000000000007E-2</v>
      </c>
    </row>
    <row r="43" spans="1:9">
      <c r="A43" t="s">
        <v>356</v>
      </c>
      <c r="B43">
        <v>0.1</v>
      </c>
      <c r="C43">
        <v>0.105</v>
      </c>
      <c r="D43">
        <v>0.11</v>
      </c>
      <c r="E43">
        <v>0.115</v>
      </c>
      <c r="F43">
        <v>0.11</v>
      </c>
      <c r="G43">
        <v>0.1</v>
      </c>
      <c r="H43">
        <v>8.5000000000000006E-2</v>
      </c>
      <c r="I43">
        <v>7.0000000000000007E-2</v>
      </c>
    </row>
    <row r="44" spans="1:9">
      <c r="A44" t="s">
        <v>357</v>
      </c>
      <c r="B44">
        <v>0.1</v>
      </c>
      <c r="C44">
        <v>0.105</v>
      </c>
      <c r="D44">
        <v>0.11</v>
      </c>
      <c r="E44">
        <v>0.115</v>
      </c>
      <c r="F44">
        <v>0.11</v>
      </c>
      <c r="G44">
        <v>0.1</v>
      </c>
      <c r="H44">
        <v>8.5000000000000006E-2</v>
      </c>
      <c r="I44">
        <v>7.0000000000000007E-2</v>
      </c>
    </row>
  </sheetData>
  <conditionalFormatting sqref="A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6"/>
  <sheetViews>
    <sheetView workbookViewId="0">
      <selection activeCell="A6" sqref="A6:J6"/>
    </sheetView>
  </sheetViews>
  <sheetFormatPr defaultColWidth="11.42578125" defaultRowHeight="15"/>
  <cols>
    <col min="1" max="1" width="15.140625" customWidth="1"/>
  </cols>
  <sheetData>
    <row r="1" spans="1:10">
      <c r="A1" t="s">
        <v>429</v>
      </c>
    </row>
    <row r="2" spans="1:10">
      <c r="A2" t="s">
        <v>9</v>
      </c>
    </row>
    <row r="3" spans="1:10">
      <c r="A3" t="s">
        <v>416</v>
      </c>
    </row>
    <row r="5" spans="1:10">
      <c r="A5" t="s">
        <v>20</v>
      </c>
      <c r="B5" t="s">
        <v>21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s="54" t="s">
        <v>525</v>
      </c>
      <c r="B6" t="s">
        <v>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s="15" t="s">
        <v>284</v>
      </c>
      <c r="B7" t="s">
        <v>36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15"/>
    </row>
    <row r="9" spans="1:10">
      <c r="A9" s="15"/>
    </row>
    <row r="10" spans="1:10">
      <c r="A10" s="15"/>
    </row>
    <row r="11" spans="1:10">
      <c r="A11" s="15"/>
    </row>
    <row r="12" spans="1:10">
      <c r="A12" s="15"/>
    </row>
    <row r="13" spans="1:10">
      <c r="A13" s="15"/>
    </row>
    <row r="14" spans="1:10">
      <c r="A14" s="15"/>
    </row>
    <row r="15" spans="1:10">
      <c r="A15" s="15"/>
    </row>
    <row r="16" spans="1:10">
      <c r="A16" s="15"/>
    </row>
  </sheetData>
  <dataValidations count="1">
    <dataValidation type="list" allowBlank="1" showInputMessage="1" showErrorMessage="1" sqref="B6:B39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32"/>
  <sheetViews>
    <sheetView workbookViewId="0">
      <selection activeCell="L18" sqref="L18"/>
    </sheetView>
  </sheetViews>
  <sheetFormatPr defaultColWidth="11.42578125" defaultRowHeight="15"/>
  <cols>
    <col min="2" max="2" width="28.140625" customWidth="1"/>
  </cols>
  <sheetData>
    <row r="1" spans="1:10">
      <c r="A1" t="s">
        <v>430</v>
      </c>
    </row>
    <row r="2" spans="1:10">
      <c r="A2" t="s">
        <v>10</v>
      </c>
    </row>
    <row r="3" spans="1:10" ht="15.75" customHeight="1">
      <c r="A3" t="s">
        <v>417</v>
      </c>
    </row>
    <row r="4" spans="1:10" ht="15.75" customHeight="1"/>
    <row r="5" spans="1:10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525</v>
      </c>
      <c r="B6" t="s">
        <v>140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t="s">
        <v>525</v>
      </c>
      <c r="B7" t="s">
        <v>141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t="s">
        <v>525</v>
      </c>
      <c r="B8" t="s">
        <v>139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525</v>
      </c>
      <c r="B9" t="s">
        <v>196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A10" t="s">
        <v>525</v>
      </c>
      <c r="B10" t="s">
        <v>22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 t="s">
        <v>525</v>
      </c>
      <c r="B11" t="s">
        <v>58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A12" t="s">
        <v>525</v>
      </c>
      <c r="B12" t="s">
        <v>126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 s="15" t="s">
        <v>525</v>
      </c>
      <c r="B13" t="s">
        <v>258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>
      <c r="A14" t="s">
        <v>284</v>
      </c>
      <c r="B14" t="s">
        <v>140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>
      <c r="A15" t="s">
        <v>284</v>
      </c>
      <c r="B15" t="s">
        <v>141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>
      <c r="A16" t="s">
        <v>284</v>
      </c>
      <c r="B16" t="s">
        <v>139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284</v>
      </c>
      <c r="B17" t="s">
        <v>196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t="s">
        <v>284</v>
      </c>
      <c r="B18" t="s">
        <v>58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>
      <c r="A19" t="s">
        <v>284</v>
      </c>
      <c r="B19" t="s">
        <v>126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5" t="s">
        <v>284</v>
      </c>
      <c r="B20" t="s">
        <v>258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5" t="s">
        <v>284</v>
      </c>
      <c r="B21" t="s">
        <v>102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5" t="s">
        <v>284</v>
      </c>
      <c r="B22" t="s">
        <v>361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5" t="s">
        <v>284</v>
      </c>
      <c r="B23" t="s">
        <v>488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5" t="s">
        <v>284</v>
      </c>
      <c r="B24" t="s">
        <v>489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>
      <c r="A25" s="15" t="s">
        <v>284</v>
      </c>
      <c r="B25" t="s">
        <v>490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>
      <c r="A26" s="15" t="s">
        <v>284</v>
      </c>
      <c r="B26" t="s">
        <v>479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>
      <c r="A27" s="15" t="s">
        <v>284</v>
      </c>
      <c r="B27" t="s">
        <v>480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>
      <c r="A28" s="15" t="s">
        <v>284</v>
      </c>
      <c r="B28" t="s">
        <v>481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5" t="s">
        <v>284</v>
      </c>
      <c r="B29" t="s">
        <v>482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5" t="s">
        <v>284</v>
      </c>
      <c r="B30" t="s">
        <v>483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5" t="s">
        <v>284</v>
      </c>
      <c r="B31" t="s">
        <v>484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5" t="s">
        <v>284</v>
      </c>
      <c r="B32" t="s">
        <v>485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</sheetData>
  <dataValidations count="2">
    <dataValidation type="list" allowBlank="1" showInputMessage="1" showErrorMessage="1" sqref="B19 B12" xr:uid="{00000000-0002-0000-1800-000000000000}">
      <formula1>Technologies</formula1>
    </dataValidation>
    <dataValidation type="list" allowBlank="1" showInputMessage="1" showErrorMessage="1" sqref="A20:A32 A13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R425"/>
  <sheetViews>
    <sheetView workbookViewId="0">
      <selection activeCell="B5" sqref="B5"/>
    </sheetView>
  </sheetViews>
  <sheetFormatPr defaultColWidth="11.42578125" defaultRowHeight="15"/>
  <cols>
    <col min="1" max="1" width="22.42578125" style="6" customWidth="1"/>
    <col min="2" max="2" width="27.85546875" style="6" bestFit="1" customWidth="1"/>
    <col min="3" max="3" width="24.42578125" style="6" customWidth="1"/>
    <col min="4" max="4" width="19.5703125" style="6" bestFit="1" customWidth="1"/>
    <col min="5" max="5" width="12.42578125" style="6" bestFit="1" customWidth="1"/>
    <col min="6" max="12" width="11.42578125" style="6"/>
    <col min="13" max="13" width="3.42578125" style="6" customWidth="1"/>
    <col min="14" max="16384" width="11.42578125" style="6"/>
  </cols>
  <sheetData>
    <row r="1" spans="1:12">
      <c r="A1" t="s">
        <v>431</v>
      </c>
    </row>
    <row r="2" spans="1:12">
      <c r="A2" t="s">
        <v>376</v>
      </c>
    </row>
    <row r="3" spans="1:12">
      <c r="A3" t="s">
        <v>417</v>
      </c>
    </row>
    <row r="5" spans="1:12">
      <c r="A5" t="s">
        <v>20</v>
      </c>
      <c r="B5" t="s">
        <v>26</v>
      </c>
      <c r="C5" t="s">
        <v>21</v>
      </c>
      <c r="D5" t="s">
        <v>375</v>
      </c>
      <c r="E5" s="35">
        <v>2018</v>
      </c>
      <c r="F5" s="35">
        <v>2020</v>
      </c>
      <c r="G5" s="35">
        <v>2025</v>
      </c>
      <c r="H5" s="35">
        <v>2030</v>
      </c>
      <c r="I5" s="35">
        <v>2035</v>
      </c>
      <c r="J5" s="35">
        <v>2040</v>
      </c>
      <c r="K5" s="35">
        <v>2045</v>
      </c>
      <c r="L5" s="35">
        <v>2050</v>
      </c>
    </row>
    <row r="6" spans="1:12" s="5" customFormat="1">
      <c r="A6" t="s">
        <v>525</v>
      </c>
      <c r="B6" s="5" t="s">
        <v>108</v>
      </c>
      <c r="C6" s="5" t="s">
        <v>156</v>
      </c>
      <c r="D6" s="5">
        <v>1</v>
      </c>
      <c r="E6" s="5">
        <v>2.5641025641025639</v>
      </c>
      <c r="F6" s="5">
        <v>2.4390243902439024</v>
      </c>
      <c r="G6" s="5">
        <v>2.4096385542168677</v>
      </c>
      <c r="H6" s="5">
        <v>2.3809523809523809</v>
      </c>
      <c r="I6" s="5">
        <v>2.3529411764705883</v>
      </c>
      <c r="J6" s="5">
        <v>2.3255813953488373</v>
      </c>
      <c r="K6" s="5">
        <v>2.3255813953488373</v>
      </c>
      <c r="L6" s="5">
        <v>2.3255813953488373</v>
      </c>
    </row>
    <row r="7" spans="1:12" s="5" customFormat="1">
      <c r="A7" t="s">
        <v>525</v>
      </c>
      <c r="B7" s="5" t="s">
        <v>109</v>
      </c>
      <c r="C7" s="5" t="s">
        <v>157</v>
      </c>
      <c r="D7" s="5">
        <v>1</v>
      </c>
      <c r="E7" s="5">
        <v>2.5641025641025639</v>
      </c>
      <c r="F7" s="5">
        <v>2.4390243902439024</v>
      </c>
      <c r="G7" s="5">
        <v>2.4096385542168677</v>
      </c>
      <c r="H7" s="5">
        <v>2.3809523809523809</v>
      </c>
      <c r="I7" s="5">
        <v>2.3529411764705883</v>
      </c>
      <c r="J7" s="5">
        <v>2.3255813953488373</v>
      </c>
      <c r="K7" s="5">
        <v>2.3255813953488373</v>
      </c>
      <c r="L7" s="5">
        <v>2.3255813953488373</v>
      </c>
    </row>
    <row r="8" spans="1:12" s="5" customFormat="1">
      <c r="A8" t="s">
        <v>525</v>
      </c>
      <c r="B8" s="5" t="s">
        <v>110</v>
      </c>
      <c r="C8" s="5" t="s">
        <v>202</v>
      </c>
      <c r="D8" s="5">
        <v>1</v>
      </c>
      <c r="E8" s="5">
        <v>1.7543859649122808</v>
      </c>
      <c r="F8" s="5">
        <v>1.6949152542372883</v>
      </c>
      <c r="G8" s="5">
        <v>1.6666666666666667</v>
      </c>
      <c r="H8" s="5">
        <v>1.639344262295082</v>
      </c>
      <c r="I8" s="5">
        <v>1.6260162601626016</v>
      </c>
      <c r="J8" s="5">
        <v>1.6129032258064517</v>
      </c>
      <c r="K8" s="5">
        <v>1.6</v>
      </c>
      <c r="L8" s="5">
        <v>1.5873015873015872</v>
      </c>
    </row>
    <row r="9" spans="1:12" s="5" customFormat="1">
      <c r="A9" t="s">
        <v>525</v>
      </c>
      <c r="B9" s="5" t="s">
        <v>111</v>
      </c>
      <c r="C9" t="s">
        <v>144</v>
      </c>
      <c r="D9" s="5">
        <v>1</v>
      </c>
      <c r="E9" s="5">
        <v>2.7027027027027026</v>
      </c>
      <c r="F9" s="5">
        <v>2.7027027027027026</v>
      </c>
      <c r="G9" s="5">
        <v>2.6666666666666665</v>
      </c>
      <c r="H9" s="5">
        <v>2.6315789473684212</v>
      </c>
      <c r="I9" s="5">
        <v>2.5</v>
      </c>
      <c r="J9" s="5">
        <v>2.3809523809523809</v>
      </c>
      <c r="K9" s="5">
        <v>2.3809523809523809</v>
      </c>
      <c r="L9" s="5">
        <v>2.3809523809523809</v>
      </c>
    </row>
    <row r="10" spans="1:12" s="5" customFormat="1">
      <c r="A10" t="s">
        <v>525</v>
      </c>
      <c r="B10" t="s">
        <v>159</v>
      </c>
      <c r="C10" t="s">
        <v>146</v>
      </c>
      <c r="D10" s="5">
        <v>1</v>
      </c>
      <c r="E10" s="5">
        <v>3.3333333333333335</v>
      </c>
      <c r="F10" s="5">
        <v>3.125</v>
      </c>
      <c r="G10" s="5">
        <v>3.0769230769230766</v>
      </c>
      <c r="H10" s="5">
        <v>3.0303030303030303</v>
      </c>
      <c r="I10" s="5">
        <v>2.9850746268656714</v>
      </c>
      <c r="J10" s="5">
        <v>2.9411764705882351</v>
      </c>
      <c r="K10" s="5">
        <v>2.8985507246376816</v>
      </c>
      <c r="L10" s="5">
        <v>2.8571428571428572</v>
      </c>
    </row>
    <row r="11" spans="1:12" s="5" customFormat="1">
      <c r="A11" t="s">
        <v>525</v>
      </c>
      <c r="B11" t="s">
        <v>140</v>
      </c>
      <c r="C11" t="s">
        <v>24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</row>
    <row r="12" spans="1:12" s="5" customFormat="1">
      <c r="A12" t="s">
        <v>525</v>
      </c>
      <c r="B12" t="s">
        <v>141</v>
      </c>
      <c r="C12" s="5" t="s">
        <v>24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2" s="5" customFormat="1">
      <c r="A13" t="s">
        <v>525</v>
      </c>
      <c r="B13" s="5" t="s">
        <v>152</v>
      </c>
      <c r="C13" s="5" t="s">
        <v>145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</row>
    <row r="14" spans="1:12" s="5" customFormat="1">
      <c r="A14" t="s">
        <v>525</v>
      </c>
      <c r="B14" s="5" t="s">
        <v>153</v>
      </c>
      <c r="C14" s="5" t="s">
        <v>202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</row>
    <row r="15" spans="1:12" s="5" customFormat="1">
      <c r="A15" t="s">
        <v>525</v>
      </c>
      <c r="B15" s="55" t="s">
        <v>250</v>
      </c>
      <c r="C15" s="5" t="s">
        <v>212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</row>
    <row r="16" spans="1:12" s="5" customFormat="1">
      <c r="A16" t="s">
        <v>525</v>
      </c>
      <c r="B16" s="55" t="s">
        <v>252</v>
      </c>
      <c r="C16" s="5" t="s">
        <v>276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</row>
    <row r="17" spans="1:12" s="5" customFormat="1">
      <c r="A17" t="s">
        <v>525</v>
      </c>
      <c r="B17" s="55" t="s">
        <v>139</v>
      </c>
      <c r="C17" s="5" t="s">
        <v>24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</row>
    <row r="18" spans="1:12" s="5" customFormat="1">
      <c r="A18" t="s">
        <v>525</v>
      </c>
      <c r="B18" s="55" t="s">
        <v>142</v>
      </c>
      <c r="C18" s="5" t="s">
        <v>24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</row>
    <row r="19" spans="1:12" s="5" customFormat="1">
      <c r="A19" t="s">
        <v>525</v>
      </c>
      <c r="B19" s="55" t="s">
        <v>196</v>
      </c>
      <c r="C19" s="5" t="s">
        <v>24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</row>
    <row r="20" spans="1:12" s="5" customFormat="1">
      <c r="A20" t="s">
        <v>525</v>
      </c>
      <c r="B20" s="55" t="s">
        <v>134</v>
      </c>
      <c r="C20" s="5" t="s">
        <v>143</v>
      </c>
      <c r="D20" s="5">
        <v>1</v>
      </c>
      <c r="E20" s="5">
        <v>0.15977443609022557</v>
      </c>
      <c r="F20" s="5">
        <v>0.15776047261009665</v>
      </c>
      <c r="G20" s="5">
        <v>0.15574650912996779</v>
      </c>
      <c r="H20" s="5">
        <v>0.15373254564983888</v>
      </c>
      <c r="I20" s="5">
        <v>0.15171858216970999</v>
      </c>
      <c r="J20" s="5">
        <v>0.1497046186895811</v>
      </c>
      <c r="K20" s="5">
        <v>0.14769065520945221</v>
      </c>
      <c r="L20" s="5">
        <v>0.14567669172932332</v>
      </c>
    </row>
    <row r="21" spans="1:12" s="5" customFormat="1">
      <c r="A21" t="s">
        <v>525</v>
      </c>
      <c r="B21" s="55" t="s">
        <v>135</v>
      </c>
      <c r="C21" t="s">
        <v>24</v>
      </c>
      <c r="D21" s="5">
        <v>1</v>
      </c>
      <c r="E21" s="5">
        <v>9.3984962406015032E-2</v>
      </c>
      <c r="F21" s="5">
        <v>9.1702470461868954E-2</v>
      </c>
      <c r="G21" s="5">
        <v>8.9419978517722876E-2</v>
      </c>
      <c r="H21" s="5">
        <v>8.7137486573576783E-2</v>
      </c>
      <c r="I21" s="5">
        <v>8.4854994629430719E-2</v>
      </c>
      <c r="J21" s="5">
        <v>8.2572502685284641E-2</v>
      </c>
      <c r="K21" s="5">
        <v>8.0290010741138562E-2</v>
      </c>
      <c r="L21" s="5">
        <v>7.8007518796992484E-2</v>
      </c>
    </row>
    <row r="22" spans="1:12" s="5" customFormat="1">
      <c r="A22" t="s">
        <v>525</v>
      </c>
      <c r="B22" s="55" t="s">
        <v>181</v>
      </c>
      <c r="C22" s="5" t="s">
        <v>24</v>
      </c>
      <c r="D22" s="5">
        <v>1</v>
      </c>
      <c r="E22" s="5">
        <v>0.10984285714285714</v>
      </c>
      <c r="F22" s="5">
        <v>0.10513530612244897</v>
      </c>
      <c r="G22" s="5">
        <v>0.10042775510204083</v>
      </c>
      <c r="H22" s="5">
        <v>9.5720204081632648E-2</v>
      </c>
      <c r="I22" s="5">
        <v>9.1012653061224483E-2</v>
      </c>
      <c r="J22" s="5">
        <v>8.6305102040816317E-2</v>
      </c>
      <c r="K22" s="5">
        <v>8.1597551020408152E-2</v>
      </c>
      <c r="L22" s="5">
        <v>7.689E-2</v>
      </c>
    </row>
    <row r="23" spans="1:12" s="5" customFormat="1">
      <c r="A23" t="s">
        <v>525</v>
      </c>
      <c r="B23" s="55" t="s">
        <v>129</v>
      </c>
      <c r="C23" s="5" t="s">
        <v>24</v>
      </c>
      <c r="D23" s="5">
        <v>1</v>
      </c>
      <c r="E23" s="5">
        <v>0.59499999999999997</v>
      </c>
      <c r="F23" s="5">
        <v>0.59250000000000003</v>
      </c>
      <c r="G23" s="5">
        <v>0.59166666666666667</v>
      </c>
      <c r="H23" s="5">
        <v>0.59145833333333342</v>
      </c>
      <c r="I23" s="5">
        <v>0.59135416666666674</v>
      </c>
      <c r="J23" s="5">
        <v>0.59130208333333334</v>
      </c>
      <c r="K23" s="5">
        <v>0.5912760416666667</v>
      </c>
      <c r="L23" s="5">
        <v>0.59125000000000005</v>
      </c>
    </row>
    <row r="24" spans="1:12" s="5" customFormat="1">
      <c r="A24" t="s">
        <v>525</v>
      </c>
      <c r="B24" s="55" t="s">
        <v>61</v>
      </c>
      <c r="C24" s="5" t="s">
        <v>145</v>
      </c>
      <c r="D24" s="5">
        <v>1</v>
      </c>
      <c r="E24" s="5">
        <v>0.59699999999999998</v>
      </c>
      <c r="F24" s="5">
        <v>0.59471428571428564</v>
      </c>
      <c r="G24" s="5">
        <v>0.59242857142857142</v>
      </c>
      <c r="H24" s="5">
        <v>0.59014285714285708</v>
      </c>
      <c r="I24" s="5">
        <v>0.58785714285714286</v>
      </c>
      <c r="J24" s="5">
        <v>0.58557142857142852</v>
      </c>
      <c r="K24" s="5">
        <v>0.58328571428571419</v>
      </c>
      <c r="L24" s="5">
        <v>0.58099999999999996</v>
      </c>
    </row>
    <row r="25" spans="1:12" s="5" customFormat="1">
      <c r="A25" t="s">
        <v>525</v>
      </c>
      <c r="B25" s="55" t="s">
        <v>130</v>
      </c>
      <c r="C25" t="s">
        <v>143</v>
      </c>
      <c r="D25" s="5">
        <v>1</v>
      </c>
      <c r="E25" s="5">
        <v>0.63600000000000001</v>
      </c>
      <c r="F25" s="5">
        <v>0.62946938775510208</v>
      </c>
      <c r="G25" s="5">
        <v>0.62293877551020405</v>
      </c>
      <c r="H25" s="5">
        <v>0.61640816326530612</v>
      </c>
      <c r="I25" s="5">
        <v>0.60987755102040819</v>
      </c>
      <c r="J25" s="5">
        <v>0.60334693877551016</v>
      </c>
      <c r="K25" s="5">
        <v>0.59681632653061223</v>
      </c>
      <c r="L25" s="5">
        <v>0.5902857142857143</v>
      </c>
    </row>
    <row r="26" spans="1:12" s="5" customFormat="1">
      <c r="A26" t="s">
        <v>525</v>
      </c>
      <c r="B26" s="55" t="s">
        <v>130</v>
      </c>
      <c r="C26" t="s">
        <v>275</v>
      </c>
      <c r="D26" s="5">
        <v>2</v>
      </c>
      <c r="E26" s="5">
        <v>0.76319999999999999</v>
      </c>
      <c r="F26" s="5">
        <v>0.76319999999999999</v>
      </c>
      <c r="G26" s="5">
        <v>0.76319999999999999</v>
      </c>
      <c r="H26" s="5">
        <v>0.76319999999999999</v>
      </c>
      <c r="I26" s="5">
        <v>0.76319999999999999</v>
      </c>
      <c r="J26" s="5">
        <v>0.76319999999999999</v>
      </c>
      <c r="K26" s="5">
        <v>0.76319999999999999</v>
      </c>
      <c r="L26" s="5">
        <v>0.76319999999999999</v>
      </c>
    </row>
    <row r="27" spans="1:12" s="5" customFormat="1">
      <c r="A27" t="s">
        <v>525</v>
      </c>
      <c r="B27" s="55" t="s">
        <v>131</v>
      </c>
      <c r="C27" s="5" t="s">
        <v>24</v>
      </c>
      <c r="D27" s="5">
        <v>1</v>
      </c>
      <c r="E27" s="5">
        <v>0.12428214285714301</v>
      </c>
      <c r="F27" s="5">
        <v>0.12324147959183686</v>
      </c>
      <c r="G27" s="5">
        <v>0.12220081632653071</v>
      </c>
      <c r="H27" s="5">
        <v>0.12116015306122457</v>
      </c>
      <c r="I27" s="5">
        <v>0.12011948979591842</v>
      </c>
      <c r="J27" s="5">
        <v>0.11907882653061228</v>
      </c>
      <c r="K27" s="5">
        <v>0.11803816326530614</v>
      </c>
      <c r="L27" s="5">
        <v>0.1169975</v>
      </c>
    </row>
    <row r="28" spans="1:12" s="5" customFormat="1">
      <c r="A28" t="s">
        <v>525</v>
      </c>
      <c r="B28" s="5" t="s">
        <v>131</v>
      </c>
      <c r="C28" s="5" t="s">
        <v>143</v>
      </c>
      <c r="D28" s="5">
        <v>1</v>
      </c>
      <c r="E28" s="5">
        <v>0.49712857142857203</v>
      </c>
      <c r="F28" s="5">
        <v>0.49296591836734743</v>
      </c>
      <c r="G28" s="5">
        <v>0.48880326530612284</v>
      </c>
      <c r="H28" s="5">
        <v>0.48464061224489829</v>
      </c>
      <c r="I28" s="5">
        <v>0.4804779591836737</v>
      </c>
      <c r="J28" s="5">
        <v>0.4763153061224491</v>
      </c>
      <c r="K28" s="5">
        <v>0.47215265306122456</v>
      </c>
      <c r="L28" s="5">
        <v>0.46799000000000002</v>
      </c>
    </row>
    <row r="29" spans="1:12" s="5" customFormat="1">
      <c r="A29" t="s">
        <v>525</v>
      </c>
      <c r="B29" s="5" t="s">
        <v>131</v>
      </c>
      <c r="C29" s="5" t="s">
        <v>24</v>
      </c>
      <c r="D29" s="5">
        <v>2</v>
      </c>
      <c r="E29" s="5">
        <v>0.14913857142857159</v>
      </c>
      <c r="F29" s="5">
        <v>0.14788977551020421</v>
      </c>
      <c r="G29" s="5">
        <v>0.14664097959183683</v>
      </c>
      <c r="H29" s="5">
        <v>0.14539218367346948</v>
      </c>
      <c r="I29" s="5">
        <v>0.1441433877551021</v>
      </c>
      <c r="J29" s="5">
        <v>0.14289459183673472</v>
      </c>
      <c r="K29" s="5">
        <v>0.14164579591836737</v>
      </c>
      <c r="L29" s="5">
        <v>0.14039699999999999</v>
      </c>
    </row>
    <row r="30" spans="1:12" s="5" customFormat="1">
      <c r="A30" t="s">
        <v>525</v>
      </c>
      <c r="B30" s="5" t="s">
        <v>131</v>
      </c>
      <c r="C30" s="5" t="s">
        <v>275</v>
      </c>
      <c r="D30" s="5">
        <v>2</v>
      </c>
      <c r="E30" s="5">
        <v>0.76319999999999999</v>
      </c>
      <c r="F30" s="5">
        <v>0.76319999999999999</v>
      </c>
      <c r="G30" s="5">
        <v>0.76319999999999999</v>
      </c>
      <c r="H30" s="5">
        <v>0.76319999999999999</v>
      </c>
      <c r="I30" s="5">
        <v>0.76319999999999999</v>
      </c>
      <c r="J30" s="5">
        <v>0.76319999999999999</v>
      </c>
      <c r="K30" s="5">
        <v>0.76319999999999999</v>
      </c>
      <c r="L30" s="5">
        <v>0.76319999999999999</v>
      </c>
    </row>
    <row r="31" spans="1:12" s="5" customFormat="1">
      <c r="A31" t="s">
        <v>525</v>
      </c>
      <c r="B31" s="5" t="s">
        <v>60</v>
      </c>
      <c r="C31" s="5" t="s">
        <v>275</v>
      </c>
      <c r="D31" s="5">
        <v>1</v>
      </c>
      <c r="E31" s="5">
        <v>0.11383720930232559</v>
      </c>
      <c r="F31" s="5">
        <v>0.11219269102990033</v>
      </c>
      <c r="G31" s="5">
        <v>0.11054817275747508</v>
      </c>
      <c r="H31" s="5">
        <v>0.10890365448504984</v>
      </c>
      <c r="I31" s="5">
        <v>0.10725913621262458</v>
      </c>
      <c r="J31" s="5">
        <v>0.10561461794019934</v>
      </c>
      <c r="K31" s="5">
        <v>0.10397009966777408</v>
      </c>
      <c r="L31" s="5">
        <v>0.10232558139534885</v>
      </c>
    </row>
    <row r="32" spans="1:12" s="5" customFormat="1">
      <c r="A32" t="s">
        <v>525</v>
      </c>
      <c r="B32" s="5" t="s">
        <v>59</v>
      </c>
      <c r="C32" t="s">
        <v>143</v>
      </c>
      <c r="D32" s="5">
        <v>1</v>
      </c>
      <c r="E32" s="5">
        <v>0.10348837209302325</v>
      </c>
      <c r="F32" s="5">
        <v>0.10199335548172757</v>
      </c>
      <c r="G32" s="5">
        <v>0.10049833887043189</v>
      </c>
      <c r="H32" s="5">
        <v>9.9003322259136203E-2</v>
      </c>
      <c r="I32" s="5">
        <v>9.7508305647840521E-2</v>
      </c>
      <c r="J32" s="5">
        <v>9.6013289036544852E-2</v>
      </c>
      <c r="K32" s="5">
        <v>9.4518272425249156E-2</v>
      </c>
      <c r="L32" s="5">
        <v>9.3023255813953487E-2</v>
      </c>
    </row>
    <row r="33" spans="1:12" s="5" customFormat="1">
      <c r="A33" t="s">
        <v>525</v>
      </c>
      <c r="B33" s="5" t="s">
        <v>112</v>
      </c>
      <c r="C33" s="5" t="s">
        <v>146</v>
      </c>
      <c r="D33" s="5">
        <v>1</v>
      </c>
      <c r="E33" s="5">
        <v>1.25</v>
      </c>
      <c r="F33" s="5">
        <v>1.2195121951219512</v>
      </c>
      <c r="G33" s="5">
        <v>1.2048192771084338</v>
      </c>
      <c r="H33" s="5">
        <v>1.1904761904761905</v>
      </c>
      <c r="I33" s="5">
        <v>1.1764705882352942</v>
      </c>
      <c r="J33" s="5">
        <v>1.1764705882352942</v>
      </c>
      <c r="K33" s="5">
        <v>1.1764705882352942</v>
      </c>
      <c r="L33" s="5">
        <v>1.1764705882352942</v>
      </c>
    </row>
    <row r="34" spans="1:12" s="5" customFormat="1">
      <c r="A34" t="s">
        <v>525</v>
      </c>
      <c r="B34" s="55" t="s">
        <v>113</v>
      </c>
      <c r="C34" t="s">
        <v>156</v>
      </c>
      <c r="D34" s="5">
        <v>1</v>
      </c>
      <c r="E34" s="5">
        <v>1.3333333333333333</v>
      </c>
      <c r="F34" s="5">
        <v>1.3333333333333333</v>
      </c>
      <c r="G34" s="5">
        <v>1.3333333333333333</v>
      </c>
      <c r="H34" s="5">
        <v>1.3333333333333333</v>
      </c>
      <c r="I34" s="5">
        <v>1.3333333333333333</v>
      </c>
      <c r="J34" s="5">
        <v>1.3333333333333333</v>
      </c>
      <c r="K34" s="5">
        <v>1.3333333333333333</v>
      </c>
      <c r="L34" s="5">
        <v>1.3333333333333333</v>
      </c>
    </row>
    <row r="35" spans="1:12" s="5" customFormat="1">
      <c r="A35" t="s">
        <v>525</v>
      </c>
      <c r="B35" s="55" t="s">
        <v>114</v>
      </c>
      <c r="C35" s="5" t="s">
        <v>157</v>
      </c>
      <c r="D35" s="5">
        <v>1</v>
      </c>
      <c r="E35" s="5">
        <v>1.3333333333333333</v>
      </c>
      <c r="F35" s="5">
        <v>1.3333333333333333</v>
      </c>
      <c r="G35" s="5">
        <v>1.3333333333333333</v>
      </c>
      <c r="H35" s="5">
        <v>1.3333333333333333</v>
      </c>
      <c r="I35" s="5">
        <v>1.3333333333333333</v>
      </c>
      <c r="J35" s="5">
        <v>1.3333333333333333</v>
      </c>
      <c r="K35" s="5">
        <v>1.3333333333333333</v>
      </c>
      <c r="L35" s="5">
        <v>1.3333333333333333</v>
      </c>
    </row>
    <row r="36" spans="1:12" s="5" customFormat="1">
      <c r="A36" t="s">
        <v>525</v>
      </c>
      <c r="B36" s="55" t="s">
        <v>115</v>
      </c>
      <c r="C36" s="5" t="s">
        <v>24</v>
      </c>
      <c r="D36" s="5">
        <v>1</v>
      </c>
      <c r="E36" s="5">
        <v>1.0416666666666667</v>
      </c>
      <c r="F36" s="5">
        <v>1.0309278350515465</v>
      </c>
      <c r="G36" s="5">
        <v>1.0256410256410258</v>
      </c>
      <c r="H36" s="5">
        <v>1.0204081632653061</v>
      </c>
      <c r="I36" s="5">
        <v>1.015228426395939</v>
      </c>
      <c r="J36" s="5">
        <v>1.0101010101010102</v>
      </c>
      <c r="K36" s="5">
        <v>1.0050251256281406</v>
      </c>
      <c r="L36" s="5">
        <v>1</v>
      </c>
    </row>
    <row r="37" spans="1:12" s="5" customFormat="1">
      <c r="A37" t="s">
        <v>525</v>
      </c>
      <c r="B37" s="55" t="s">
        <v>116</v>
      </c>
      <c r="C37" s="5" t="s">
        <v>202</v>
      </c>
      <c r="D37" s="5">
        <v>1</v>
      </c>
      <c r="E37" s="5">
        <v>1.1111111111111112</v>
      </c>
      <c r="F37" s="5">
        <v>1.1111111111111112</v>
      </c>
      <c r="G37" s="5">
        <v>1.1111111111111112</v>
      </c>
      <c r="H37" s="5">
        <v>1.1111111111111112</v>
      </c>
      <c r="I37" s="5">
        <v>1.1111111111111112</v>
      </c>
      <c r="J37" s="5">
        <v>1.1111111111111112</v>
      </c>
      <c r="K37" s="5">
        <v>1.1111111111111112</v>
      </c>
      <c r="L37" s="5">
        <v>1.1111111111111112</v>
      </c>
    </row>
    <row r="38" spans="1:12" s="5" customFormat="1">
      <c r="A38" t="s">
        <v>525</v>
      </c>
      <c r="B38" s="55" t="s">
        <v>161</v>
      </c>
      <c r="C38" s="5" t="s">
        <v>143</v>
      </c>
      <c r="D38" s="5">
        <v>1</v>
      </c>
      <c r="E38" s="5">
        <v>1.1764705882352942</v>
      </c>
      <c r="F38" s="5">
        <v>1.1764705882352942</v>
      </c>
      <c r="G38" s="5">
        <v>1.1764705882352942</v>
      </c>
      <c r="H38" s="5">
        <v>1.1764705882352942</v>
      </c>
      <c r="I38" s="5">
        <v>1.1764705882352942</v>
      </c>
      <c r="J38" s="5">
        <v>1.1764705882352942</v>
      </c>
      <c r="K38" s="5">
        <v>1.1764705882352942</v>
      </c>
      <c r="L38" s="5">
        <v>1.1764705882352942</v>
      </c>
    </row>
    <row r="39" spans="1:12" s="5" customFormat="1">
      <c r="A39" t="s">
        <v>525</v>
      </c>
      <c r="B39" s="55" t="s">
        <v>117</v>
      </c>
      <c r="C39" s="5" t="s">
        <v>24</v>
      </c>
      <c r="D39" s="5">
        <v>1</v>
      </c>
      <c r="E39" s="5">
        <v>0.29411764705882354</v>
      </c>
      <c r="F39" s="5">
        <v>0.27777777777777779</v>
      </c>
      <c r="G39" s="5">
        <v>0.27397260273972601</v>
      </c>
      <c r="H39" s="5">
        <v>0.27027027027027023</v>
      </c>
      <c r="I39" s="5">
        <v>0.26666666666666666</v>
      </c>
      <c r="J39" s="5">
        <v>0.26315789473684209</v>
      </c>
      <c r="K39" s="5">
        <v>0.25974025974025972</v>
      </c>
      <c r="L39" s="5">
        <v>0.25641025641025644</v>
      </c>
    </row>
    <row r="40" spans="1:12" s="5" customFormat="1">
      <c r="A40" t="s">
        <v>525</v>
      </c>
      <c r="B40" s="55" t="s">
        <v>195</v>
      </c>
      <c r="C40" s="5" t="s">
        <v>145</v>
      </c>
      <c r="D40" s="5">
        <v>1</v>
      </c>
      <c r="E40" s="5">
        <v>2.1276595744680851</v>
      </c>
      <c r="F40" s="5">
        <v>2.0833333333333335</v>
      </c>
      <c r="G40" s="5">
        <v>2.0408163265306123</v>
      </c>
      <c r="H40" s="5">
        <v>2</v>
      </c>
      <c r="I40" s="5">
        <v>1.9801980198019802</v>
      </c>
      <c r="J40" s="5">
        <v>1.9607843137254901</v>
      </c>
      <c r="K40" s="5">
        <v>1.9607843137254901</v>
      </c>
      <c r="L40" s="5">
        <v>1.9607843137254901</v>
      </c>
    </row>
    <row r="41" spans="1:12" s="5" customFormat="1">
      <c r="A41" t="s">
        <v>525</v>
      </c>
      <c r="B41" s="55" t="s">
        <v>118</v>
      </c>
      <c r="C41" s="5" t="s">
        <v>146</v>
      </c>
      <c r="D41" s="5">
        <v>1</v>
      </c>
      <c r="E41" s="5">
        <v>1.25</v>
      </c>
      <c r="F41" s="5">
        <v>1.2195121951219512</v>
      </c>
      <c r="G41" s="5">
        <v>1.2048192771084338</v>
      </c>
      <c r="H41" s="5">
        <v>1.1904761904761905</v>
      </c>
      <c r="I41" s="5">
        <v>1.1764705882352942</v>
      </c>
      <c r="J41" s="5">
        <v>1.1764705882352942</v>
      </c>
      <c r="K41" s="5">
        <v>1.1764705882352942</v>
      </c>
      <c r="L41" s="5">
        <v>1.1764705882352942</v>
      </c>
    </row>
    <row r="42" spans="1:12" s="5" customFormat="1">
      <c r="A42" t="s">
        <v>525</v>
      </c>
      <c r="B42" s="55" t="s">
        <v>119</v>
      </c>
      <c r="C42" t="s">
        <v>156</v>
      </c>
      <c r="D42" s="5">
        <v>1</v>
      </c>
      <c r="E42" s="5">
        <v>1.3333333333333333</v>
      </c>
      <c r="F42" s="5">
        <v>1.3333333333333333</v>
      </c>
      <c r="G42" s="5">
        <v>1.3333333333333333</v>
      </c>
      <c r="H42" s="5">
        <v>1.3333333333333333</v>
      </c>
      <c r="I42" s="5">
        <v>1.3333333333333333</v>
      </c>
      <c r="J42" s="5">
        <v>1.3333333333333333</v>
      </c>
      <c r="K42" s="5">
        <v>1.3333333333333333</v>
      </c>
      <c r="L42" s="5">
        <v>1.3333333333333333</v>
      </c>
    </row>
    <row r="43" spans="1:12" s="5" customFormat="1">
      <c r="A43" t="s">
        <v>525</v>
      </c>
      <c r="B43" s="55" t="s">
        <v>120</v>
      </c>
      <c r="C43" s="5" t="s">
        <v>157</v>
      </c>
      <c r="D43" s="5">
        <v>1</v>
      </c>
      <c r="E43" s="5">
        <v>1.3333333333333333</v>
      </c>
      <c r="F43" s="5">
        <v>1.3333333333333333</v>
      </c>
      <c r="G43" s="5">
        <v>1.3333333333333333</v>
      </c>
      <c r="H43" s="5">
        <v>1.3333333333333333</v>
      </c>
      <c r="I43" s="5">
        <v>1.3333333333333333</v>
      </c>
      <c r="J43" s="5">
        <v>1.3333333333333333</v>
      </c>
      <c r="K43" s="5">
        <v>1.3333333333333333</v>
      </c>
      <c r="L43" s="5">
        <v>1.3333333333333333</v>
      </c>
    </row>
    <row r="44" spans="1:12" s="5" customFormat="1">
      <c r="A44" t="s">
        <v>525</v>
      </c>
      <c r="B44" s="55" t="s">
        <v>121</v>
      </c>
      <c r="C44" s="5" t="s">
        <v>24</v>
      </c>
      <c r="D44" s="5">
        <v>1</v>
      </c>
      <c r="E44" s="5">
        <v>1.0416666666666667</v>
      </c>
      <c r="F44" s="5">
        <v>1.0309278350515465</v>
      </c>
      <c r="G44" s="5">
        <v>1.0256410256410258</v>
      </c>
      <c r="H44" s="5">
        <v>1.0204081632653061</v>
      </c>
      <c r="I44" s="5">
        <v>1.015228426395939</v>
      </c>
      <c r="J44" s="5">
        <v>1.0101010101010102</v>
      </c>
      <c r="K44" s="5">
        <v>1.0050251256281406</v>
      </c>
      <c r="L44" s="5">
        <v>1</v>
      </c>
    </row>
    <row r="45" spans="1:12" s="5" customFormat="1">
      <c r="A45" t="s">
        <v>525</v>
      </c>
      <c r="B45" s="55" t="s">
        <v>122</v>
      </c>
      <c r="C45" s="5" t="s">
        <v>202</v>
      </c>
      <c r="D45" s="5">
        <v>1</v>
      </c>
      <c r="E45" s="5">
        <v>1.1111111111111112</v>
      </c>
      <c r="F45" s="5">
        <v>1.1111111111111112</v>
      </c>
      <c r="G45" s="5">
        <v>1.1111111111111112</v>
      </c>
      <c r="H45" s="5">
        <v>1.1111111111111112</v>
      </c>
      <c r="I45" s="5">
        <v>1.1111111111111112</v>
      </c>
      <c r="J45" s="5">
        <v>1.1111111111111112</v>
      </c>
      <c r="K45" s="5">
        <v>1.1111111111111112</v>
      </c>
      <c r="L45" s="5">
        <v>1.1111111111111112</v>
      </c>
    </row>
    <row r="46" spans="1:12" s="5" customFormat="1">
      <c r="A46" t="s">
        <v>525</v>
      </c>
      <c r="B46" s="55" t="s">
        <v>124</v>
      </c>
      <c r="C46" t="s">
        <v>24</v>
      </c>
      <c r="D46" s="5">
        <v>1</v>
      </c>
      <c r="E46" s="5">
        <v>0.33333333333333331</v>
      </c>
      <c r="F46" s="5">
        <v>0.3125</v>
      </c>
      <c r="G46" s="5">
        <v>0.30769230769230771</v>
      </c>
      <c r="H46" s="5">
        <v>0.30303030303030304</v>
      </c>
      <c r="I46" s="5">
        <v>0.29850746268656714</v>
      </c>
      <c r="J46" s="5">
        <v>0.29411764705882354</v>
      </c>
      <c r="K46" s="5">
        <v>0.28985507246376813</v>
      </c>
      <c r="L46" s="5">
        <v>0.2857142857142857</v>
      </c>
    </row>
    <row r="47" spans="1:12" s="5" customFormat="1">
      <c r="A47" t="s">
        <v>525</v>
      </c>
      <c r="B47" s="5" t="s">
        <v>179</v>
      </c>
      <c r="C47" s="5" t="s">
        <v>174</v>
      </c>
      <c r="D47" s="5">
        <v>1</v>
      </c>
      <c r="E47" s="5">
        <v>0.16582635717909688</v>
      </c>
      <c r="F47" s="5">
        <v>0.16582635717909688</v>
      </c>
      <c r="G47" s="5">
        <v>0.16582635717909688</v>
      </c>
      <c r="H47" s="5">
        <v>0.16582635717909688</v>
      </c>
      <c r="I47" s="5">
        <v>0.16582635717909688</v>
      </c>
      <c r="J47" s="5">
        <v>0.16582635717909688</v>
      </c>
      <c r="K47" s="5">
        <v>0.16582635717909688</v>
      </c>
      <c r="L47" s="5">
        <v>0.16582635717909688</v>
      </c>
    </row>
    <row r="48" spans="1:12" s="5" customFormat="1">
      <c r="A48" t="s">
        <v>525</v>
      </c>
      <c r="B48" s="5" t="s">
        <v>180</v>
      </c>
      <c r="C48" s="5" t="s">
        <v>173</v>
      </c>
      <c r="D48" s="5">
        <v>1</v>
      </c>
      <c r="E48" s="5">
        <v>0.16582635717909688</v>
      </c>
      <c r="F48" s="5">
        <v>0.16582635717909688</v>
      </c>
      <c r="G48" s="5">
        <v>0.16582635717909688</v>
      </c>
      <c r="H48" s="5">
        <v>0.16582635717909688</v>
      </c>
      <c r="I48" s="5">
        <v>0.16582635717909688</v>
      </c>
      <c r="J48" s="5">
        <v>0.16582635717909688</v>
      </c>
      <c r="K48" s="5">
        <v>0.16582635717909688</v>
      </c>
      <c r="L48" s="5">
        <v>0.16582635717909688</v>
      </c>
    </row>
    <row r="49" spans="1:12" s="5" customFormat="1">
      <c r="A49" t="s">
        <v>525</v>
      </c>
      <c r="B49" s="5" t="s">
        <v>160</v>
      </c>
      <c r="C49" s="5" t="s">
        <v>143</v>
      </c>
      <c r="D49" s="5">
        <v>1</v>
      </c>
      <c r="E49" s="5">
        <v>1.1764705882352942</v>
      </c>
      <c r="F49" s="5">
        <v>1.1764705882352942</v>
      </c>
      <c r="G49" s="5">
        <v>1.1764705882352942</v>
      </c>
      <c r="H49" s="5">
        <v>1.1764705882352942</v>
      </c>
      <c r="I49" s="5">
        <v>1.1764705882352942</v>
      </c>
      <c r="J49" s="5">
        <v>1.1764705882352942</v>
      </c>
      <c r="K49" s="5">
        <v>1.1764705882352942</v>
      </c>
      <c r="L49" s="5">
        <v>1.1764705882352942</v>
      </c>
    </row>
    <row r="50" spans="1:12" s="5" customFormat="1">
      <c r="A50" t="s">
        <v>525</v>
      </c>
      <c r="B50" s="5" t="s">
        <v>123</v>
      </c>
      <c r="C50" s="5" t="s">
        <v>24</v>
      </c>
      <c r="D50" s="5">
        <v>1</v>
      </c>
      <c r="E50" s="5">
        <v>0.2857142857142857</v>
      </c>
      <c r="F50" s="5">
        <v>0.27027027027027023</v>
      </c>
      <c r="G50" s="5">
        <v>0.26666666666666666</v>
      </c>
      <c r="H50" s="5">
        <v>0.26315789473684209</v>
      </c>
      <c r="I50" s="5">
        <v>0.25974025974025972</v>
      </c>
      <c r="J50" s="5">
        <v>0.25641025641025644</v>
      </c>
      <c r="K50" s="5">
        <v>0.25316455696202528</v>
      </c>
      <c r="L50" s="5">
        <v>0.25</v>
      </c>
    </row>
    <row r="51" spans="1:12" s="5" customFormat="1">
      <c r="A51" t="s">
        <v>525</v>
      </c>
      <c r="B51" s="5" t="s">
        <v>107</v>
      </c>
      <c r="C51" s="5" t="s">
        <v>156</v>
      </c>
      <c r="D51" s="5">
        <v>1</v>
      </c>
      <c r="E51" s="5">
        <v>2.5555555555555554</v>
      </c>
      <c r="F51" s="5">
        <v>2.5126050420168062</v>
      </c>
      <c r="G51" s="5">
        <v>2.4696545284780576</v>
      </c>
      <c r="H51" s="5">
        <v>2.4267040149393084</v>
      </c>
      <c r="I51" s="5">
        <v>2.3837535014005597</v>
      </c>
      <c r="J51" s="5">
        <v>2.3408029878618111</v>
      </c>
      <c r="K51" s="5">
        <v>2.2978524743230619</v>
      </c>
      <c r="L51" s="5">
        <v>2.2549019607843133</v>
      </c>
    </row>
    <row r="52" spans="1:12" s="5" customFormat="1">
      <c r="A52" t="s">
        <v>525</v>
      </c>
      <c r="B52" s="5" t="s">
        <v>106</v>
      </c>
      <c r="C52" s="5" t="s">
        <v>157</v>
      </c>
      <c r="D52" s="5">
        <v>1</v>
      </c>
      <c r="E52" s="5">
        <v>2.3809523809523809</v>
      </c>
      <c r="F52" s="5">
        <v>2.2222222222222223</v>
      </c>
      <c r="G52" s="5">
        <v>2.1739130434782608</v>
      </c>
      <c r="H52" s="5">
        <v>2.1276595744680851</v>
      </c>
      <c r="I52" s="5">
        <v>2.1276595744680851</v>
      </c>
      <c r="J52" s="5">
        <v>2.1276595744680851</v>
      </c>
      <c r="K52" s="5">
        <v>2.1276595744680851</v>
      </c>
      <c r="L52" s="5">
        <v>2.1276595744680851</v>
      </c>
    </row>
    <row r="53" spans="1:12" s="5" customFormat="1">
      <c r="A53" t="s">
        <v>525</v>
      </c>
      <c r="B53" s="5" t="s">
        <v>22</v>
      </c>
      <c r="C53" s="5" t="s">
        <v>202</v>
      </c>
      <c r="D53" s="5">
        <v>1</v>
      </c>
      <c r="E53" s="5">
        <v>1.7241379310344829</v>
      </c>
      <c r="F53" s="5">
        <v>1.6666666666666667</v>
      </c>
      <c r="G53" s="5">
        <v>1.639344262295082</v>
      </c>
      <c r="H53" s="5">
        <v>1.6129032258064517</v>
      </c>
      <c r="I53" s="5">
        <v>1.6129032258064517</v>
      </c>
      <c r="J53" s="5">
        <v>1.6129032258064517</v>
      </c>
      <c r="K53" s="5">
        <v>1.6</v>
      </c>
      <c r="L53" s="5">
        <v>1.5873015873015872</v>
      </c>
    </row>
    <row r="54" spans="1:12" s="5" customFormat="1">
      <c r="A54" t="s">
        <v>525</v>
      </c>
      <c r="B54" t="s">
        <v>23</v>
      </c>
      <c r="C54" s="5" t="s">
        <v>144</v>
      </c>
      <c r="D54" s="5">
        <v>1</v>
      </c>
      <c r="E54" s="5">
        <v>2.7027027027027026</v>
      </c>
      <c r="F54" s="5">
        <v>2.7027027027027026</v>
      </c>
      <c r="G54" s="5">
        <v>2.6666666666666665</v>
      </c>
      <c r="H54" s="5">
        <v>2.6315789473684212</v>
      </c>
      <c r="I54" s="5">
        <v>2.5</v>
      </c>
      <c r="J54" s="5">
        <v>2.3809523809523809</v>
      </c>
      <c r="K54" s="5">
        <v>2.3809523809523809</v>
      </c>
      <c r="L54" s="5">
        <v>2.3809523809523809</v>
      </c>
    </row>
    <row r="55" spans="1:12" s="5" customFormat="1">
      <c r="A55" t="s">
        <v>525</v>
      </c>
      <c r="B55" t="s">
        <v>58</v>
      </c>
      <c r="C55" s="5" t="s">
        <v>143</v>
      </c>
      <c r="D55" s="5">
        <v>1</v>
      </c>
      <c r="E55" s="5">
        <v>2.6315789473684212</v>
      </c>
      <c r="F55" s="5">
        <v>2.6315789473684212</v>
      </c>
      <c r="G55" s="5">
        <v>2.6315789473684212</v>
      </c>
      <c r="H55" s="5">
        <v>2.6315789473684212</v>
      </c>
      <c r="I55" s="5">
        <v>2.6315789473684212</v>
      </c>
      <c r="J55" s="5">
        <v>2.6315789473684212</v>
      </c>
      <c r="K55" s="5">
        <v>2.6315789473684212</v>
      </c>
      <c r="L55" s="5">
        <v>2.6315789473684212</v>
      </c>
    </row>
    <row r="56" spans="1:12" s="5" customFormat="1">
      <c r="A56" t="s">
        <v>525</v>
      </c>
      <c r="B56" t="s">
        <v>163</v>
      </c>
      <c r="C56" t="s">
        <v>146</v>
      </c>
      <c r="D56" s="5">
        <v>1</v>
      </c>
      <c r="E56" s="5">
        <v>2.9411764705882351</v>
      </c>
      <c r="F56" s="5">
        <v>2.8694404591104727</v>
      </c>
      <c r="G56" s="5">
        <v>2.7977044476327118</v>
      </c>
      <c r="H56" s="5">
        <v>2.7259684361549494</v>
      </c>
      <c r="I56" s="5">
        <v>2.6542324246771876</v>
      </c>
      <c r="J56" s="5">
        <v>2.5824964131994257</v>
      </c>
      <c r="K56" s="5">
        <v>2.5107604017216638</v>
      </c>
      <c r="L56" s="5">
        <v>2.4390243902439024</v>
      </c>
    </row>
    <row r="57" spans="1:12" s="5" customFormat="1">
      <c r="A57" t="s">
        <v>525</v>
      </c>
      <c r="B57" t="s">
        <v>137</v>
      </c>
      <c r="C57" t="s">
        <v>275</v>
      </c>
      <c r="D57" s="5">
        <v>1</v>
      </c>
      <c r="E57" s="5">
        <v>1.3642458100558659</v>
      </c>
      <c r="F57" s="5">
        <v>1.3396648044692738</v>
      </c>
      <c r="G57" s="5">
        <v>1.3150837988826816</v>
      </c>
      <c r="H57" s="5">
        <v>1.2905027932960895</v>
      </c>
      <c r="I57" s="5">
        <v>1.2659217877094973</v>
      </c>
      <c r="J57" s="5">
        <v>1.2413407821229052</v>
      </c>
      <c r="K57" s="5">
        <v>1.216759776536313</v>
      </c>
      <c r="L57" s="5">
        <v>1.1921787709497209</v>
      </c>
    </row>
    <row r="58" spans="1:12" s="5" customFormat="1">
      <c r="A58" t="s">
        <v>525</v>
      </c>
      <c r="B58" s="5" t="s">
        <v>62</v>
      </c>
      <c r="C58" t="s">
        <v>143</v>
      </c>
      <c r="D58" s="5">
        <v>1</v>
      </c>
      <c r="E58" s="5">
        <v>1.2402234636871508</v>
      </c>
      <c r="F58" s="5">
        <v>1.217877094972067</v>
      </c>
      <c r="G58" s="5">
        <v>1.1955307262569832</v>
      </c>
      <c r="H58" s="5">
        <v>1.1731843575418994</v>
      </c>
      <c r="I58" s="5">
        <v>1.1508379888268156</v>
      </c>
      <c r="J58" s="5">
        <v>1.1284916201117319</v>
      </c>
      <c r="K58" s="5">
        <v>1.1061452513966481</v>
      </c>
      <c r="L58" s="5">
        <v>1.0837988826815643</v>
      </c>
    </row>
    <row r="59" spans="1:12" s="5" customFormat="1">
      <c r="A59" t="s">
        <v>525</v>
      </c>
      <c r="B59" s="5" t="s">
        <v>138</v>
      </c>
      <c r="C59" t="s">
        <v>145</v>
      </c>
      <c r="D59" s="5">
        <v>1</v>
      </c>
      <c r="E59" s="5">
        <v>1.2650279329608938</v>
      </c>
      <c r="F59" s="5">
        <v>1.2422346368715083</v>
      </c>
      <c r="G59" s="5">
        <v>1.219441340782123</v>
      </c>
      <c r="H59" s="5">
        <v>1.1966480446927374</v>
      </c>
      <c r="I59" s="5">
        <v>1.1738547486033519</v>
      </c>
      <c r="J59" s="5">
        <v>1.1510614525139666</v>
      </c>
      <c r="K59" s="5">
        <v>1.1282681564245811</v>
      </c>
      <c r="L59" s="5">
        <v>1.1054748603351956</v>
      </c>
    </row>
    <row r="60" spans="1:12" s="5" customFormat="1">
      <c r="A60" t="s">
        <v>525</v>
      </c>
      <c r="B60" s="5" t="s">
        <v>132</v>
      </c>
      <c r="C60" t="s">
        <v>143</v>
      </c>
      <c r="D60" s="5">
        <v>1</v>
      </c>
      <c r="E60" s="5">
        <v>0.67391304347826086</v>
      </c>
      <c r="F60" s="5">
        <v>0.65965033356337699</v>
      </c>
      <c r="G60" s="5">
        <v>0.64538762364849322</v>
      </c>
      <c r="H60" s="5">
        <v>0.63112491373360935</v>
      </c>
      <c r="I60" s="5">
        <v>0.61686220381872559</v>
      </c>
      <c r="J60" s="5">
        <v>0.60259949390384171</v>
      </c>
      <c r="K60" s="5">
        <v>0.58833678398895795</v>
      </c>
      <c r="L60" s="5">
        <v>0.57407407407407418</v>
      </c>
    </row>
    <row r="61" spans="1:12" s="5" customFormat="1">
      <c r="A61" t="s">
        <v>525</v>
      </c>
      <c r="B61" s="5" t="s">
        <v>133</v>
      </c>
      <c r="C61" t="s">
        <v>24</v>
      </c>
      <c r="D61" s="5">
        <v>1</v>
      </c>
      <c r="E61" s="5">
        <v>0.375</v>
      </c>
      <c r="F61" s="5">
        <v>0.36607142857142855</v>
      </c>
      <c r="G61" s="5">
        <v>0.3571428571428571</v>
      </c>
      <c r="H61" s="5">
        <v>0.3482142857142857</v>
      </c>
      <c r="I61" s="5">
        <v>0.33928571428571425</v>
      </c>
      <c r="J61" s="5">
        <v>0.33035714285714285</v>
      </c>
      <c r="K61" s="5">
        <v>0.3214285714285714</v>
      </c>
      <c r="L61" s="5">
        <v>0.3125</v>
      </c>
    </row>
    <row r="62" spans="1:12" s="5" customFormat="1">
      <c r="A62" t="s">
        <v>525</v>
      </c>
      <c r="B62" s="5" t="s">
        <v>64</v>
      </c>
      <c r="C62" t="s">
        <v>24</v>
      </c>
      <c r="D62" s="5">
        <v>1</v>
      </c>
      <c r="E62" s="5">
        <v>0.45999999999999996</v>
      </c>
      <c r="F62" s="5">
        <v>0.36000000000000004</v>
      </c>
      <c r="G62" s="5">
        <v>0.32666666666666666</v>
      </c>
      <c r="H62" s="5">
        <v>0.31833333333333336</v>
      </c>
      <c r="I62" s="5">
        <v>0.31416666666666671</v>
      </c>
      <c r="J62" s="5">
        <v>0.31208333333333338</v>
      </c>
      <c r="K62" s="5">
        <v>0.31104166666666666</v>
      </c>
      <c r="L62" s="5">
        <v>0.31</v>
      </c>
    </row>
    <row r="63" spans="1:12" s="5" customFormat="1">
      <c r="A63" t="s">
        <v>525</v>
      </c>
      <c r="B63" s="5" t="s">
        <v>127</v>
      </c>
      <c r="C63" t="s">
        <v>145</v>
      </c>
      <c r="D63" s="5">
        <v>1</v>
      </c>
      <c r="E63" s="5">
        <v>0.45333333333333337</v>
      </c>
      <c r="F63" s="5">
        <v>0.43142857142857144</v>
      </c>
      <c r="G63" s="5">
        <v>0.40952380952380951</v>
      </c>
      <c r="H63" s="5">
        <v>0.38761904761904759</v>
      </c>
      <c r="I63" s="5">
        <v>0.36571428571428566</v>
      </c>
      <c r="J63" s="5">
        <v>0.34380952380952379</v>
      </c>
      <c r="K63" s="5">
        <v>0.32190476190476186</v>
      </c>
      <c r="L63" s="5">
        <v>0.3</v>
      </c>
    </row>
    <row r="64" spans="1:12" s="5" customFormat="1">
      <c r="A64" t="s">
        <v>525</v>
      </c>
      <c r="B64" s="5" t="s">
        <v>63</v>
      </c>
      <c r="C64" t="s">
        <v>143</v>
      </c>
      <c r="D64" s="5">
        <v>1</v>
      </c>
      <c r="E64" s="5">
        <v>1.4266666666666667</v>
      </c>
      <c r="F64" s="5">
        <v>1.3757142857142857</v>
      </c>
      <c r="G64" s="5">
        <v>1.324761904761905</v>
      </c>
      <c r="H64" s="5">
        <v>1.2738095238095237</v>
      </c>
      <c r="I64" s="5">
        <v>1.2228571428571429</v>
      </c>
      <c r="J64" s="5">
        <v>1.171904761904762</v>
      </c>
      <c r="K64" s="5">
        <v>1.1209523809523809</v>
      </c>
      <c r="L64" s="5">
        <v>1.07</v>
      </c>
    </row>
    <row r="65" spans="1:12" s="5" customFormat="1">
      <c r="A65" t="s">
        <v>525</v>
      </c>
      <c r="B65" s="5" t="s">
        <v>63</v>
      </c>
      <c r="C65" t="s">
        <v>275</v>
      </c>
      <c r="D65" s="5">
        <v>2</v>
      </c>
      <c r="E65" s="5">
        <v>1.712</v>
      </c>
      <c r="F65" s="5">
        <v>1.712</v>
      </c>
      <c r="G65" s="5">
        <v>1.712</v>
      </c>
      <c r="H65" s="5">
        <v>1.712</v>
      </c>
      <c r="I65" s="5">
        <v>1.712</v>
      </c>
      <c r="J65" s="5">
        <v>1.712</v>
      </c>
      <c r="K65" s="5">
        <v>1.712</v>
      </c>
      <c r="L65" s="5">
        <v>1.712</v>
      </c>
    </row>
    <row r="66" spans="1:12" s="5" customFormat="1">
      <c r="A66" t="s">
        <v>525</v>
      </c>
      <c r="B66" t="s">
        <v>128</v>
      </c>
      <c r="C66" t="s">
        <v>24</v>
      </c>
      <c r="D66">
        <v>1</v>
      </c>
      <c r="E66" s="5">
        <v>0.19600000000000001</v>
      </c>
      <c r="F66" s="5">
        <v>0.14866666666666667</v>
      </c>
      <c r="G66" s="5">
        <v>0.13288888888888889</v>
      </c>
      <c r="H66" s="5">
        <v>0.12894444444444444</v>
      </c>
      <c r="I66" s="5">
        <v>0.12697222222222221</v>
      </c>
      <c r="J66" s="5">
        <v>0.1259861111111111</v>
      </c>
      <c r="K66" s="5">
        <v>0.12549305555555557</v>
      </c>
      <c r="L66" s="5">
        <v>0.125</v>
      </c>
    </row>
    <row r="67" spans="1:12" s="5" customFormat="1">
      <c r="A67" t="s">
        <v>525</v>
      </c>
      <c r="B67" t="s">
        <v>128</v>
      </c>
      <c r="C67" t="s">
        <v>143</v>
      </c>
      <c r="D67">
        <v>1</v>
      </c>
      <c r="E67" s="5">
        <v>0.78400000000000003</v>
      </c>
      <c r="F67" s="5">
        <v>0.59466666666666668</v>
      </c>
      <c r="G67" s="5">
        <v>0.53155555555555556</v>
      </c>
      <c r="H67" s="5">
        <v>0.51577777777777778</v>
      </c>
      <c r="I67" s="5">
        <v>0.50788888888888883</v>
      </c>
      <c r="J67" s="5">
        <v>0.50394444444444442</v>
      </c>
      <c r="K67" s="5">
        <v>0.50197222222222226</v>
      </c>
      <c r="L67" s="5">
        <v>0.5</v>
      </c>
    </row>
    <row r="68" spans="1:12" s="5" customFormat="1">
      <c r="A68" t="s">
        <v>525</v>
      </c>
      <c r="B68" t="s">
        <v>128</v>
      </c>
      <c r="C68" t="s">
        <v>24</v>
      </c>
      <c r="D68">
        <v>2</v>
      </c>
      <c r="E68" s="5">
        <v>0.23519999999999999</v>
      </c>
      <c r="F68" s="5">
        <v>0.1784</v>
      </c>
      <c r="G68" s="5">
        <v>0.15946666666666667</v>
      </c>
      <c r="H68" s="5">
        <v>0.15473333333333333</v>
      </c>
      <c r="I68" s="5">
        <v>0.15236666666666665</v>
      </c>
      <c r="J68" s="5">
        <v>0.15118333333333334</v>
      </c>
      <c r="K68" s="5">
        <v>0.15059166666666668</v>
      </c>
      <c r="L68" s="5">
        <v>0.15</v>
      </c>
    </row>
    <row r="69" spans="1:12" s="5" customFormat="1">
      <c r="A69" t="s">
        <v>525</v>
      </c>
      <c r="B69" t="s">
        <v>128</v>
      </c>
      <c r="C69" t="s">
        <v>275</v>
      </c>
      <c r="D69">
        <v>2</v>
      </c>
      <c r="E69" s="5">
        <v>0.94079999999999997</v>
      </c>
      <c r="F69" s="5">
        <v>0.71360000000000001</v>
      </c>
      <c r="G69" s="5">
        <v>0.63786666666666669</v>
      </c>
      <c r="H69" s="5">
        <v>0.61893333333333334</v>
      </c>
      <c r="I69" s="5">
        <v>0.6094666666666666</v>
      </c>
      <c r="J69" s="5">
        <v>0.60473333333333334</v>
      </c>
      <c r="K69" s="5">
        <v>0.60236666666666672</v>
      </c>
      <c r="L69" s="5">
        <v>0.6</v>
      </c>
    </row>
    <row r="70" spans="1:12" s="5" customFormat="1">
      <c r="A70" t="s">
        <v>525</v>
      </c>
      <c r="B70" t="s">
        <v>177</v>
      </c>
      <c r="C70" s="5" t="s">
        <v>174</v>
      </c>
      <c r="D70">
        <v>1</v>
      </c>
      <c r="E70" s="5">
        <v>0.16582635717909688</v>
      </c>
      <c r="F70" s="5">
        <v>0.16582635717909688</v>
      </c>
      <c r="G70" s="5">
        <v>0.16582635717909688</v>
      </c>
      <c r="H70" s="5">
        <v>0.16582635717909688</v>
      </c>
      <c r="I70" s="5">
        <v>0.16582635717909688</v>
      </c>
      <c r="J70" s="5">
        <v>0.16582635717909688</v>
      </c>
      <c r="K70" s="5">
        <v>0.16582635717909688</v>
      </c>
      <c r="L70" s="5">
        <v>0.16582635717909688</v>
      </c>
    </row>
    <row r="71" spans="1:12" s="5" customFormat="1">
      <c r="A71" t="s">
        <v>525</v>
      </c>
      <c r="B71" t="s">
        <v>178</v>
      </c>
      <c r="C71" s="5" t="s">
        <v>173</v>
      </c>
      <c r="D71">
        <v>1</v>
      </c>
      <c r="E71" s="5">
        <v>0.16582635717909688</v>
      </c>
      <c r="F71" s="5">
        <v>0.16582635717909688</v>
      </c>
      <c r="G71" s="5">
        <v>0.16582635717909688</v>
      </c>
      <c r="H71" s="5">
        <v>0.16582635717909688</v>
      </c>
      <c r="I71" s="5">
        <v>0.16582635717909688</v>
      </c>
      <c r="J71" s="5">
        <v>0.16582635717909688</v>
      </c>
      <c r="K71" s="5">
        <v>0.16582635717909688</v>
      </c>
      <c r="L71" s="5">
        <v>0.16582635717909688</v>
      </c>
    </row>
    <row r="72" spans="1:12" s="5" customFormat="1">
      <c r="A72" t="s">
        <v>525</v>
      </c>
      <c r="B72" t="s">
        <v>125</v>
      </c>
      <c r="C72" s="5" t="s">
        <v>24</v>
      </c>
      <c r="D72">
        <v>1</v>
      </c>
      <c r="E72" s="5">
        <v>1.5625</v>
      </c>
      <c r="F72" s="5">
        <v>1.3647151898734176</v>
      </c>
      <c r="G72" s="5">
        <v>1.2987869198312234</v>
      </c>
      <c r="H72" s="5">
        <v>1.2823048523206748</v>
      </c>
      <c r="I72" s="5">
        <v>1.2740638185654007</v>
      </c>
      <c r="J72" s="5">
        <v>1.2699433016877637</v>
      </c>
      <c r="K72" s="5">
        <v>1.2678830432489452</v>
      </c>
      <c r="L72" s="5">
        <v>1.2658227848101264</v>
      </c>
    </row>
    <row r="73" spans="1:12" s="5" customFormat="1">
      <c r="A73" t="s">
        <v>525</v>
      </c>
      <c r="B73" t="s">
        <v>126</v>
      </c>
      <c r="C73" s="5" t="s">
        <v>145</v>
      </c>
      <c r="D73">
        <v>1</v>
      </c>
      <c r="E73" s="5">
        <v>2.1276595744680851</v>
      </c>
      <c r="F73" s="5">
        <v>2.0833333333333335</v>
      </c>
      <c r="G73" s="5">
        <v>2.0408163265306123</v>
      </c>
      <c r="H73" s="5">
        <v>2</v>
      </c>
      <c r="I73" s="5">
        <v>1.9801980198019802</v>
      </c>
      <c r="J73" s="5">
        <v>1.9607843137254901</v>
      </c>
      <c r="K73" s="5">
        <v>1.9607843137254901</v>
      </c>
      <c r="L73" s="5">
        <v>1.9607843137254901</v>
      </c>
    </row>
    <row r="74" spans="1:12" s="5" customFormat="1">
      <c r="A74" t="s">
        <v>525</v>
      </c>
      <c r="B74" t="s">
        <v>126</v>
      </c>
      <c r="C74" s="5" t="s">
        <v>145</v>
      </c>
      <c r="D74">
        <v>2</v>
      </c>
      <c r="E74" s="5">
        <v>2.7027027027027026</v>
      </c>
      <c r="F74" s="5">
        <v>2.6315789473684212</v>
      </c>
      <c r="G74" s="5">
        <v>2.5974025974025974</v>
      </c>
      <c r="H74" s="5">
        <v>2.5641025641025639</v>
      </c>
      <c r="I74" s="5">
        <v>2.5316455696202529</v>
      </c>
      <c r="J74" s="5">
        <v>2.5</v>
      </c>
      <c r="K74" s="5">
        <v>2.5</v>
      </c>
      <c r="L74" s="5">
        <v>2.5</v>
      </c>
    </row>
    <row r="75" spans="1:12" s="5" customFormat="1">
      <c r="A75" t="s">
        <v>525</v>
      </c>
      <c r="B75" t="s">
        <v>162</v>
      </c>
      <c r="C75" s="5" t="s">
        <v>145</v>
      </c>
      <c r="D75">
        <v>1</v>
      </c>
      <c r="E75" s="5">
        <v>1.6666666666666667</v>
      </c>
      <c r="F75" s="5">
        <v>1.6141001855287569</v>
      </c>
      <c r="G75" s="5">
        <v>1.5615337043908473</v>
      </c>
      <c r="H75" s="5">
        <v>1.5089672232529374</v>
      </c>
      <c r="I75" s="5">
        <v>1.4564007421150278</v>
      </c>
      <c r="J75" s="5">
        <v>1.4038342609771179</v>
      </c>
      <c r="K75" s="5">
        <v>1.3512677798392083</v>
      </c>
      <c r="L75" s="5">
        <v>1.2987012987012987</v>
      </c>
    </row>
    <row r="76" spans="1:12" s="5" customFormat="1">
      <c r="A76" t="s">
        <v>525</v>
      </c>
      <c r="B76" t="s">
        <v>162</v>
      </c>
      <c r="C76" t="s">
        <v>146</v>
      </c>
      <c r="D76">
        <v>2</v>
      </c>
      <c r="E76" s="5">
        <v>2.5641025641025639</v>
      </c>
      <c r="F76" s="5">
        <v>2.3908523908523907</v>
      </c>
      <c r="G76" s="5">
        <v>2.2176022176022174</v>
      </c>
      <c r="H76" s="5">
        <v>2.0443520443520438</v>
      </c>
      <c r="I76" s="5">
        <v>1.871101871101871</v>
      </c>
      <c r="J76" s="5">
        <v>1.6978516978516978</v>
      </c>
      <c r="K76" s="5">
        <v>1.5246015246015245</v>
      </c>
      <c r="L76" s="5">
        <v>1.3513513513513513</v>
      </c>
    </row>
    <row r="77" spans="1:12" s="5" customFormat="1">
      <c r="A77" t="s">
        <v>525</v>
      </c>
      <c r="B77" t="s">
        <v>198</v>
      </c>
      <c r="C77" s="5" t="s">
        <v>146</v>
      </c>
      <c r="D77" s="5">
        <v>1</v>
      </c>
      <c r="E77" s="5">
        <v>3.3333333333333335</v>
      </c>
      <c r="F77" s="5">
        <v>3.125</v>
      </c>
      <c r="G77" s="5">
        <v>3.0769230769230766</v>
      </c>
      <c r="H77" s="5">
        <v>3.0303030303030303</v>
      </c>
      <c r="I77" s="5">
        <v>2.9850746268656714</v>
      </c>
      <c r="J77" s="5">
        <v>2.9411764705882351</v>
      </c>
      <c r="K77" s="5">
        <v>2.8985507246376816</v>
      </c>
      <c r="L77" s="5">
        <v>2.8571428571428572</v>
      </c>
    </row>
    <row r="78" spans="1:12" s="5" customFormat="1">
      <c r="A78" t="s">
        <v>525</v>
      </c>
      <c r="B78" t="s">
        <v>199</v>
      </c>
      <c r="C78" t="s">
        <v>146</v>
      </c>
      <c r="D78">
        <v>1</v>
      </c>
      <c r="E78" s="5">
        <v>2.9411764705882351</v>
      </c>
      <c r="F78" s="5">
        <v>2.8571428571428572</v>
      </c>
      <c r="G78" s="5">
        <v>2.8169014084507045</v>
      </c>
      <c r="H78" s="5">
        <v>1.6666666666666667</v>
      </c>
      <c r="I78" s="5">
        <v>2.7027027027027026</v>
      </c>
      <c r="J78" s="5">
        <v>2.6315789473684212</v>
      </c>
      <c r="K78" s="5">
        <v>2.6315789473684212</v>
      </c>
      <c r="L78" s="5">
        <v>2.6315789473684212</v>
      </c>
    </row>
    <row r="79" spans="1:12" s="5" customFormat="1">
      <c r="A79" t="s">
        <v>525</v>
      </c>
      <c r="B79" t="s">
        <v>198</v>
      </c>
      <c r="C79" t="s">
        <v>201</v>
      </c>
      <c r="D79">
        <v>1</v>
      </c>
      <c r="E79" s="5">
        <v>0.25666666666666665</v>
      </c>
      <c r="F79" s="5">
        <v>0.24062500000000001</v>
      </c>
      <c r="G79" s="5">
        <v>0.2369230769230769</v>
      </c>
      <c r="H79" s="5">
        <v>0.23333333333333334</v>
      </c>
      <c r="I79" s="5">
        <v>0.2298507462686567</v>
      </c>
      <c r="J79" s="5">
        <v>0.22647058823529409</v>
      </c>
      <c r="K79" s="5">
        <v>0.22318840579710147</v>
      </c>
      <c r="L79" s="5">
        <v>0.22</v>
      </c>
    </row>
    <row r="80" spans="1:12" s="5" customFormat="1">
      <c r="A80" t="s">
        <v>525</v>
      </c>
      <c r="B80" t="s">
        <v>199</v>
      </c>
      <c r="C80" t="s">
        <v>201</v>
      </c>
      <c r="D80">
        <v>1</v>
      </c>
      <c r="E80" s="5">
        <v>0.22647058823529409</v>
      </c>
      <c r="F80" s="5">
        <v>0.22</v>
      </c>
      <c r="G80" s="5">
        <v>0.21690140845070424</v>
      </c>
      <c r="H80" s="5">
        <v>0.12833333333333333</v>
      </c>
      <c r="I80" s="5">
        <v>0.20810810810810809</v>
      </c>
      <c r="J80" s="5">
        <v>0.20263157894736844</v>
      </c>
      <c r="K80" s="5">
        <v>0.20263157894736844</v>
      </c>
      <c r="L80" s="5">
        <v>0.20263157894736844</v>
      </c>
    </row>
    <row r="81" spans="1:12" s="5" customFormat="1">
      <c r="A81" t="s">
        <v>525</v>
      </c>
      <c r="B81" t="s">
        <v>110</v>
      </c>
      <c r="C81" s="5" t="s">
        <v>203</v>
      </c>
      <c r="D81">
        <v>2</v>
      </c>
      <c r="E81" s="5">
        <v>1.7543859649122808</v>
      </c>
      <c r="F81" s="5">
        <v>1.6949152542372883</v>
      </c>
      <c r="G81" s="5">
        <v>1.6666666666666667</v>
      </c>
      <c r="H81" s="5">
        <v>1.639344262295082</v>
      </c>
      <c r="I81" s="5">
        <v>1.6260162601626016</v>
      </c>
      <c r="J81" s="5">
        <v>1.6129032258064517</v>
      </c>
      <c r="K81" s="5">
        <v>1.6</v>
      </c>
      <c r="L81" s="5">
        <v>1.5873015873015872</v>
      </c>
    </row>
    <row r="82" spans="1:12" s="5" customFormat="1">
      <c r="A82" t="s">
        <v>525</v>
      </c>
      <c r="B82" t="s">
        <v>116</v>
      </c>
      <c r="C82" t="s">
        <v>203</v>
      </c>
      <c r="D82">
        <v>2</v>
      </c>
      <c r="E82" s="5">
        <v>1.1111111111111112</v>
      </c>
      <c r="F82" s="5">
        <v>1.1111111111111112</v>
      </c>
      <c r="G82" s="5">
        <v>1.1111111111111112</v>
      </c>
      <c r="H82" s="5">
        <v>1.1111111111111112</v>
      </c>
      <c r="I82" s="5">
        <v>1.1111111111111112</v>
      </c>
      <c r="J82" s="5">
        <v>1.1111111111111112</v>
      </c>
      <c r="K82" s="5">
        <v>1.1111111111111112</v>
      </c>
      <c r="L82" s="5">
        <v>1.1111111111111112</v>
      </c>
    </row>
    <row r="83" spans="1:12" s="5" customFormat="1">
      <c r="A83" t="s">
        <v>525</v>
      </c>
      <c r="B83" t="s">
        <v>122</v>
      </c>
      <c r="C83" t="s">
        <v>203</v>
      </c>
      <c r="D83">
        <v>2</v>
      </c>
      <c r="E83" s="5">
        <v>1.1111111111111112</v>
      </c>
      <c r="F83" s="5">
        <v>1.1111111111111112</v>
      </c>
      <c r="G83" s="5">
        <v>1.1111111111111112</v>
      </c>
      <c r="H83" s="5">
        <v>1.1111111111111112</v>
      </c>
      <c r="I83" s="5">
        <v>1.1111111111111112</v>
      </c>
      <c r="J83" s="5">
        <v>1.1111111111111112</v>
      </c>
      <c r="K83" s="5">
        <v>1.1111111111111112</v>
      </c>
      <c r="L83" s="5">
        <v>1.1111111111111112</v>
      </c>
    </row>
    <row r="84" spans="1:12" s="5" customFormat="1">
      <c r="A84" t="s">
        <v>525</v>
      </c>
      <c r="B84" t="s">
        <v>22</v>
      </c>
      <c r="C84" t="s">
        <v>203</v>
      </c>
      <c r="D84">
        <v>2</v>
      </c>
      <c r="E84" s="5">
        <v>1.7241379310344829</v>
      </c>
      <c r="F84" s="5">
        <v>1.6666666666666667</v>
      </c>
      <c r="G84" s="5">
        <v>1.639344262295082</v>
      </c>
      <c r="H84" s="5">
        <v>1.6129032258064517</v>
      </c>
      <c r="I84" s="5">
        <v>1.6129032258064517</v>
      </c>
      <c r="J84" s="5">
        <v>1.6129032258064517</v>
      </c>
      <c r="K84" s="5">
        <v>1.6</v>
      </c>
      <c r="L84" s="5">
        <v>1.5873015873015872</v>
      </c>
    </row>
    <row r="85" spans="1:12" s="5" customFormat="1">
      <c r="A85" t="s">
        <v>525</v>
      </c>
      <c r="B85" t="s">
        <v>110</v>
      </c>
      <c r="C85" t="s">
        <v>204</v>
      </c>
      <c r="D85">
        <v>3</v>
      </c>
      <c r="E85" s="5">
        <v>1.7543859649122808</v>
      </c>
      <c r="F85" s="5">
        <v>1.6949152542372883</v>
      </c>
      <c r="G85" s="5">
        <v>1.6666666666666667</v>
      </c>
      <c r="H85" s="5">
        <v>1.639344262295082</v>
      </c>
      <c r="I85" s="5">
        <v>1.6260162601626016</v>
      </c>
      <c r="J85" s="5">
        <v>1.6129032258064517</v>
      </c>
      <c r="K85" s="5">
        <v>1.6</v>
      </c>
      <c r="L85" s="5">
        <v>1.5873015873015872</v>
      </c>
    </row>
    <row r="86" spans="1:12" s="5" customFormat="1">
      <c r="A86" t="s">
        <v>525</v>
      </c>
      <c r="B86" t="s">
        <v>116</v>
      </c>
      <c r="C86" t="s">
        <v>204</v>
      </c>
      <c r="D86">
        <v>3</v>
      </c>
      <c r="E86" s="5">
        <v>1.1111111111111112</v>
      </c>
      <c r="F86" s="5">
        <v>1.1111111111111112</v>
      </c>
      <c r="G86" s="5">
        <v>1.1111111111111112</v>
      </c>
      <c r="H86" s="5">
        <v>1.1111111111111112</v>
      </c>
      <c r="I86" s="5">
        <v>1.1111111111111112</v>
      </c>
      <c r="J86" s="5">
        <v>1.1111111111111112</v>
      </c>
      <c r="K86" s="5">
        <v>1.1111111111111112</v>
      </c>
      <c r="L86" s="5">
        <v>1.1111111111111112</v>
      </c>
    </row>
    <row r="87" spans="1:12" s="5" customFormat="1">
      <c r="A87" t="s">
        <v>525</v>
      </c>
      <c r="B87" t="s">
        <v>122</v>
      </c>
      <c r="C87" t="s">
        <v>204</v>
      </c>
      <c r="D87">
        <v>3</v>
      </c>
      <c r="E87" s="5">
        <v>1.1111111111111112</v>
      </c>
      <c r="F87" s="5">
        <v>1.1111111111111112</v>
      </c>
      <c r="G87" s="5">
        <v>1.1111111111111112</v>
      </c>
      <c r="H87" s="5">
        <v>1.1111111111111112</v>
      </c>
      <c r="I87" s="5">
        <v>1.1111111111111112</v>
      </c>
      <c r="J87" s="5">
        <v>1.1111111111111112</v>
      </c>
      <c r="K87" s="5">
        <v>1.1111111111111112</v>
      </c>
      <c r="L87" s="5">
        <v>1.1111111111111112</v>
      </c>
    </row>
    <row r="88" spans="1:12" s="5" customFormat="1">
      <c r="A88" t="s">
        <v>525</v>
      </c>
      <c r="B88" t="s">
        <v>22</v>
      </c>
      <c r="C88" s="5" t="s">
        <v>204</v>
      </c>
      <c r="D88">
        <v>3</v>
      </c>
      <c r="E88" s="5">
        <v>1.7241379310344829</v>
      </c>
      <c r="F88" s="5">
        <v>1.6666666666666667</v>
      </c>
      <c r="G88" s="5">
        <v>1.639344262295082</v>
      </c>
      <c r="H88" s="5">
        <v>1.6129032258064517</v>
      </c>
      <c r="I88" s="5">
        <v>1.6129032258064517</v>
      </c>
      <c r="J88" s="5">
        <v>1.6129032258064517</v>
      </c>
      <c r="K88" s="5">
        <v>1.6</v>
      </c>
      <c r="L88" s="5">
        <v>1.5873015873015872</v>
      </c>
    </row>
    <row r="89" spans="1:12" s="5" customFormat="1">
      <c r="A89" t="s">
        <v>525</v>
      </c>
      <c r="B89" t="s">
        <v>224</v>
      </c>
      <c r="C89" s="5" t="s">
        <v>202</v>
      </c>
      <c r="D89">
        <v>1</v>
      </c>
      <c r="E89" s="5">
        <v>1.1111111111111112</v>
      </c>
      <c r="F89" s="5">
        <v>1.1111111111111112</v>
      </c>
      <c r="G89" s="5">
        <v>1.1111111111111112</v>
      </c>
      <c r="H89" s="5">
        <v>1.1111111111111112</v>
      </c>
      <c r="I89" s="5">
        <v>1.1111111111111112</v>
      </c>
      <c r="J89" s="5">
        <v>1.1111111111111112</v>
      </c>
      <c r="K89" s="5">
        <v>1.1111111111111112</v>
      </c>
      <c r="L89" s="5">
        <v>1.1111111111111112</v>
      </c>
    </row>
    <row r="90" spans="1:12" s="5" customFormat="1">
      <c r="A90" t="s">
        <v>525</v>
      </c>
      <c r="B90" t="s">
        <v>224</v>
      </c>
      <c r="C90" s="5" t="s">
        <v>203</v>
      </c>
      <c r="D90">
        <v>2</v>
      </c>
      <c r="E90" s="5">
        <v>1.1111111111111112</v>
      </c>
      <c r="F90" s="5">
        <v>1.1111111111111112</v>
      </c>
      <c r="G90" s="5">
        <v>1.1111111111111112</v>
      </c>
      <c r="H90" s="5">
        <v>1.1111111111111112</v>
      </c>
      <c r="I90" s="5">
        <v>1.1111111111111112</v>
      </c>
      <c r="J90" s="5">
        <v>1.1111111111111112</v>
      </c>
      <c r="K90" s="5">
        <v>1.1111111111111112</v>
      </c>
      <c r="L90" s="5">
        <v>1.1111111111111112</v>
      </c>
    </row>
    <row r="91" spans="1:12" s="5" customFormat="1">
      <c r="A91" t="s">
        <v>525</v>
      </c>
      <c r="B91" t="s">
        <v>224</v>
      </c>
      <c r="C91" s="5" t="s">
        <v>204</v>
      </c>
      <c r="D91">
        <v>3</v>
      </c>
      <c r="E91" s="5">
        <v>1.1111111111111112</v>
      </c>
      <c r="F91" s="5">
        <v>1.1111111111111112</v>
      </c>
      <c r="G91" s="5">
        <v>1.1111111111111112</v>
      </c>
      <c r="H91" s="5">
        <v>1.1111111111111112</v>
      </c>
      <c r="I91" s="5">
        <v>1.1111111111111112</v>
      </c>
      <c r="J91" s="5">
        <v>1.1111111111111112</v>
      </c>
      <c r="K91" s="5">
        <v>1.1111111111111112</v>
      </c>
      <c r="L91" s="5">
        <v>1.1111111111111112</v>
      </c>
    </row>
    <row r="92" spans="1:12" s="5" customFormat="1">
      <c r="A92" t="s">
        <v>525</v>
      </c>
      <c r="B92" t="s">
        <v>211</v>
      </c>
      <c r="C92" s="5" t="s">
        <v>202</v>
      </c>
      <c r="D92">
        <v>1</v>
      </c>
      <c r="E92" s="5">
        <v>1.2195121951219512</v>
      </c>
      <c r="F92" s="5">
        <v>1.2195121951219512</v>
      </c>
      <c r="G92" s="5">
        <v>1.2195121951219512</v>
      </c>
      <c r="H92" s="5">
        <v>1.2195121951219512</v>
      </c>
      <c r="I92" s="5">
        <v>1.2195121951219512</v>
      </c>
      <c r="J92" s="5">
        <v>1.2195121951219512</v>
      </c>
      <c r="K92" s="5">
        <v>1.2195121951219512</v>
      </c>
      <c r="L92" s="5">
        <v>1.2195121951219512</v>
      </c>
    </row>
    <row r="93" spans="1:12" s="5" customFormat="1">
      <c r="A93" t="s">
        <v>525</v>
      </c>
      <c r="B93" t="s">
        <v>211</v>
      </c>
      <c r="C93" s="5" t="s">
        <v>203</v>
      </c>
      <c r="D93">
        <v>2</v>
      </c>
      <c r="E93" s="5">
        <v>1.2195121951219512</v>
      </c>
      <c r="F93" s="5">
        <v>1.2195121951219512</v>
      </c>
      <c r="G93" s="5">
        <v>1.2195121951219512</v>
      </c>
      <c r="H93" s="5">
        <v>1.2195121951219512</v>
      </c>
      <c r="I93" s="5">
        <v>1.2195121951219512</v>
      </c>
      <c r="J93" s="5">
        <v>1.2195121951219512</v>
      </c>
      <c r="K93" s="5">
        <v>1.2195121951219512</v>
      </c>
      <c r="L93" s="5">
        <v>1.2195121951219512</v>
      </c>
    </row>
    <row r="94" spans="1:12" s="5" customFormat="1">
      <c r="A94" t="s">
        <v>525</v>
      </c>
      <c r="B94" t="s">
        <v>211</v>
      </c>
      <c r="C94" t="s">
        <v>204</v>
      </c>
      <c r="D94">
        <v>3</v>
      </c>
      <c r="E94" s="5">
        <v>1.2195121951219512</v>
      </c>
      <c r="F94" s="5">
        <v>1.2195121951219512</v>
      </c>
      <c r="G94" s="5">
        <v>1.2195121951219512</v>
      </c>
      <c r="H94" s="5">
        <v>1.2195121951219512</v>
      </c>
      <c r="I94" s="5">
        <v>1.2195121951219512</v>
      </c>
      <c r="J94" s="5">
        <v>1.2195121951219512</v>
      </c>
      <c r="K94" s="5">
        <v>1.2195121951219512</v>
      </c>
      <c r="L94" s="5">
        <v>1.2195121951219512</v>
      </c>
    </row>
    <row r="95" spans="1:12" s="5" customFormat="1">
      <c r="A95" t="s">
        <v>525</v>
      </c>
      <c r="B95" t="s">
        <v>206</v>
      </c>
      <c r="C95" s="5" t="s">
        <v>146</v>
      </c>
      <c r="D95" s="5">
        <v>1</v>
      </c>
      <c r="E95" s="5">
        <v>1.25</v>
      </c>
      <c r="F95" s="5">
        <v>1.2195121951219512</v>
      </c>
      <c r="G95" s="5">
        <v>1.2048192771084338</v>
      </c>
      <c r="H95" s="5">
        <v>1.1904761904761905</v>
      </c>
      <c r="I95" s="5">
        <v>1.1764705882352942</v>
      </c>
      <c r="J95" s="5">
        <v>1.1764705882352942</v>
      </c>
      <c r="K95" s="5">
        <v>1.1764705882352942</v>
      </c>
      <c r="L95" s="5">
        <v>1.1764705882352942</v>
      </c>
    </row>
    <row r="96" spans="1:12" s="5" customFormat="1">
      <c r="A96" t="s">
        <v>525</v>
      </c>
      <c r="B96" t="s">
        <v>210</v>
      </c>
      <c r="C96" s="5" t="s">
        <v>146</v>
      </c>
      <c r="D96" s="5">
        <v>1</v>
      </c>
      <c r="E96" s="5">
        <v>1.5384615384615383</v>
      </c>
      <c r="F96" s="5">
        <v>1.346153846153846</v>
      </c>
      <c r="G96" s="5">
        <v>1.2820512820512819</v>
      </c>
      <c r="H96" s="5">
        <v>1.266025641025641</v>
      </c>
      <c r="I96" s="5">
        <v>1.2580128205128205</v>
      </c>
      <c r="J96" s="5">
        <v>1.2540064102564101</v>
      </c>
      <c r="K96" s="5">
        <v>1.2520032051282051</v>
      </c>
      <c r="L96" s="5">
        <v>1.25</v>
      </c>
    </row>
    <row r="97" spans="1:12" s="5" customFormat="1">
      <c r="A97" t="s">
        <v>525</v>
      </c>
      <c r="B97" t="s">
        <v>207</v>
      </c>
      <c r="C97" s="5" t="s">
        <v>156</v>
      </c>
      <c r="D97" s="5">
        <v>1</v>
      </c>
      <c r="E97" s="5">
        <v>1.3333333333333333</v>
      </c>
      <c r="F97" s="5">
        <v>1.3333333333333333</v>
      </c>
      <c r="G97" s="5">
        <v>1.3333333333333333</v>
      </c>
      <c r="H97" s="5">
        <v>1.3333333333333333</v>
      </c>
      <c r="I97" s="5">
        <v>1.3333333333333333</v>
      </c>
      <c r="J97" s="5">
        <v>1.3333333333333333</v>
      </c>
      <c r="K97" s="5">
        <v>1.3333333333333333</v>
      </c>
      <c r="L97" s="5">
        <v>1.3333333333333333</v>
      </c>
    </row>
    <row r="98" spans="1:12" s="5" customFormat="1">
      <c r="A98" t="s">
        <v>525</v>
      </c>
      <c r="B98" t="s">
        <v>208</v>
      </c>
      <c r="C98" t="s">
        <v>157</v>
      </c>
      <c r="D98">
        <v>1</v>
      </c>
      <c r="E98" s="5">
        <v>1.3333333333333333</v>
      </c>
      <c r="F98" s="5">
        <v>1.3333333333333333</v>
      </c>
      <c r="G98" s="5">
        <v>1.3333333333333333</v>
      </c>
      <c r="H98" s="5">
        <v>1.3333333333333333</v>
      </c>
      <c r="I98" s="5">
        <v>1.3333333333333333</v>
      </c>
      <c r="J98" s="5">
        <v>1.3333333333333333</v>
      </c>
      <c r="K98" s="5">
        <v>1.3333333333333333</v>
      </c>
      <c r="L98" s="5">
        <v>1.3333333333333333</v>
      </c>
    </row>
    <row r="99" spans="1:12" s="5" customFormat="1">
      <c r="A99" t="s">
        <v>525</v>
      </c>
      <c r="B99" t="s">
        <v>209</v>
      </c>
      <c r="C99" s="5" t="s">
        <v>156</v>
      </c>
      <c r="D99">
        <v>1</v>
      </c>
      <c r="E99" s="5">
        <v>1.6666666666666667</v>
      </c>
      <c r="F99" s="5">
        <v>1.6666666666666667</v>
      </c>
      <c r="G99" s="5">
        <v>1.6666666666666667</v>
      </c>
      <c r="H99" s="5">
        <v>1.6666666666666667</v>
      </c>
      <c r="I99" s="5">
        <v>1.6666666666666667</v>
      </c>
      <c r="J99" s="5">
        <v>1.6666666666666667</v>
      </c>
      <c r="K99" s="5">
        <v>1.6666666666666667</v>
      </c>
      <c r="L99" s="5">
        <v>1.6666666666666667</v>
      </c>
    </row>
    <row r="100" spans="1:12" s="5" customFormat="1">
      <c r="A100" t="s">
        <v>525</v>
      </c>
      <c r="B100" t="s">
        <v>232</v>
      </c>
      <c r="C100" s="5" t="s">
        <v>157</v>
      </c>
      <c r="D100">
        <v>1</v>
      </c>
      <c r="E100" s="5">
        <v>1.6666666666666667</v>
      </c>
      <c r="F100" s="5">
        <v>1.6666666666666667</v>
      </c>
      <c r="G100" s="5">
        <v>1.6666666666666667</v>
      </c>
      <c r="H100" s="5">
        <v>1.6666666666666667</v>
      </c>
      <c r="I100" s="5">
        <v>1.6666666666666667</v>
      </c>
      <c r="J100" s="5">
        <v>1.6666666666666667</v>
      </c>
      <c r="K100" s="5">
        <v>1.6666666666666667</v>
      </c>
      <c r="L100" s="5">
        <v>1.6666666666666667</v>
      </c>
    </row>
    <row r="101" spans="1:12" s="5" customFormat="1">
      <c r="A101" t="s">
        <v>525</v>
      </c>
      <c r="B101" t="s">
        <v>233</v>
      </c>
      <c r="C101" t="s">
        <v>24</v>
      </c>
      <c r="D101">
        <v>1</v>
      </c>
      <c r="E101" s="5">
        <v>1.0416666666666667</v>
      </c>
      <c r="F101" s="5">
        <v>1.0309278350515465</v>
      </c>
      <c r="G101" s="5">
        <v>1.0256410256410258</v>
      </c>
      <c r="H101" s="5">
        <v>1.0204081632653061</v>
      </c>
      <c r="I101" s="5">
        <v>1.015228426395939</v>
      </c>
      <c r="J101" s="5">
        <v>1.0101010101010102</v>
      </c>
      <c r="K101" s="5">
        <v>1.0050251256281406</v>
      </c>
      <c r="L101" s="5">
        <v>1</v>
      </c>
    </row>
    <row r="102" spans="1:12" s="5" customFormat="1">
      <c r="A102" t="s">
        <v>525</v>
      </c>
      <c r="B102" t="s">
        <v>234</v>
      </c>
      <c r="C102" t="s">
        <v>173</v>
      </c>
      <c r="D102">
        <v>1</v>
      </c>
      <c r="E102" s="5">
        <v>0.16582635717909688</v>
      </c>
      <c r="F102" s="5">
        <v>0.16582635717909688</v>
      </c>
      <c r="G102" s="5">
        <v>0.16582635717909688</v>
      </c>
      <c r="H102" s="5">
        <v>0.16582635717909688</v>
      </c>
      <c r="I102" s="5">
        <v>0.16582635717909688</v>
      </c>
      <c r="J102" s="5">
        <v>0.16582635717909688</v>
      </c>
      <c r="K102" s="5">
        <v>0.16582635717909688</v>
      </c>
      <c r="L102" s="5">
        <v>0.16582635717909688</v>
      </c>
    </row>
    <row r="103" spans="1:12" s="5" customFormat="1">
      <c r="A103" t="s">
        <v>525</v>
      </c>
      <c r="B103" t="s">
        <v>235</v>
      </c>
      <c r="C103" t="s">
        <v>24</v>
      </c>
      <c r="D103">
        <v>1</v>
      </c>
      <c r="E103" s="5">
        <v>0.4</v>
      </c>
      <c r="F103" s="5">
        <v>0.35555555555555557</v>
      </c>
      <c r="G103" s="5">
        <v>0.34074074074074073</v>
      </c>
      <c r="H103" s="5">
        <v>0.33703703703703702</v>
      </c>
      <c r="I103" s="5">
        <v>0.33518518518518514</v>
      </c>
      <c r="J103" s="5">
        <v>0.33425925925925926</v>
      </c>
      <c r="K103" s="5">
        <v>0.33379629629629626</v>
      </c>
      <c r="L103" s="5">
        <v>0.33333333333333331</v>
      </c>
    </row>
    <row r="104" spans="1:12" s="5" customFormat="1">
      <c r="A104" t="s">
        <v>525</v>
      </c>
      <c r="B104" t="s">
        <v>236</v>
      </c>
      <c r="C104" s="5" t="s">
        <v>24</v>
      </c>
      <c r="D104">
        <v>1</v>
      </c>
      <c r="E104" s="5">
        <v>0.2857142857142857</v>
      </c>
      <c r="F104" s="5">
        <v>0.26190476190476192</v>
      </c>
      <c r="G104" s="5">
        <v>0.25396825396825395</v>
      </c>
      <c r="H104" s="5">
        <v>0.25198412698412698</v>
      </c>
      <c r="I104" s="5">
        <v>0.25099206349206349</v>
      </c>
      <c r="J104" s="5">
        <v>0.25049603174603174</v>
      </c>
      <c r="K104" s="5">
        <v>0.25024801587301587</v>
      </c>
      <c r="L104" s="5">
        <v>0.25</v>
      </c>
    </row>
    <row r="105" spans="1:12" s="5" customFormat="1">
      <c r="A105" t="s">
        <v>525</v>
      </c>
      <c r="B105" t="s">
        <v>215</v>
      </c>
      <c r="C105" s="5" t="s">
        <v>242</v>
      </c>
      <c r="D10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</row>
    <row r="106" spans="1:12" s="5" customFormat="1">
      <c r="A106" t="s">
        <v>525</v>
      </c>
      <c r="B106" t="s">
        <v>225</v>
      </c>
      <c r="C106" s="5" t="s">
        <v>143</v>
      </c>
      <c r="D106">
        <v>1</v>
      </c>
      <c r="E106" s="5">
        <v>1.1764705882352942</v>
      </c>
      <c r="F106" s="5">
        <v>1.1764705882352942</v>
      </c>
      <c r="G106" s="5">
        <v>1.1764705882352942</v>
      </c>
      <c r="H106" s="5">
        <v>1.1764705882352942</v>
      </c>
      <c r="I106" s="5">
        <v>1.1764705882352942</v>
      </c>
      <c r="J106" s="5">
        <v>1.1764705882352942</v>
      </c>
      <c r="K106" s="5">
        <v>1.1764705882352942</v>
      </c>
      <c r="L106" s="5">
        <v>1.1764705882352942</v>
      </c>
    </row>
    <row r="107" spans="1:12" s="5" customFormat="1">
      <c r="A107" t="s">
        <v>525</v>
      </c>
      <c r="B107" t="s">
        <v>226</v>
      </c>
      <c r="C107" t="s">
        <v>202</v>
      </c>
      <c r="D107">
        <v>1</v>
      </c>
      <c r="E107" s="5">
        <v>1.1111111111111112</v>
      </c>
      <c r="F107" s="5">
        <v>1.1111111111111112</v>
      </c>
      <c r="G107" s="5">
        <v>1.1111111111111112</v>
      </c>
      <c r="H107" s="5">
        <v>1.1111111111111112</v>
      </c>
      <c r="I107" s="5">
        <v>1.1111111111111112</v>
      </c>
      <c r="J107" s="5">
        <v>1.1111111111111112</v>
      </c>
      <c r="K107" s="5">
        <v>1.1111111111111112</v>
      </c>
      <c r="L107" s="5">
        <v>1.1111111111111112</v>
      </c>
    </row>
    <row r="108" spans="1:12" s="5" customFormat="1">
      <c r="A108" t="s">
        <v>525</v>
      </c>
      <c r="B108" t="s">
        <v>226</v>
      </c>
      <c r="C108" s="5" t="s">
        <v>203</v>
      </c>
      <c r="D108">
        <v>2</v>
      </c>
      <c r="E108" s="5">
        <v>1.1111111111111112</v>
      </c>
      <c r="F108" s="5">
        <v>1.1111111111111112</v>
      </c>
      <c r="G108" s="5">
        <v>1.1111111111111112</v>
      </c>
      <c r="H108" s="5">
        <v>1.1111111111111112</v>
      </c>
      <c r="I108" s="5">
        <v>1.1111111111111112</v>
      </c>
      <c r="J108" s="5">
        <v>1.1111111111111112</v>
      </c>
      <c r="K108" s="5">
        <v>1.1111111111111112</v>
      </c>
      <c r="L108" s="5">
        <v>1.1111111111111112</v>
      </c>
    </row>
    <row r="109" spans="1:12" s="5" customFormat="1">
      <c r="A109" t="s">
        <v>525</v>
      </c>
      <c r="B109" t="s">
        <v>226</v>
      </c>
      <c r="C109" s="5" t="s">
        <v>204</v>
      </c>
      <c r="D109">
        <v>3</v>
      </c>
      <c r="E109" s="5">
        <v>1.1111111111111112</v>
      </c>
      <c r="F109" s="5">
        <v>1.1111111111111112</v>
      </c>
      <c r="G109" s="5">
        <v>1.1111111111111112</v>
      </c>
      <c r="H109" s="5">
        <v>1.1111111111111112</v>
      </c>
      <c r="I109" s="5">
        <v>1.1111111111111112</v>
      </c>
      <c r="J109" s="5">
        <v>1.1111111111111112</v>
      </c>
      <c r="K109" s="5">
        <v>1.1111111111111112</v>
      </c>
      <c r="L109" s="5">
        <v>1.1111111111111112</v>
      </c>
    </row>
    <row r="110" spans="1:12" s="5" customFormat="1">
      <c r="A110" t="s">
        <v>525</v>
      </c>
      <c r="B110" t="s">
        <v>216</v>
      </c>
      <c r="C110" s="5" t="s">
        <v>202</v>
      </c>
      <c r="D110">
        <v>1</v>
      </c>
      <c r="E110" s="5">
        <v>1.2195121951219512</v>
      </c>
      <c r="F110" s="5">
        <v>1.2195121951219512</v>
      </c>
      <c r="G110" s="5">
        <v>1.2195121951219512</v>
      </c>
      <c r="H110" s="5">
        <v>1.2195121951219512</v>
      </c>
      <c r="I110" s="5">
        <v>1.2195121951219512</v>
      </c>
      <c r="J110" s="5">
        <v>1.2195121951219512</v>
      </c>
      <c r="K110" s="5">
        <v>1.2195121951219512</v>
      </c>
      <c r="L110" s="5">
        <v>1.2195121951219512</v>
      </c>
    </row>
    <row r="111" spans="1:12" s="5" customFormat="1">
      <c r="A111" t="s">
        <v>525</v>
      </c>
      <c r="B111" t="s">
        <v>216</v>
      </c>
      <c r="C111" t="s">
        <v>203</v>
      </c>
      <c r="D111">
        <v>2</v>
      </c>
      <c r="E111" s="5">
        <v>1.2195121951219512</v>
      </c>
      <c r="F111" s="5">
        <v>1.2195121951219512</v>
      </c>
      <c r="G111" s="5">
        <v>1.2195121951219512</v>
      </c>
      <c r="H111" s="5">
        <v>1.2195121951219512</v>
      </c>
      <c r="I111" s="5">
        <v>1.2195121951219512</v>
      </c>
      <c r="J111" s="5">
        <v>1.2195121951219512</v>
      </c>
      <c r="K111" s="5">
        <v>1.2195121951219512</v>
      </c>
      <c r="L111" s="5">
        <v>1.2195121951219512</v>
      </c>
    </row>
    <row r="112" spans="1:12" s="5" customFormat="1">
      <c r="A112" t="s">
        <v>525</v>
      </c>
      <c r="B112" t="s">
        <v>216</v>
      </c>
      <c r="C112" s="5" t="s">
        <v>204</v>
      </c>
      <c r="D112">
        <v>3</v>
      </c>
      <c r="E112" s="5">
        <v>1.2195121951219512</v>
      </c>
      <c r="F112" s="5">
        <v>1.2195121951219512</v>
      </c>
      <c r="G112" s="5">
        <v>1.2195121951219512</v>
      </c>
      <c r="H112" s="5">
        <v>1.2195121951219512</v>
      </c>
      <c r="I112" s="5">
        <v>1.2195121951219512</v>
      </c>
      <c r="J112" s="5">
        <v>1.2195121951219512</v>
      </c>
      <c r="K112" s="5">
        <v>1.2195121951219512</v>
      </c>
      <c r="L112" s="5">
        <v>1.2195121951219512</v>
      </c>
    </row>
    <row r="113" spans="1:12" s="5" customFormat="1">
      <c r="A113" t="s">
        <v>525</v>
      </c>
      <c r="B113" t="s">
        <v>217</v>
      </c>
      <c r="C113" t="s">
        <v>146</v>
      </c>
      <c r="D113">
        <v>1</v>
      </c>
      <c r="E113" s="5">
        <v>1.25</v>
      </c>
      <c r="F113" s="5">
        <v>1.2195121951219512</v>
      </c>
      <c r="G113" s="5">
        <v>1.2048192771084338</v>
      </c>
      <c r="H113" s="5">
        <v>1.1904761904761905</v>
      </c>
      <c r="I113" s="5">
        <v>1.1764705882352942</v>
      </c>
      <c r="J113" s="5">
        <v>1.1764705882352942</v>
      </c>
      <c r="K113" s="5">
        <v>1.1764705882352942</v>
      </c>
      <c r="L113" s="5">
        <v>1.1764705882352942</v>
      </c>
    </row>
    <row r="114" spans="1:12" s="5" customFormat="1">
      <c r="A114" t="s">
        <v>525</v>
      </c>
      <c r="B114" t="s">
        <v>218</v>
      </c>
      <c r="C114" s="5" t="s">
        <v>146</v>
      </c>
      <c r="D114">
        <v>1</v>
      </c>
      <c r="E114" s="5">
        <v>1.5384615384615383</v>
      </c>
      <c r="F114" s="5">
        <v>1.346153846153846</v>
      </c>
      <c r="G114" s="5">
        <v>1.2820512820512819</v>
      </c>
      <c r="H114" s="5">
        <v>1.266025641025641</v>
      </c>
      <c r="I114" s="5">
        <v>1.2580128205128205</v>
      </c>
      <c r="J114" s="5">
        <v>1.2540064102564101</v>
      </c>
      <c r="K114" s="5">
        <v>1.2520032051282051</v>
      </c>
      <c r="L114" s="5">
        <v>1.25</v>
      </c>
    </row>
    <row r="115" spans="1:12" s="5" customFormat="1">
      <c r="A115" t="s">
        <v>525</v>
      </c>
      <c r="B115" t="s">
        <v>219</v>
      </c>
      <c r="C115" t="s">
        <v>156</v>
      </c>
      <c r="D115">
        <v>1</v>
      </c>
      <c r="E115" s="5">
        <v>1.3333333333333333</v>
      </c>
      <c r="F115" s="5">
        <v>1.3333333333333333</v>
      </c>
      <c r="G115" s="5">
        <v>1.3333333333333333</v>
      </c>
      <c r="H115" s="5">
        <v>1.3333333333333333</v>
      </c>
      <c r="I115" s="5">
        <v>1.3333333333333333</v>
      </c>
      <c r="J115" s="5">
        <v>1.3333333333333333</v>
      </c>
      <c r="K115" s="5">
        <v>1.3333333333333333</v>
      </c>
      <c r="L115" s="5">
        <v>1.3333333333333333</v>
      </c>
    </row>
    <row r="116" spans="1:12" s="5" customFormat="1">
      <c r="A116" t="s">
        <v>525</v>
      </c>
      <c r="B116" t="s">
        <v>220</v>
      </c>
      <c r="C116" t="s">
        <v>157</v>
      </c>
      <c r="D116">
        <v>1</v>
      </c>
      <c r="E116" s="5">
        <v>1.3333333333333333</v>
      </c>
      <c r="F116" s="5">
        <v>1.3333333333333333</v>
      </c>
      <c r="G116" s="5">
        <v>1.3333333333333333</v>
      </c>
      <c r="H116" s="5">
        <v>1.3333333333333333</v>
      </c>
      <c r="I116" s="5">
        <v>1.3333333333333333</v>
      </c>
      <c r="J116" s="5">
        <v>1.3333333333333333</v>
      </c>
      <c r="K116" s="5">
        <v>1.3333333333333333</v>
      </c>
      <c r="L116" s="5">
        <v>1.3333333333333333</v>
      </c>
    </row>
    <row r="117" spans="1:12" s="5" customFormat="1">
      <c r="A117" t="s">
        <v>525</v>
      </c>
      <c r="B117" t="s">
        <v>221</v>
      </c>
      <c r="C117" t="s">
        <v>156</v>
      </c>
      <c r="D117">
        <v>1</v>
      </c>
      <c r="E117" s="5">
        <v>1.6666666666666667</v>
      </c>
      <c r="F117" s="5">
        <v>1.6666666666666667</v>
      </c>
      <c r="G117" s="5">
        <v>1.6666666666666667</v>
      </c>
      <c r="H117" s="5">
        <v>1.6666666666666667</v>
      </c>
      <c r="I117" s="5">
        <v>1.6666666666666667</v>
      </c>
      <c r="J117" s="5">
        <v>1.6666666666666667</v>
      </c>
      <c r="K117" s="5">
        <v>1.6666666666666667</v>
      </c>
      <c r="L117" s="5">
        <v>1.6666666666666667</v>
      </c>
    </row>
    <row r="118" spans="1:12" s="5" customFormat="1">
      <c r="A118" t="s">
        <v>525</v>
      </c>
      <c r="B118" t="s">
        <v>249</v>
      </c>
      <c r="C118" t="s">
        <v>157</v>
      </c>
      <c r="D118">
        <v>1</v>
      </c>
      <c r="E118" s="5">
        <v>1.6666666666666667</v>
      </c>
      <c r="F118" s="5">
        <v>1.6666666666666667</v>
      </c>
      <c r="G118" s="5">
        <v>1.6666666666666667</v>
      </c>
      <c r="H118" s="5">
        <v>1.6666666666666667</v>
      </c>
      <c r="I118" s="5">
        <v>1.6666666666666667</v>
      </c>
      <c r="J118" s="5">
        <v>1.6666666666666667</v>
      </c>
      <c r="K118" s="5">
        <v>1.6666666666666667</v>
      </c>
      <c r="L118" s="5">
        <v>1.6666666666666667</v>
      </c>
    </row>
    <row r="119" spans="1:12" s="5" customFormat="1">
      <c r="A119" t="s">
        <v>525</v>
      </c>
      <c r="B119" t="s">
        <v>237</v>
      </c>
      <c r="C119" t="s">
        <v>24</v>
      </c>
      <c r="D119">
        <v>1</v>
      </c>
      <c r="E119" s="5">
        <v>1.0101010101010102</v>
      </c>
      <c r="F119" s="5">
        <v>1.0101010101010102</v>
      </c>
      <c r="G119" s="5">
        <v>1.0101010101010102</v>
      </c>
      <c r="H119" s="5">
        <v>1.0101010101010102</v>
      </c>
      <c r="I119" s="5">
        <v>1.0101010101010102</v>
      </c>
      <c r="J119" s="5">
        <v>1.0101010101010102</v>
      </c>
      <c r="K119" s="5">
        <v>1.0101010101010102</v>
      </c>
      <c r="L119" s="5">
        <v>1.0101010101010102</v>
      </c>
    </row>
    <row r="120" spans="1:12" s="5" customFormat="1">
      <c r="A120" t="s">
        <v>525</v>
      </c>
      <c r="B120" t="s">
        <v>238</v>
      </c>
      <c r="C120" t="s">
        <v>174</v>
      </c>
      <c r="D120">
        <v>1</v>
      </c>
      <c r="E120" s="5">
        <v>0.16582635717909688</v>
      </c>
      <c r="F120" s="5">
        <v>0.16582635717909688</v>
      </c>
      <c r="G120" s="5">
        <v>0.16582635717909688</v>
      </c>
      <c r="H120" s="5">
        <v>0.16582635717909688</v>
      </c>
      <c r="I120" s="5">
        <v>0.16582635717909688</v>
      </c>
      <c r="J120" s="5">
        <v>0.16582635717909688</v>
      </c>
      <c r="K120" s="5">
        <v>0.16582635717909688</v>
      </c>
      <c r="L120" s="5">
        <v>0.16582635717909688</v>
      </c>
    </row>
    <row r="121" spans="1:12" s="5" customFormat="1">
      <c r="A121" t="s">
        <v>525</v>
      </c>
      <c r="B121" t="s">
        <v>239</v>
      </c>
      <c r="C121" t="s">
        <v>145</v>
      </c>
      <c r="D121">
        <v>1</v>
      </c>
      <c r="E121" s="5">
        <v>2.1276595744680851</v>
      </c>
      <c r="F121" s="5">
        <v>2.0833333333333335</v>
      </c>
      <c r="G121" s="5">
        <v>2.0408163265306123</v>
      </c>
      <c r="H121" s="5">
        <v>2</v>
      </c>
      <c r="I121" s="5">
        <v>1.9801980198019802</v>
      </c>
      <c r="J121" s="5">
        <v>1.9607843137254901</v>
      </c>
      <c r="K121" s="5">
        <v>1.9607843137254901</v>
      </c>
      <c r="L121" s="5">
        <v>1.9607843137254901</v>
      </c>
    </row>
    <row r="122" spans="1:12" s="5" customFormat="1">
      <c r="A122" t="s">
        <v>525</v>
      </c>
      <c r="B122" t="s">
        <v>239</v>
      </c>
      <c r="C122" t="s">
        <v>145</v>
      </c>
      <c r="D122">
        <v>2</v>
      </c>
      <c r="E122" s="5">
        <v>2.7027027027027026</v>
      </c>
      <c r="F122" s="5">
        <v>2.6315789473684212</v>
      </c>
      <c r="G122" s="5">
        <v>2.5974025974025974</v>
      </c>
      <c r="H122" s="5">
        <v>2.5641025641025639</v>
      </c>
      <c r="I122" s="5">
        <v>2.5316455696202529</v>
      </c>
      <c r="J122" s="5">
        <v>2.5</v>
      </c>
      <c r="K122" s="5">
        <v>2.5</v>
      </c>
      <c r="L122" s="5">
        <v>2.5</v>
      </c>
    </row>
    <row r="123" spans="1:12" s="5" customFormat="1">
      <c r="A123" t="s">
        <v>525</v>
      </c>
      <c r="B123" t="s">
        <v>222</v>
      </c>
      <c r="C123" t="s">
        <v>242</v>
      </c>
      <c r="D123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</row>
    <row r="124" spans="1:12" s="5" customFormat="1">
      <c r="A124" t="s">
        <v>525</v>
      </c>
      <c r="B124" t="s">
        <v>227</v>
      </c>
      <c r="C124" s="5" t="s">
        <v>143</v>
      </c>
      <c r="D124">
        <v>1</v>
      </c>
      <c r="E124" s="5">
        <v>1.1764705882352942</v>
      </c>
      <c r="F124" s="5">
        <v>1.1764705882352942</v>
      </c>
      <c r="G124" s="5">
        <v>1.1764705882352942</v>
      </c>
      <c r="H124" s="5">
        <v>1.1764705882352942</v>
      </c>
      <c r="I124" s="5">
        <v>1.1764705882352942</v>
      </c>
      <c r="J124" s="5">
        <v>1.1764705882352942</v>
      </c>
      <c r="K124" s="5">
        <v>1.1764705882352942</v>
      </c>
      <c r="L124" s="5">
        <v>1.1764705882352942</v>
      </c>
    </row>
    <row r="125" spans="1:12" s="5" customFormat="1">
      <c r="A125" t="s">
        <v>525</v>
      </c>
      <c r="B125" t="s">
        <v>223</v>
      </c>
      <c r="C125" t="s">
        <v>143</v>
      </c>
      <c r="D125">
        <v>1</v>
      </c>
      <c r="E125" s="5">
        <v>1.3513513513513513</v>
      </c>
      <c r="F125" s="5">
        <v>1.3513513513513513</v>
      </c>
      <c r="G125" s="5">
        <v>1.3513513513513513</v>
      </c>
      <c r="H125" s="5">
        <v>1.3513513513513513</v>
      </c>
      <c r="I125" s="5">
        <v>1.3513513513513513</v>
      </c>
      <c r="J125" s="5">
        <v>1.3513513513513513</v>
      </c>
      <c r="K125" s="5">
        <v>1.3513513513513513</v>
      </c>
      <c r="L125" s="5">
        <v>1.3513513513513513</v>
      </c>
    </row>
    <row r="126" spans="1:12" s="5" customFormat="1">
      <c r="A126" t="s">
        <v>525</v>
      </c>
      <c r="B126" t="s">
        <v>230</v>
      </c>
      <c r="C126" s="5" t="s">
        <v>202</v>
      </c>
      <c r="D126">
        <v>1</v>
      </c>
      <c r="E126" s="5">
        <v>1.0989010989010988</v>
      </c>
      <c r="F126" s="5">
        <v>1.0989010989010988</v>
      </c>
      <c r="G126" s="5">
        <v>1.0989010989010988</v>
      </c>
      <c r="H126" s="5">
        <v>1.0989010989010988</v>
      </c>
      <c r="I126" s="5">
        <v>1.0989010989010988</v>
      </c>
      <c r="J126" s="5">
        <v>1.0989010989010988</v>
      </c>
      <c r="K126" s="5">
        <v>1.0989010989010988</v>
      </c>
      <c r="L126" s="5">
        <v>1.0989010989010988</v>
      </c>
    </row>
    <row r="127" spans="1:12" s="5" customFormat="1">
      <c r="A127" t="s">
        <v>525</v>
      </c>
      <c r="B127" t="s">
        <v>230</v>
      </c>
      <c r="C127" t="s">
        <v>203</v>
      </c>
      <c r="D127">
        <v>2</v>
      </c>
      <c r="E127" s="5">
        <v>1.0989010989010988</v>
      </c>
      <c r="F127" s="5">
        <v>1.0989010989010988</v>
      </c>
      <c r="G127" s="5">
        <v>1.0989010989010988</v>
      </c>
      <c r="H127" s="5">
        <v>1.0989010989010988</v>
      </c>
      <c r="I127" s="5">
        <v>1.0989010989010988</v>
      </c>
      <c r="J127" s="5">
        <v>1.0989010989010988</v>
      </c>
      <c r="K127" s="5">
        <v>1.0989010989010988</v>
      </c>
      <c r="L127" s="5">
        <v>1.0989010989010988</v>
      </c>
    </row>
    <row r="128" spans="1:12" s="5" customFormat="1">
      <c r="A128" t="s">
        <v>525</v>
      </c>
      <c r="B128" t="s">
        <v>230</v>
      </c>
      <c r="C128" s="5" t="s">
        <v>204</v>
      </c>
      <c r="D128">
        <v>3</v>
      </c>
      <c r="E128" s="5">
        <v>1.0989010989010988</v>
      </c>
      <c r="F128" s="5">
        <v>1.0989010989010988</v>
      </c>
      <c r="G128" s="5">
        <v>1.0989010989010988</v>
      </c>
      <c r="H128" s="5">
        <v>1.0989010989010988</v>
      </c>
      <c r="I128" s="5">
        <v>1.0989010989010988</v>
      </c>
      <c r="J128" s="5">
        <v>1.0989010989010988</v>
      </c>
      <c r="K128" s="5">
        <v>1.0989010989010988</v>
      </c>
      <c r="L128" s="5">
        <v>1.0989010989010988</v>
      </c>
    </row>
    <row r="129" spans="1:12" s="5" customFormat="1">
      <c r="A129" t="s">
        <v>525</v>
      </c>
      <c r="B129" t="s">
        <v>241</v>
      </c>
      <c r="C129" t="s">
        <v>145</v>
      </c>
      <c r="D129">
        <v>1</v>
      </c>
      <c r="E129" s="5">
        <v>1.0989010989010988</v>
      </c>
      <c r="F129" s="5">
        <v>1.0989010989010988</v>
      </c>
      <c r="G129" s="5">
        <v>1.0989010989010988</v>
      </c>
      <c r="H129" s="5">
        <v>1.0989010989010988</v>
      </c>
      <c r="I129" s="5">
        <v>1.0989010989010988</v>
      </c>
      <c r="J129" s="5">
        <v>1.0989010989010988</v>
      </c>
      <c r="K129" s="5">
        <v>1.0989010989010988</v>
      </c>
      <c r="L129" s="5">
        <v>1.0989010989010988</v>
      </c>
    </row>
    <row r="130" spans="1:12" s="5" customFormat="1">
      <c r="A130" t="s">
        <v>525</v>
      </c>
      <c r="B130" t="s">
        <v>228</v>
      </c>
      <c r="C130" s="5" t="s">
        <v>146</v>
      </c>
      <c r="D130">
        <v>1</v>
      </c>
      <c r="E130" s="5">
        <v>1.3574660633484159</v>
      </c>
      <c r="F130" s="5">
        <v>1.3574660633484159</v>
      </c>
      <c r="G130" s="5">
        <v>1.3574660633484159</v>
      </c>
      <c r="H130" s="5">
        <v>1.3574660633484159</v>
      </c>
      <c r="I130" s="5">
        <v>1.3574660633484159</v>
      </c>
      <c r="J130" s="5">
        <v>1.3574660633484159</v>
      </c>
      <c r="K130" s="5">
        <v>1.3574660633484159</v>
      </c>
      <c r="L130" s="5">
        <v>1.3574660633484159</v>
      </c>
    </row>
    <row r="131" spans="1:12" s="5" customFormat="1">
      <c r="A131" t="s">
        <v>525</v>
      </c>
      <c r="B131" t="s">
        <v>229</v>
      </c>
      <c r="C131" t="s">
        <v>156</v>
      </c>
      <c r="D131">
        <v>1</v>
      </c>
      <c r="E131" s="5">
        <v>1.416361416361416</v>
      </c>
      <c r="F131" s="5">
        <v>1.416361416361416</v>
      </c>
      <c r="G131" s="5">
        <v>1.416361416361416</v>
      </c>
      <c r="H131" s="5">
        <v>1.416361416361416</v>
      </c>
      <c r="I131" s="5">
        <v>1.416361416361416</v>
      </c>
      <c r="J131" s="5">
        <v>1.416361416361416</v>
      </c>
      <c r="K131" s="5">
        <v>1.416361416361416</v>
      </c>
      <c r="L131" s="5">
        <v>1.416361416361416</v>
      </c>
    </row>
    <row r="132" spans="1:12" s="5" customFormat="1">
      <c r="A132" s="15" t="s">
        <v>525</v>
      </c>
      <c r="B132" t="s">
        <v>240</v>
      </c>
      <c r="C132" s="5" t="s">
        <v>24</v>
      </c>
      <c r="D132">
        <v>1</v>
      </c>
      <c r="E132" s="5">
        <v>1.0309278350515465</v>
      </c>
      <c r="F132" s="5">
        <v>1.0309278350515465</v>
      </c>
      <c r="G132" s="5">
        <v>1.0309278350515465</v>
      </c>
      <c r="H132" s="5">
        <v>1.0309278350515465</v>
      </c>
      <c r="I132" s="5">
        <v>1.0309278350515465</v>
      </c>
      <c r="J132" s="5">
        <v>1.0309278350515465</v>
      </c>
      <c r="K132" s="5">
        <v>1.0309278350515465</v>
      </c>
      <c r="L132" s="5">
        <v>1.0309278350515465</v>
      </c>
    </row>
    <row r="133" spans="1:12" s="5" customFormat="1">
      <c r="A133" s="15" t="s">
        <v>525</v>
      </c>
      <c r="B133" t="s">
        <v>231</v>
      </c>
      <c r="C133" t="s">
        <v>143</v>
      </c>
      <c r="D133">
        <v>1</v>
      </c>
      <c r="E133" s="5">
        <v>1.6772700983227298</v>
      </c>
      <c r="F133" s="5">
        <v>1.6772700983227298</v>
      </c>
      <c r="G133" s="5">
        <v>1.6772700983227298</v>
      </c>
      <c r="H133" s="5">
        <v>1.6772700983227298</v>
      </c>
      <c r="I133" s="5">
        <v>1.6772700983227298</v>
      </c>
      <c r="J133" s="5">
        <v>1.6772700983227298</v>
      </c>
      <c r="K133" s="5">
        <v>1.6772700983227298</v>
      </c>
      <c r="L133" s="5">
        <v>1.6772700983227298</v>
      </c>
    </row>
    <row r="134" spans="1:12" s="5" customFormat="1">
      <c r="A134" s="15" t="s">
        <v>525</v>
      </c>
      <c r="B134" t="s">
        <v>243</v>
      </c>
      <c r="C134" s="5" t="s">
        <v>156</v>
      </c>
      <c r="D134">
        <v>1</v>
      </c>
      <c r="E134" s="5">
        <v>2.2624434389140271</v>
      </c>
      <c r="F134" s="5">
        <v>2.2330610565904681</v>
      </c>
      <c r="G134" s="5">
        <v>2.2036786742669094</v>
      </c>
      <c r="H134" s="5">
        <v>2.1742962919433504</v>
      </c>
      <c r="I134" s="5">
        <v>2.1449139096197918</v>
      </c>
      <c r="J134" s="5">
        <v>2.1155315272962332</v>
      </c>
      <c r="K134" s="5">
        <v>2.0861491449726741</v>
      </c>
      <c r="L134" s="5">
        <v>2.0567667626491155</v>
      </c>
    </row>
    <row r="135" spans="1:12" s="5" customFormat="1">
      <c r="A135" s="15" t="s">
        <v>525</v>
      </c>
      <c r="B135" t="s">
        <v>243</v>
      </c>
      <c r="C135" t="s">
        <v>156</v>
      </c>
      <c r="D135">
        <v>2</v>
      </c>
      <c r="E135" s="5">
        <v>1.6017298682577186</v>
      </c>
      <c r="F135" s="5">
        <v>1.5809281816569689</v>
      </c>
      <c r="G135" s="5">
        <v>1.5601264950562195</v>
      </c>
      <c r="H135" s="5">
        <v>1.5393248084554698</v>
      </c>
      <c r="I135" s="5">
        <v>1.5185231218547202</v>
      </c>
      <c r="J135" s="5">
        <v>1.4977214352539705</v>
      </c>
      <c r="K135" s="5">
        <v>1.4769197486532211</v>
      </c>
      <c r="L135" s="5">
        <v>1.4561180620524714</v>
      </c>
    </row>
    <row r="136" spans="1:12" s="5" customFormat="1">
      <c r="A136" s="15" t="s">
        <v>525</v>
      </c>
      <c r="B136" t="s">
        <v>243</v>
      </c>
      <c r="C136" t="s">
        <v>202</v>
      </c>
      <c r="D136">
        <v>2</v>
      </c>
      <c r="E136" s="5">
        <v>0.40043246706442964</v>
      </c>
      <c r="F136" s="5">
        <v>0.39523204541424223</v>
      </c>
      <c r="G136" s="5">
        <v>0.39003162376405487</v>
      </c>
      <c r="H136" s="5">
        <v>0.38483120211386745</v>
      </c>
      <c r="I136" s="5">
        <v>0.37963078046368004</v>
      </c>
      <c r="J136" s="5">
        <v>0.37443035881349263</v>
      </c>
      <c r="K136" s="5">
        <v>0.36922993716330527</v>
      </c>
      <c r="L136" s="5">
        <v>0.36402951551311785</v>
      </c>
    </row>
    <row r="137" spans="1:12" s="5" customFormat="1">
      <c r="A137" s="15" t="s">
        <v>525</v>
      </c>
      <c r="B137" t="s">
        <v>243</v>
      </c>
      <c r="C137" s="5" t="s">
        <v>156</v>
      </c>
      <c r="D137">
        <v>3</v>
      </c>
      <c r="E137" s="5">
        <v>1.6017298682577186</v>
      </c>
      <c r="F137" s="5">
        <v>1.5809281816569689</v>
      </c>
      <c r="G137" s="5">
        <v>1.5601264950562195</v>
      </c>
      <c r="H137" s="5">
        <v>1.5393248084554698</v>
      </c>
      <c r="I137" s="5">
        <v>1.5185231218547202</v>
      </c>
      <c r="J137" s="5">
        <v>1.4977214352539705</v>
      </c>
      <c r="K137" s="5">
        <v>1.4769197486532211</v>
      </c>
      <c r="L137" s="5">
        <v>1.4561180620524714</v>
      </c>
    </row>
    <row r="138" spans="1:12" s="5" customFormat="1">
      <c r="A138" s="15" t="s">
        <v>525</v>
      </c>
      <c r="B138" t="s">
        <v>243</v>
      </c>
      <c r="C138" t="s">
        <v>204</v>
      </c>
      <c r="D138">
        <v>3</v>
      </c>
      <c r="E138" s="5">
        <v>0.40043246706442964</v>
      </c>
      <c r="F138" s="5">
        <v>0.39523204541424223</v>
      </c>
      <c r="G138" s="5">
        <v>0.39003162376405487</v>
      </c>
      <c r="H138" s="5">
        <v>0.38483120211386745</v>
      </c>
      <c r="I138" s="5">
        <v>0.37963078046368004</v>
      </c>
      <c r="J138" s="5">
        <v>0.37443035881349263</v>
      </c>
      <c r="K138" s="5">
        <v>0.36922993716330527</v>
      </c>
      <c r="L138" s="5">
        <v>0.36402951551311785</v>
      </c>
    </row>
    <row r="139" spans="1:12" s="5" customFormat="1">
      <c r="A139" s="15" t="s">
        <v>525</v>
      </c>
      <c r="B139" t="s">
        <v>243</v>
      </c>
      <c r="C139" t="s">
        <v>156</v>
      </c>
      <c r="D139">
        <v>4</v>
      </c>
      <c r="E139" s="5">
        <v>1.6017298682577186</v>
      </c>
      <c r="F139" s="5">
        <v>1.5809281816569689</v>
      </c>
      <c r="G139" s="5">
        <v>1.5601264950562195</v>
      </c>
      <c r="H139" s="5">
        <v>1.5393248084554698</v>
      </c>
      <c r="I139" s="5">
        <v>1.5185231218547202</v>
      </c>
      <c r="J139" s="5">
        <v>1.4977214352539705</v>
      </c>
      <c r="K139" s="5">
        <v>1.4769197486532211</v>
      </c>
      <c r="L139" s="5">
        <v>1.4561180620524714</v>
      </c>
    </row>
    <row r="140" spans="1:12" s="5" customFormat="1">
      <c r="A140" s="15" t="s">
        <v>525</v>
      </c>
      <c r="B140" t="s">
        <v>243</v>
      </c>
      <c r="C140" s="5" t="s">
        <v>203</v>
      </c>
      <c r="D140">
        <v>4</v>
      </c>
      <c r="E140" s="5">
        <v>0.40043246706442964</v>
      </c>
      <c r="F140" s="5">
        <v>0.39523204541424223</v>
      </c>
      <c r="G140" s="5">
        <v>0.39003162376405487</v>
      </c>
      <c r="H140" s="5">
        <v>0.38483120211386745</v>
      </c>
      <c r="I140" s="5">
        <v>0.37963078046368004</v>
      </c>
      <c r="J140" s="5">
        <v>0.37443035881349263</v>
      </c>
      <c r="K140" s="5">
        <v>0.36922993716330527</v>
      </c>
      <c r="L140" s="5">
        <v>0.36402951551311785</v>
      </c>
    </row>
    <row r="141" spans="1:12" s="5" customFormat="1">
      <c r="A141" s="15" t="s">
        <v>525</v>
      </c>
      <c r="B141" t="s">
        <v>244</v>
      </c>
      <c r="C141" t="s">
        <v>24</v>
      </c>
      <c r="D141">
        <v>1</v>
      </c>
      <c r="E141" s="5">
        <v>0.47031158142269258</v>
      </c>
      <c r="F141" s="5">
        <v>0.45911368662691415</v>
      </c>
      <c r="G141" s="5">
        <v>0.44791579183113583</v>
      </c>
      <c r="H141" s="5">
        <v>0.43671789703535741</v>
      </c>
      <c r="I141" s="5">
        <v>0.42552000223957898</v>
      </c>
      <c r="J141" s="5">
        <v>0.4143221074438006</v>
      </c>
      <c r="K141" s="5">
        <v>0.40312421264802223</v>
      </c>
      <c r="L141" s="5">
        <v>0.39192631785224386</v>
      </c>
    </row>
    <row r="142" spans="1:12" s="5" customFormat="1">
      <c r="A142" s="15" t="s">
        <v>525</v>
      </c>
      <c r="B142" t="s">
        <v>244</v>
      </c>
      <c r="C142" t="s">
        <v>202</v>
      </c>
      <c r="D142">
        <v>1</v>
      </c>
      <c r="E142" s="5">
        <v>2.4691358024691357</v>
      </c>
      <c r="F142" s="5">
        <v>2.4103468547912992</v>
      </c>
      <c r="G142" s="5">
        <v>2.3515579071134627</v>
      </c>
      <c r="H142" s="5">
        <v>2.2927689594356258</v>
      </c>
      <c r="I142" s="5">
        <v>2.2339800117577893</v>
      </c>
      <c r="J142" s="5">
        <v>2.1751910640799528</v>
      </c>
      <c r="K142" s="5">
        <v>2.1164021164021163</v>
      </c>
      <c r="L142" s="5">
        <v>2.0576131687242798</v>
      </c>
    </row>
    <row r="143" spans="1:12" s="5" customFormat="1">
      <c r="A143" s="15" t="s">
        <v>525</v>
      </c>
      <c r="B143" t="s">
        <v>244</v>
      </c>
      <c r="C143" t="s">
        <v>24</v>
      </c>
      <c r="D143">
        <v>2</v>
      </c>
      <c r="E143" s="5">
        <v>0.47031158142269258</v>
      </c>
      <c r="F143" s="5">
        <v>0.45911368662691415</v>
      </c>
      <c r="G143" s="5">
        <v>0.44791579183113583</v>
      </c>
      <c r="H143" s="5">
        <v>0.43671789703535741</v>
      </c>
      <c r="I143" s="5">
        <v>0.42552000223957898</v>
      </c>
      <c r="J143" s="5">
        <v>0.4143221074438006</v>
      </c>
      <c r="K143" s="5">
        <v>0.40312421264802223</v>
      </c>
      <c r="L143" s="5">
        <v>0.39192631785224386</v>
      </c>
    </row>
    <row r="144" spans="1:12" s="5" customFormat="1">
      <c r="A144" s="15" t="s">
        <v>525</v>
      </c>
      <c r="B144" t="s">
        <v>244</v>
      </c>
      <c r="C144" t="s">
        <v>204</v>
      </c>
      <c r="D144">
        <v>2</v>
      </c>
      <c r="E144" s="5">
        <v>2.4691358024691357</v>
      </c>
      <c r="F144" s="5">
        <v>2.4103468547912992</v>
      </c>
      <c r="G144" s="5">
        <v>2.3515579071134627</v>
      </c>
      <c r="H144" s="5">
        <v>2.2927689594356258</v>
      </c>
      <c r="I144" s="5">
        <v>2.2339800117577893</v>
      </c>
      <c r="J144" s="5">
        <v>2.1751910640799528</v>
      </c>
      <c r="K144" s="5">
        <v>2.1164021164021163</v>
      </c>
      <c r="L144" s="5">
        <v>2.0576131687242798</v>
      </c>
    </row>
    <row r="145" spans="1:12" s="5" customFormat="1">
      <c r="A145" s="15" t="s">
        <v>525</v>
      </c>
      <c r="B145" t="s">
        <v>244</v>
      </c>
      <c r="C145" s="5" t="s">
        <v>24</v>
      </c>
      <c r="D145">
        <v>3</v>
      </c>
      <c r="E145" s="5">
        <v>0.47031158142269258</v>
      </c>
      <c r="F145" s="5">
        <v>0.45911368662691415</v>
      </c>
      <c r="G145" s="5">
        <v>0.44791579183113583</v>
      </c>
      <c r="H145" s="5">
        <v>0.43671789703535741</v>
      </c>
      <c r="I145" s="5">
        <v>0.42552000223957898</v>
      </c>
      <c r="J145" s="5">
        <v>0.4143221074438006</v>
      </c>
      <c r="K145" s="5">
        <v>0.40312421264802223</v>
      </c>
      <c r="L145" s="5">
        <v>0.39192631785224386</v>
      </c>
    </row>
    <row r="146" spans="1:12" s="5" customFormat="1">
      <c r="A146" s="15" t="s">
        <v>525</v>
      </c>
      <c r="B146" t="s">
        <v>244</v>
      </c>
      <c r="C146" t="s">
        <v>203</v>
      </c>
      <c r="D146">
        <v>3</v>
      </c>
      <c r="E146" s="5">
        <v>2.4691358024691357</v>
      </c>
      <c r="F146" s="5">
        <v>2.4103468547912992</v>
      </c>
      <c r="G146" s="5">
        <v>2.3515579071134627</v>
      </c>
      <c r="H146" s="5">
        <v>2.2927689594356258</v>
      </c>
      <c r="I146" s="5">
        <v>2.2339800117577893</v>
      </c>
      <c r="J146" s="5">
        <v>2.1751910640799528</v>
      </c>
      <c r="K146" s="5">
        <v>2.1164021164021163</v>
      </c>
      <c r="L146" s="5">
        <v>2.0576131687242798</v>
      </c>
    </row>
    <row r="147" spans="1:12" s="5" customFormat="1">
      <c r="A147" s="15" t="s">
        <v>525</v>
      </c>
      <c r="B147" t="s">
        <v>245</v>
      </c>
      <c r="C147" t="s">
        <v>24</v>
      </c>
      <c r="D147">
        <v>1</v>
      </c>
      <c r="E147" s="5">
        <v>1.5873015873015872</v>
      </c>
      <c r="F147" s="5">
        <v>1.5495086923658352</v>
      </c>
      <c r="G147" s="5">
        <v>1.511715797430083</v>
      </c>
      <c r="H147" s="5">
        <v>1.473922902494331</v>
      </c>
      <c r="I147" s="5">
        <v>1.436130007558579</v>
      </c>
      <c r="J147" s="5">
        <v>1.398337112622827</v>
      </c>
      <c r="K147" s="5">
        <v>1.3605442176870748</v>
      </c>
      <c r="L147" s="5">
        <v>1.3227513227513228</v>
      </c>
    </row>
    <row r="148" spans="1:12" s="5" customFormat="1">
      <c r="A148" s="15" t="s">
        <v>525</v>
      </c>
      <c r="B148" t="s">
        <v>246</v>
      </c>
      <c r="C148" s="5" t="s">
        <v>24</v>
      </c>
      <c r="D148">
        <v>1</v>
      </c>
      <c r="E148" s="5">
        <v>0.97001763668430341</v>
      </c>
      <c r="F148" s="5">
        <v>0.9700176366843033</v>
      </c>
      <c r="G148" s="5">
        <v>0.97001763668430341</v>
      </c>
      <c r="H148" s="5">
        <v>0.9700176366843033</v>
      </c>
      <c r="I148" s="5">
        <v>0.9700176366843033</v>
      </c>
      <c r="J148" s="5">
        <v>0.97001763668430341</v>
      </c>
      <c r="K148" s="5">
        <v>0.9700176366843033</v>
      </c>
      <c r="L148" s="5">
        <v>0.97001763668430341</v>
      </c>
    </row>
    <row r="149" spans="1:12" s="5" customFormat="1">
      <c r="A149" s="15" t="s">
        <v>525</v>
      </c>
      <c r="B149" t="s">
        <v>246</v>
      </c>
      <c r="C149" s="5" t="s">
        <v>145</v>
      </c>
      <c r="D149">
        <v>1</v>
      </c>
      <c r="E149" s="5">
        <v>1.9694297472075253</v>
      </c>
      <c r="F149" s="5">
        <v>1.9694297472075251</v>
      </c>
      <c r="G149" s="5">
        <v>1.9694297472075253</v>
      </c>
      <c r="H149" s="5">
        <v>1.9694297472075251</v>
      </c>
      <c r="I149" s="5">
        <v>1.9694297472075251</v>
      </c>
      <c r="J149" s="5">
        <v>1.9694297472075253</v>
      </c>
      <c r="K149" s="5">
        <v>1.9694297472075251</v>
      </c>
      <c r="L149" s="5">
        <v>1.9694297472075253</v>
      </c>
    </row>
    <row r="150" spans="1:12" s="5" customFormat="1">
      <c r="A150" s="15" t="s">
        <v>525</v>
      </c>
      <c r="B150" t="s">
        <v>247</v>
      </c>
      <c r="C150" t="s">
        <v>24</v>
      </c>
      <c r="D150">
        <v>1</v>
      </c>
      <c r="E150" s="5">
        <v>1.25</v>
      </c>
      <c r="F150" s="5">
        <v>1.25</v>
      </c>
      <c r="G150" s="5">
        <v>1.25</v>
      </c>
      <c r="H150" s="5">
        <v>1.25</v>
      </c>
      <c r="I150" s="5">
        <v>1.25</v>
      </c>
      <c r="J150" s="5">
        <v>1.25</v>
      </c>
      <c r="K150" s="5">
        <v>1.25</v>
      </c>
      <c r="L150" s="5">
        <v>1.25</v>
      </c>
    </row>
    <row r="151" spans="1:12" s="5" customFormat="1">
      <c r="A151" s="15" t="s">
        <v>525</v>
      </c>
      <c r="B151" t="s">
        <v>248</v>
      </c>
      <c r="C151" t="s">
        <v>146</v>
      </c>
      <c r="D151">
        <v>1</v>
      </c>
      <c r="E151" s="5">
        <v>2.0452511824108401</v>
      </c>
      <c r="F151" s="5">
        <v>2.0186894787431666</v>
      </c>
      <c r="G151" s="5">
        <v>1.9921277750754935</v>
      </c>
      <c r="H151" s="5">
        <v>1.9655660714078202</v>
      </c>
      <c r="I151" s="5">
        <v>1.939004367740147</v>
      </c>
      <c r="J151" s="5">
        <v>1.9124426640724739</v>
      </c>
      <c r="K151" s="5">
        <v>1.8858809604048004</v>
      </c>
      <c r="L151" s="5">
        <v>1.8593192567371273</v>
      </c>
    </row>
    <row r="152" spans="1:12" s="5" customFormat="1">
      <c r="A152" s="15" t="s">
        <v>525</v>
      </c>
      <c r="B152" t="s">
        <v>248</v>
      </c>
      <c r="C152" s="5" t="s">
        <v>202</v>
      </c>
      <c r="D152">
        <v>1</v>
      </c>
      <c r="E152" s="5">
        <v>0.51131279560271004</v>
      </c>
      <c r="F152" s="5">
        <v>0.50467236968579166</v>
      </c>
      <c r="G152" s="5">
        <v>0.49803194376887339</v>
      </c>
      <c r="H152" s="5">
        <v>0.49139151785195506</v>
      </c>
      <c r="I152" s="5">
        <v>0.48475109193503674</v>
      </c>
      <c r="J152" s="5">
        <v>0.47811066601811847</v>
      </c>
      <c r="K152" s="5">
        <v>0.47147024010120009</v>
      </c>
      <c r="L152" s="5">
        <v>0.46482981418428182</v>
      </c>
    </row>
    <row r="153" spans="1:12" s="5" customFormat="1">
      <c r="A153" s="15" t="s">
        <v>525</v>
      </c>
      <c r="B153" t="s">
        <v>248</v>
      </c>
      <c r="C153" t="s">
        <v>146</v>
      </c>
      <c r="D153">
        <v>2</v>
      </c>
      <c r="E153" s="5">
        <v>2.0452511824108401</v>
      </c>
      <c r="F153" s="5">
        <v>2.0186894787431666</v>
      </c>
      <c r="G153" s="5">
        <v>1.9921277750754935</v>
      </c>
      <c r="H153" s="5">
        <v>1.9655660714078202</v>
      </c>
      <c r="I153" s="5">
        <v>1.939004367740147</v>
      </c>
      <c r="J153" s="5">
        <v>1.9124426640724739</v>
      </c>
      <c r="K153" s="5">
        <v>1.8858809604048004</v>
      </c>
      <c r="L153" s="5">
        <v>1.8593192567371273</v>
      </c>
    </row>
    <row r="154" spans="1:12" s="5" customFormat="1">
      <c r="A154" s="15" t="s">
        <v>525</v>
      </c>
      <c r="B154" t="s">
        <v>248</v>
      </c>
      <c r="C154" s="5" t="s">
        <v>204</v>
      </c>
      <c r="D154">
        <v>2</v>
      </c>
      <c r="E154" s="5">
        <v>0.51131279560271004</v>
      </c>
      <c r="F154" s="5">
        <v>0.50467236968579166</v>
      </c>
      <c r="G154" s="5">
        <v>0.49803194376887339</v>
      </c>
      <c r="H154" s="5">
        <v>0.49139151785195506</v>
      </c>
      <c r="I154" s="5">
        <v>0.48475109193503674</v>
      </c>
      <c r="J154" s="5">
        <v>0.47811066601811847</v>
      </c>
      <c r="K154" s="5">
        <v>0.47147024010120009</v>
      </c>
      <c r="L154" s="5">
        <v>0.46482981418428182</v>
      </c>
    </row>
    <row r="155" spans="1:12" s="5" customFormat="1">
      <c r="A155" s="15" t="s">
        <v>525</v>
      </c>
      <c r="B155" t="s">
        <v>248</v>
      </c>
      <c r="C155" s="5" t="s">
        <v>146</v>
      </c>
      <c r="D155">
        <v>3</v>
      </c>
      <c r="E155" s="5">
        <v>2.0452511824108401</v>
      </c>
      <c r="F155" s="5">
        <v>2.0186894787431666</v>
      </c>
      <c r="G155" s="5">
        <v>1.9921277750754935</v>
      </c>
      <c r="H155" s="5">
        <v>1.9655660714078202</v>
      </c>
      <c r="I155" s="5">
        <v>1.939004367740147</v>
      </c>
      <c r="J155" s="5">
        <v>1.9124426640724739</v>
      </c>
      <c r="K155" s="5">
        <v>1.8858809604048004</v>
      </c>
      <c r="L155" s="5">
        <v>1.8593192567371273</v>
      </c>
    </row>
    <row r="156" spans="1:12" s="5" customFormat="1">
      <c r="A156" s="15" t="s">
        <v>525</v>
      </c>
      <c r="B156" t="s">
        <v>248</v>
      </c>
      <c r="C156" s="5" t="s">
        <v>203</v>
      </c>
      <c r="D156">
        <v>3</v>
      </c>
      <c r="E156" s="5">
        <v>0.51131279560271004</v>
      </c>
      <c r="F156" s="5">
        <v>0.50467236968579166</v>
      </c>
      <c r="G156" s="5">
        <v>0.49803194376887339</v>
      </c>
      <c r="H156" s="5">
        <v>0.49139151785195506</v>
      </c>
      <c r="I156" s="5">
        <v>0.48475109193503674</v>
      </c>
      <c r="J156" s="5">
        <v>0.47811066601811847</v>
      </c>
      <c r="K156" s="5">
        <v>0.47147024010120009</v>
      </c>
      <c r="L156" s="5">
        <v>0.46482981418428182</v>
      </c>
    </row>
    <row r="157" spans="1:12" s="5" customFormat="1">
      <c r="A157" s="15" t="s">
        <v>525</v>
      </c>
      <c r="B157" t="s">
        <v>254</v>
      </c>
      <c r="C157" t="s">
        <v>156</v>
      </c>
      <c r="D157">
        <v>1</v>
      </c>
      <c r="E157" s="5">
        <v>2.2624434389140271</v>
      </c>
      <c r="F157" s="5">
        <v>2.2330610565904681</v>
      </c>
      <c r="G157" s="5">
        <v>2.2036786742669094</v>
      </c>
      <c r="H157" s="5">
        <v>2.1742962919433504</v>
      </c>
      <c r="I157" s="5">
        <v>2.1449139096197918</v>
      </c>
      <c r="J157" s="5">
        <v>2.1155315272962332</v>
      </c>
      <c r="K157" s="5">
        <v>2.0861491449726741</v>
      </c>
      <c r="L157" s="5">
        <v>2.0567667626491155</v>
      </c>
    </row>
    <row r="158" spans="1:12" s="5" customFormat="1">
      <c r="A158" s="15" t="s">
        <v>525</v>
      </c>
      <c r="B158" t="s">
        <v>254</v>
      </c>
      <c r="C158" t="s">
        <v>201</v>
      </c>
      <c r="D158">
        <v>1</v>
      </c>
      <c r="E158" s="5">
        <v>2.5683257918552038E-2</v>
      </c>
      <c r="F158" s="5">
        <v>2.5349709114414996E-2</v>
      </c>
      <c r="G158" s="5">
        <v>2.5016160310277959E-2</v>
      </c>
      <c r="H158" s="5">
        <v>2.4682611506140918E-2</v>
      </c>
      <c r="I158" s="5">
        <v>2.4349062702003876E-2</v>
      </c>
      <c r="J158" s="5">
        <v>2.4015513897866839E-2</v>
      </c>
      <c r="K158" s="5">
        <v>2.3681965093729801E-2</v>
      </c>
      <c r="L158" s="5">
        <v>2.334841628959276E-2</v>
      </c>
    </row>
    <row r="159" spans="1:12" s="5" customFormat="1">
      <c r="A159" s="15" t="s">
        <v>525</v>
      </c>
      <c r="B159" t="s">
        <v>254</v>
      </c>
      <c r="C159" t="s">
        <v>156</v>
      </c>
      <c r="D159">
        <v>2</v>
      </c>
      <c r="E159" s="5">
        <v>1.6017298682577186</v>
      </c>
      <c r="F159" s="5">
        <v>1.5809281816569689</v>
      </c>
      <c r="G159" s="5">
        <v>1.5601264950562195</v>
      </c>
      <c r="H159" s="5">
        <v>1.5393248084554698</v>
      </c>
      <c r="I159" s="5">
        <v>1.5185231218547202</v>
      </c>
      <c r="J159" s="5">
        <v>1.4977214352539705</v>
      </c>
      <c r="K159" s="5">
        <v>1.4769197486532211</v>
      </c>
      <c r="L159" s="5">
        <v>1.4561180620524714</v>
      </c>
    </row>
    <row r="160" spans="1:12" s="5" customFormat="1">
      <c r="A160" s="15" t="s">
        <v>525</v>
      </c>
      <c r="B160" t="s">
        <v>254</v>
      </c>
      <c r="C160" t="s">
        <v>202</v>
      </c>
      <c r="D160">
        <v>2</v>
      </c>
      <c r="E160" s="5">
        <v>0.40043246706442964</v>
      </c>
      <c r="F160" s="5">
        <v>0.39523204541424223</v>
      </c>
      <c r="G160" s="5">
        <v>0.39003162376405487</v>
      </c>
      <c r="H160" s="5">
        <v>0.38483120211386745</v>
      </c>
      <c r="I160" s="5">
        <v>0.37963078046368004</v>
      </c>
      <c r="J160" s="5">
        <v>0.37443035881349263</v>
      </c>
      <c r="K160" s="5">
        <v>0.36922993716330527</v>
      </c>
      <c r="L160" s="5">
        <v>0.36402951551311785</v>
      </c>
    </row>
    <row r="161" spans="1:12" s="5" customFormat="1">
      <c r="A161" s="15" t="s">
        <v>525</v>
      </c>
      <c r="B161" t="s">
        <v>254</v>
      </c>
      <c r="C161" t="s">
        <v>201</v>
      </c>
      <c r="D161">
        <v>2</v>
      </c>
      <c r="E161" s="5">
        <v>2.087854883273936E-2</v>
      </c>
      <c r="F161" s="5">
        <v>2.0607398847898587E-2</v>
      </c>
      <c r="G161" s="5">
        <v>2.0336248863057817E-2</v>
      </c>
      <c r="H161" s="5">
        <v>2.0065098878217044E-2</v>
      </c>
      <c r="I161" s="5">
        <v>1.9793948893376274E-2</v>
      </c>
      <c r="J161" s="5">
        <v>1.9522798908535505E-2</v>
      </c>
      <c r="K161" s="5">
        <v>1.9251648923694731E-2</v>
      </c>
      <c r="L161" s="5">
        <v>1.8980498938853962E-2</v>
      </c>
    </row>
    <row r="162" spans="1:12" s="5" customFormat="1">
      <c r="A162" s="15" t="s">
        <v>525</v>
      </c>
      <c r="B162" t="s">
        <v>254</v>
      </c>
      <c r="C162" t="s">
        <v>156</v>
      </c>
      <c r="D162">
        <v>3</v>
      </c>
      <c r="E162" s="5">
        <v>1.6017298682577186</v>
      </c>
      <c r="F162" s="5">
        <v>1.5809281816569689</v>
      </c>
      <c r="G162" s="5">
        <v>1.5601264950562195</v>
      </c>
      <c r="H162" s="5">
        <v>1.5393248084554698</v>
      </c>
      <c r="I162" s="5">
        <v>1.5185231218547202</v>
      </c>
      <c r="J162" s="5">
        <v>1.4977214352539705</v>
      </c>
      <c r="K162" s="5">
        <v>1.4769197486532211</v>
      </c>
      <c r="L162" s="5">
        <v>1.4561180620524714</v>
      </c>
    </row>
    <row r="163" spans="1:12" s="5" customFormat="1">
      <c r="A163" s="15" t="s">
        <v>525</v>
      </c>
      <c r="B163" t="s">
        <v>254</v>
      </c>
      <c r="C163" t="s">
        <v>204</v>
      </c>
      <c r="D163" s="5">
        <v>3</v>
      </c>
      <c r="E163" s="5">
        <v>0.40043246706442964</v>
      </c>
      <c r="F163" s="5">
        <v>0.39523204541424223</v>
      </c>
      <c r="G163" s="5">
        <v>0.39003162376405487</v>
      </c>
      <c r="H163" s="5">
        <v>0.38483120211386745</v>
      </c>
      <c r="I163" s="5">
        <v>0.37963078046368004</v>
      </c>
      <c r="J163" s="5">
        <v>0.37443035881349263</v>
      </c>
      <c r="K163" s="5">
        <v>0.36922993716330527</v>
      </c>
      <c r="L163" s="5">
        <v>0.36402951551311785</v>
      </c>
    </row>
    <row r="164" spans="1:12" s="5" customFormat="1">
      <c r="A164" s="15" t="s">
        <v>525</v>
      </c>
      <c r="B164" t="s">
        <v>254</v>
      </c>
      <c r="C164" t="s">
        <v>201</v>
      </c>
      <c r="D164" s="5">
        <v>3</v>
      </c>
      <c r="E164" s="5">
        <v>1.8182837464461619E-2</v>
      </c>
      <c r="F164" s="5">
        <v>1.7946696718169911E-2</v>
      </c>
      <c r="G164" s="5">
        <v>1.7710555971878199E-2</v>
      </c>
      <c r="H164" s="5">
        <v>1.7474415225586487E-2</v>
      </c>
      <c r="I164" s="5">
        <v>1.7238274479294779E-2</v>
      </c>
      <c r="J164" s="5">
        <v>1.7002133733003071E-2</v>
      </c>
      <c r="K164" s="5">
        <v>1.6765992986711359E-2</v>
      </c>
      <c r="L164" s="5">
        <v>1.6529852240419651E-2</v>
      </c>
    </row>
    <row r="165" spans="1:12" s="5" customFormat="1">
      <c r="A165" s="15" t="s">
        <v>525</v>
      </c>
      <c r="B165" t="s">
        <v>254</v>
      </c>
      <c r="C165" t="s">
        <v>156</v>
      </c>
      <c r="D165" s="5">
        <v>4</v>
      </c>
      <c r="E165" s="5">
        <v>1.6017298682577186</v>
      </c>
      <c r="F165" s="5">
        <v>1.5809281816569689</v>
      </c>
      <c r="G165" s="5">
        <v>1.5601264950562195</v>
      </c>
      <c r="H165" s="5">
        <v>1.5393248084554698</v>
      </c>
      <c r="I165" s="5">
        <v>1.5185231218547202</v>
      </c>
      <c r="J165" s="5">
        <v>1.4977214352539705</v>
      </c>
      <c r="K165" s="5">
        <v>1.4769197486532211</v>
      </c>
      <c r="L165" s="5">
        <v>1.4561180620524714</v>
      </c>
    </row>
    <row r="166" spans="1:12" s="5" customFormat="1">
      <c r="A166" s="5" t="s">
        <v>525</v>
      </c>
      <c r="B166" s="5" t="s">
        <v>254</v>
      </c>
      <c r="C166" s="5" t="s">
        <v>203</v>
      </c>
      <c r="D166" s="5">
        <v>4</v>
      </c>
      <c r="E166" s="5">
        <v>0.40043246706442964</v>
      </c>
      <c r="F166" s="5">
        <v>0.39523204541424223</v>
      </c>
      <c r="G166" s="5">
        <v>0.39003162376405487</v>
      </c>
      <c r="H166" s="5">
        <v>0.38483120211386745</v>
      </c>
      <c r="I166" s="5">
        <v>0.37963078046368004</v>
      </c>
      <c r="J166" s="5">
        <v>0.37443035881349263</v>
      </c>
      <c r="K166" s="5">
        <v>0.36922993716330527</v>
      </c>
      <c r="L166" s="5">
        <v>0.36402951551311785</v>
      </c>
    </row>
    <row r="167" spans="1:12" s="5" customFormat="1">
      <c r="A167" s="5" t="s">
        <v>525</v>
      </c>
      <c r="B167" s="5" t="s">
        <v>254</v>
      </c>
      <c r="C167" s="5" t="s">
        <v>201</v>
      </c>
      <c r="D167" s="5">
        <v>4</v>
      </c>
      <c r="E167" s="5">
        <v>1.8182837464461619E-2</v>
      </c>
      <c r="F167" s="5">
        <v>1.7946696718169911E-2</v>
      </c>
      <c r="G167" s="5">
        <v>1.7710555971878199E-2</v>
      </c>
      <c r="H167" s="5">
        <v>1.7474415225586487E-2</v>
      </c>
      <c r="I167" s="5">
        <v>1.7238274479294779E-2</v>
      </c>
      <c r="J167" s="5">
        <v>1.7002133733003071E-2</v>
      </c>
      <c r="K167" s="5">
        <v>1.6765992986711359E-2</v>
      </c>
      <c r="L167" s="5">
        <v>1.6529852240419651E-2</v>
      </c>
    </row>
    <row r="168" spans="1:12" s="5" customFormat="1">
      <c r="A168" s="5" t="s">
        <v>525</v>
      </c>
      <c r="B168" s="5" t="s">
        <v>255</v>
      </c>
      <c r="C168" s="5" t="s">
        <v>24</v>
      </c>
      <c r="D168" s="5">
        <v>1</v>
      </c>
      <c r="E168" s="5">
        <v>0.47031158142269258</v>
      </c>
      <c r="F168" s="5">
        <v>0.45911368662691415</v>
      </c>
      <c r="G168" s="5">
        <v>0.44791579183113583</v>
      </c>
      <c r="H168" s="5">
        <v>0.43671789703535741</v>
      </c>
      <c r="I168" s="5">
        <v>0.42552000223957898</v>
      </c>
      <c r="J168" s="5">
        <v>0.4143221074438006</v>
      </c>
      <c r="K168" s="5">
        <v>0.40312421264802223</v>
      </c>
      <c r="L168" s="5">
        <v>0.39192631785224386</v>
      </c>
    </row>
    <row r="169" spans="1:12" s="5" customFormat="1">
      <c r="A169" s="5" t="s">
        <v>525</v>
      </c>
      <c r="B169" s="5" t="s">
        <v>255</v>
      </c>
      <c r="C169" s="5" t="s">
        <v>202</v>
      </c>
      <c r="D169" s="5">
        <v>1</v>
      </c>
      <c r="E169" s="5">
        <v>2.4691358024691357</v>
      </c>
      <c r="F169" s="5">
        <v>2.4103468547912992</v>
      </c>
      <c r="G169" s="5">
        <v>2.3515579071134627</v>
      </c>
      <c r="H169" s="5">
        <v>2.2927689594356258</v>
      </c>
      <c r="I169" s="5">
        <v>2.2339800117577893</v>
      </c>
      <c r="J169" s="5">
        <v>2.1751910640799528</v>
      </c>
      <c r="K169" s="5">
        <v>2.1164021164021163</v>
      </c>
      <c r="L169" s="5">
        <v>2.0576131687242798</v>
      </c>
    </row>
    <row r="170" spans="1:12" s="5" customFormat="1">
      <c r="A170" s="5" t="s">
        <v>525</v>
      </c>
      <c r="B170" s="5" t="s">
        <v>255</v>
      </c>
      <c r="C170" s="5" t="s">
        <v>201</v>
      </c>
      <c r="D170" s="5">
        <v>1</v>
      </c>
      <c r="E170" s="5">
        <v>1.6622222222222219E-2</v>
      </c>
      <c r="F170" s="5">
        <v>1.6226455026455023E-2</v>
      </c>
      <c r="G170" s="5">
        <v>1.5830687830687827E-2</v>
      </c>
      <c r="H170" s="5">
        <v>1.5434920634920631E-2</v>
      </c>
      <c r="I170" s="5">
        <v>1.5039153439153435E-2</v>
      </c>
      <c r="J170" s="5">
        <v>1.464338624338624E-2</v>
      </c>
      <c r="K170" s="5">
        <v>1.4247619047619044E-2</v>
      </c>
      <c r="L170" s="5">
        <v>1.385185185185185E-2</v>
      </c>
    </row>
    <row r="171" spans="1:12" s="5" customFormat="1">
      <c r="A171" s="5" t="s">
        <v>525</v>
      </c>
      <c r="B171" s="5" t="s">
        <v>267</v>
      </c>
      <c r="C171" s="5" t="s">
        <v>146</v>
      </c>
      <c r="D171" s="5">
        <v>1</v>
      </c>
      <c r="E171" s="5">
        <v>1.5384615384615383</v>
      </c>
      <c r="F171" s="5">
        <v>1.346153846153846</v>
      </c>
      <c r="G171" s="5">
        <v>1.2820512820512819</v>
      </c>
      <c r="H171" s="5">
        <v>1.266025641025641</v>
      </c>
      <c r="I171" s="5">
        <v>1.2580128205128205</v>
      </c>
      <c r="J171" s="5">
        <v>1.2540064102564101</v>
      </c>
      <c r="K171" s="5">
        <v>1.2520032051282051</v>
      </c>
      <c r="L171" s="5">
        <v>1.25</v>
      </c>
    </row>
    <row r="172" spans="1:12" s="5" customFormat="1">
      <c r="A172" s="5" t="s">
        <v>525</v>
      </c>
      <c r="B172" s="5" t="s">
        <v>267</v>
      </c>
      <c r="C172" s="5" t="s">
        <v>201</v>
      </c>
      <c r="D172" s="5">
        <v>1</v>
      </c>
      <c r="E172" s="5">
        <v>0.11846153846153845</v>
      </c>
      <c r="F172" s="5">
        <v>0.10365384615384614</v>
      </c>
      <c r="G172" s="5">
        <v>9.8717948717948714E-2</v>
      </c>
      <c r="H172" s="5">
        <v>9.7483974358974351E-2</v>
      </c>
      <c r="I172" s="5">
        <v>9.6866987179487177E-2</v>
      </c>
      <c r="J172" s="5">
        <v>9.6558493589743583E-2</v>
      </c>
      <c r="K172" s="5">
        <v>9.6404246794871792E-2</v>
      </c>
      <c r="L172" s="5">
        <v>9.6250000000000002E-2</v>
      </c>
    </row>
    <row r="173" spans="1:12" s="5" customFormat="1">
      <c r="A173" s="5" t="s">
        <v>525</v>
      </c>
      <c r="B173" s="5" t="s">
        <v>261</v>
      </c>
      <c r="C173" s="5" t="s">
        <v>156</v>
      </c>
      <c r="D173" s="5">
        <v>1</v>
      </c>
      <c r="E173" s="5">
        <v>1.6666666666666667</v>
      </c>
      <c r="F173" s="5">
        <v>1.6666666666666667</v>
      </c>
      <c r="G173" s="5">
        <v>1.6666666666666667</v>
      </c>
      <c r="H173" s="5">
        <v>1.6666666666666667</v>
      </c>
      <c r="I173" s="5">
        <v>1.6666666666666667</v>
      </c>
      <c r="J173" s="5">
        <v>1.6666666666666667</v>
      </c>
      <c r="K173" s="5">
        <v>1.6666666666666667</v>
      </c>
      <c r="L173" s="5">
        <v>1.6666666666666667</v>
      </c>
    </row>
    <row r="174" spans="1:12" s="5" customFormat="1">
      <c r="A174" s="5" t="s">
        <v>525</v>
      </c>
      <c r="B174" s="5" t="s">
        <v>261</v>
      </c>
      <c r="C174" s="5" t="s">
        <v>201</v>
      </c>
      <c r="D174" s="5">
        <v>1</v>
      </c>
      <c r="E174" s="5">
        <v>1.8919999999999999E-2</v>
      </c>
      <c r="F174" s="5">
        <v>1.8919999999999999E-2</v>
      </c>
      <c r="G174" s="5">
        <v>1.8919999999999999E-2</v>
      </c>
      <c r="H174" s="5">
        <v>1.8919999999999999E-2</v>
      </c>
      <c r="I174" s="5">
        <v>1.8919999999999999E-2</v>
      </c>
      <c r="J174" s="5">
        <v>1.8919999999999999E-2</v>
      </c>
      <c r="K174" s="5">
        <v>1.8919999999999999E-2</v>
      </c>
      <c r="L174" s="5">
        <v>1.8919999999999999E-2</v>
      </c>
    </row>
    <row r="175" spans="1:12" s="5" customFormat="1">
      <c r="A175" s="5" t="s">
        <v>525</v>
      </c>
      <c r="B175" s="5" t="s">
        <v>262</v>
      </c>
      <c r="C175" s="5" t="s">
        <v>157</v>
      </c>
      <c r="D175" s="5">
        <v>1</v>
      </c>
      <c r="E175" s="5">
        <v>1.6666666666666667</v>
      </c>
      <c r="F175" s="5">
        <v>1.6666666666666667</v>
      </c>
      <c r="G175" s="5">
        <v>1.6666666666666667</v>
      </c>
      <c r="H175" s="5">
        <v>1.6666666666666667</v>
      </c>
      <c r="I175" s="5">
        <v>1.6666666666666667</v>
      </c>
      <c r="J175" s="5">
        <v>1.6666666666666667</v>
      </c>
      <c r="K175" s="5">
        <v>1.6666666666666667</v>
      </c>
      <c r="L175" s="5">
        <v>1.6666666666666667</v>
      </c>
    </row>
    <row r="176" spans="1:12" s="5" customFormat="1">
      <c r="A176" s="5" t="s">
        <v>525</v>
      </c>
      <c r="B176" s="2" t="s">
        <v>262</v>
      </c>
      <c r="C176" t="s">
        <v>201</v>
      </c>
      <c r="D176">
        <v>1</v>
      </c>
      <c r="E176" s="5">
        <v>2.0200000000000003E-2</v>
      </c>
      <c r="F176" s="5">
        <v>2.0200000000000003E-2</v>
      </c>
      <c r="G176" s="5">
        <v>2.0200000000000003E-2</v>
      </c>
      <c r="H176" s="5">
        <v>2.0200000000000003E-2</v>
      </c>
      <c r="I176" s="5">
        <v>2.0200000000000003E-2</v>
      </c>
      <c r="J176" s="5">
        <v>2.0200000000000003E-2</v>
      </c>
      <c r="K176" s="5">
        <v>2.0200000000000003E-2</v>
      </c>
      <c r="L176" s="5">
        <v>2.0200000000000003E-2</v>
      </c>
    </row>
    <row r="177" spans="1:12" s="5" customFormat="1">
      <c r="A177" s="5" t="s">
        <v>525</v>
      </c>
      <c r="B177" s="2" t="s">
        <v>268</v>
      </c>
      <c r="C177" t="s">
        <v>146</v>
      </c>
      <c r="D177">
        <v>1</v>
      </c>
      <c r="E177" s="5">
        <v>1.5384615384615383</v>
      </c>
      <c r="F177" s="5">
        <v>1.346153846153846</v>
      </c>
      <c r="G177" s="5">
        <v>1.2820512820512819</v>
      </c>
      <c r="H177" s="5">
        <v>1.266025641025641</v>
      </c>
      <c r="I177" s="5">
        <v>1.2580128205128205</v>
      </c>
      <c r="J177" s="5">
        <v>1.2540064102564101</v>
      </c>
      <c r="K177" s="5">
        <v>1.2520032051282051</v>
      </c>
      <c r="L177" s="5">
        <v>1.25</v>
      </c>
    </row>
    <row r="178" spans="1:12" s="5" customFormat="1">
      <c r="A178" s="5" t="s">
        <v>525</v>
      </c>
      <c r="B178" s="2" t="s">
        <v>268</v>
      </c>
      <c r="C178" t="s">
        <v>201</v>
      </c>
      <c r="D178">
        <v>1</v>
      </c>
      <c r="E178" s="5">
        <v>0.11846153846153845</v>
      </c>
      <c r="F178" s="5">
        <v>0.10365384615384614</v>
      </c>
      <c r="G178" s="5">
        <v>9.8717948717948714E-2</v>
      </c>
      <c r="H178" s="5">
        <v>9.7483974358974351E-2</v>
      </c>
      <c r="I178" s="5">
        <v>9.6866987179487177E-2</v>
      </c>
      <c r="J178" s="5">
        <v>9.6558493589743583E-2</v>
      </c>
      <c r="K178" s="5">
        <v>9.6404246794871792E-2</v>
      </c>
      <c r="L178" s="5">
        <v>9.6250000000000002E-2</v>
      </c>
    </row>
    <row r="179" spans="1:12" s="5" customFormat="1">
      <c r="A179" s="5" t="s">
        <v>525</v>
      </c>
      <c r="B179" s="2" t="s">
        <v>259</v>
      </c>
      <c r="C179" t="s">
        <v>156</v>
      </c>
      <c r="D179">
        <v>1</v>
      </c>
      <c r="E179" s="5">
        <v>1.6666666666666667</v>
      </c>
      <c r="F179" s="5">
        <v>1.6666666666666667</v>
      </c>
      <c r="G179" s="5">
        <v>1.6666666666666667</v>
      </c>
      <c r="H179" s="5">
        <v>1.6666666666666667</v>
      </c>
      <c r="I179" s="5">
        <v>1.6666666666666667</v>
      </c>
      <c r="J179" s="5">
        <v>1.6666666666666667</v>
      </c>
      <c r="K179" s="5">
        <v>1.6666666666666667</v>
      </c>
      <c r="L179" s="5">
        <v>1.6666666666666667</v>
      </c>
    </row>
    <row r="180" spans="1:12" s="5" customFormat="1">
      <c r="A180" s="5" t="s">
        <v>525</v>
      </c>
      <c r="B180" s="2" t="s">
        <v>259</v>
      </c>
      <c r="C180" t="s">
        <v>201</v>
      </c>
      <c r="D180">
        <v>1</v>
      </c>
      <c r="E180" s="5">
        <v>1.8919999999999999E-2</v>
      </c>
      <c r="F180" s="5">
        <v>1.8919999999999999E-2</v>
      </c>
      <c r="G180" s="5">
        <v>1.8919999999999999E-2</v>
      </c>
      <c r="H180" s="5">
        <v>1.8919999999999999E-2</v>
      </c>
      <c r="I180" s="5">
        <v>1.8919999999999999E-2</v>
      </c>
      <c r="J180" s="5">
        <v>1.8919999999999999E-2</v>
      </c>
      <c r="K180" s="5">
        <v>1.8919999999999999E-2</v>
      </c>
      <c r="L180" s="5">
        <v>1.8919999999999999E-2</v>
      </c>
    </row>
    <row r="181" spans="1:12" s="5" customFormat="1">
      <c r="A181" s="5" t="s">
        <v>525</v>
      </c>
      <c r="B181" s="2" t="s">
        <v>260</v>
      </c>
      <c r="C181" t="s">
        <v>157</v>
      </c>
      <c r="D181">
        <v>1</v>
      </c>
      <c r="E181" s="5">
        <v>1.6666666666666667</v>
      </c>
      <c r="F181" s="5">
        <v>1.6666666666666667</v>
      </c>
      <c r="G181" s="5">
        <v>1.6666666666666667</v>
      </c>
      <c r="H181" s="5">
        <v>1.6666666666666667</v>
      </c>
      <c r="I181" s="5">
        <v>1.6666666666666667</v>
      </c>
      <c r="J181" s="5">
        <v>1.6666666666666667</v>
      </c>
      <c r="K181" s="5">
        <v>1.6666666666666667</v>
      </c>
      <c r="L181" s="5">
        <v>1.6666666666666667</v>
      </c>
    </row>
    <row r="182" spans="1:12" s="5" customFormat="1">
      <c r="A182" s="5" t="s">
        <v>525</v>
      </c>
      <c r="B182" s="2" t="s">
        <v>260</v>
      </c>
      <c r="C182" t="s">
        <v>201</v>
      </c>
      <c r="D182">
        <v>1</v>
      </c>
      <c r="E182" s="5">
        <v>2.0200000000000003E-2</v>
      </c>
      <c r="F182" s="5">
        <v>2.0200000000000003E-2</v>
      </c>
      <c r="G182" s="5">
        <v>2.0200000000000003E-2</v>
      </c>
      <c r="H182" s="5">
        <v>2.0200000000000003E-2</v>
      </c>
      <c r="I182" s="5">
        <v>2.0200000000000003E-2</v>
      </c>
      <c r="J182" s="5">
        <v>2.0200000000000003E-2</v>
      </c>
      <c r="K182" s="5">
        <v>2.0200000000000003E-2</v>
      </c>
      <c r="L182" s="5">
        <v>2.0200000000000003E-2</v>
      </c>
    </row>
    <row r="183" spans="1:12" s="5" customFormat="1">
      <c r="A183" s="5" t="s">
        <v>525</v>
      </c>
      <c r="B183" s="2" t="s">
        <v>263</v>
      </c>
      <c r="C183" t="s">
        <v>202</v>
      </c>
      <c r="D183">
        <v>1</v>
      </c>
      <c r="E183" s="5">
        <v>1.0989010989010988</v>
      </c>
      <c r="F183" s="5">
        <v>1.0989010989010988</v>
      </c>
      <c r="G183" s="5">
        <v>1.0989010989010988</v>
      </c>
      <c r="H183" s="5">
        <v>1.0989010989010988</v>
      </c>
      <c r="I183" s="5">
        <v>1.0989010989010988</v>
      </c>
      <c r="J183" s="5">
        <v>1.0989010989010988</v>
      </c>
      <c r="K183" s="5">
        <v>1.0989010989010988</v>
      </c>
      <c r="L183" s="5">
        <v>1.0989010989010988</v>
      </c>
    </row>
    <row r="184" spans="1:12" s="5" customFormat="1">
      <c r="A184" s="5" t="s">
        <v>525</v>
      </c>
      <c r="B184" s="2" t="s">
        <v>263</v>
      </c>
      <c r="C184" t="s">
        <v>201</v>
      </c>
      <c r="D184">
        <v>1</v>
      </c>
      <c r="E184" s="5">
        <v>7.3978021978021967E-3</v>
      </c>
      <c r="F184" s="5">
        <v>7.3978021978021967E-3</v>
      </c>
      <c r="G184" s="5">
        <v>7.3978021978021967E-3</v>
      </c>
      <c r="H184" s="5">
        <v>7.3978021978021967E-3</v>
      </c>
      <c r="I184" s="5">
        <v>7.3978021978021967E-3</v>
      </c>
      <c r="J184" s="5">
        <v>7.3978021978021967E-3</v>
      </c>
      <c r="K184" s="5">
        <v>7.3978021978021967E-3</v>
      </c>
      <c r="L184" s="5">
        <v>7.3978021978021967E-3</v>
      </c>
    </row>
    <row r="185" spans="1:12" s="5" customFormat="1">
      <c r="A185" s="5" t="s">
        <v>525</v>
      </c>
      <c r="B185" s="2" t="s">
        <v>264</v>
      </c>
      <c r="C185" t="s">
        <v>156</v>
      </c>
      <c r="D185">
        <v>1</v>
      </c>
      <c r="E185" s="5">
        <v>1.416361416361416</v>
      </c>
      <c r="F185" s="5">
        <v>1.416361416361416</v>
      </c>
      <c r="G185" s="5">
        <v>1.416361416361416</v>
      </c>
      <c r="H185" s="5">
        <v>1.416361416361416</v>
      </c>
      <c r="I185" s="5">
        <v>1.416361416361416</v>
      </c>
      <c r="J185" s="5">
        <v>1.416361416361416</v>
      </c>
      <c r="K185" s="5">
        <v>1.416361416361416</v>
      </c>
      <c r="L185" s="5">
        <v>1.416361416361416</v>
      </c>
    </row>
    <row r="186" spans="1:12" s="5" customFormat="1">
      <c r="A186" s="5" t="s">
        <v>525</v>
      </c>
      <c r="B186" s="2" t="s">
        <v>264</v>
      </c>
      <c r="C186" t="s">
        <v>201</v>
      </c>
      <c r="D186">
        <v>1</v>
      </c>
      <c r="E186" s="5">
        <v>1.6078534798534796E-2</v>
      </c>
      <c r="F186" s="5">
        <v>1.6078534798534796E-2</v>
      </c>
      <c r="G186" s="5">
        <v>1.6078534798534796E-2</v>
      </c>
      <c r="H186" s="5">
        <v>1.6078534798534796E-2</v>
      </c>
      <c r="I186" s="5">
        <v>1.6078534798534796E-2</v>
      </c>
      <c r="J186" s="5">
        <v>1.6078534798534796E-2</v>
      </c>
      <c r="K186" s="5">
        <v>1.6078534798534796E-2</v>
      </c>
      <c r="L186" s="5">
        <v>1.6078534798534796E-2</v>
      </c>
    </row>
    <row r="187" spans="1:12" s="5" customFormat="1">
      <c r="A187" s="15" t="s">
        <v>525</v>
      </c>
      <c r="B187" t="s">
        <v>256</v>
      </c>
      <c r="C187" t="s">
        <v>156</v>
      </c>
      <c r="D187">
        <v>1</v>
      </c>
      <c r="E187" s="5">
        <v>2.5555555555555554</v>
      </c>
      <c r="F187" s="5">
        <v>2.5126050420168062</v>
      </c>
      <c r="G187" s="5">
        <v>2.4696545284780576</v>
      </c>
      <c r="H187" s="5">
        <v>2.4267040149393084</v>
      </c>
      <c r="I187" s="5">
        <v>2.3837535014005597</v>
      </c>
      <c r="J187" s="5">
        <v>2.3408029878618111</v>
      </c>
      <c r="K187" s="5">
        <v>2.2978524743230619</v>
      </c>
      <c r="L187" s="5">
        <v>2.2549019607843133</v>
      </c>
    </row>
    <row r="188" spans="1:12" s="5" customFormat="1">
      <c r="A188" t="s">
        <v>525</v>
      </c>
      <c r="B188" s="2" t="s">
        <v>256</v>
      </c>
      <c r="C188" t="s">
        <v>201</v>
      </c>
      <c r="D188" s="5">
        <v>1</v>
      </c>
      <c r="E188" s="5">
        <v>2.9010666666666667E-2</v>
      </c>
      <c r="F188" s="5">
        <v>2.8523092436974783E-2</v>
      </c>
      <c r="G188" s="5">
        <v>2.8035518207282912E-2</v>
      </c>
      <c r="H188" s="5">
        <v>2.7547943977591031E-2</v>
      </c>
      <c r="I188" s="5">
        <v>2.7060369747899153E-2</v>
      </c>
      <c r="J188" s="5">
        <v>2.6572795518207279E-2</v>
      </c>
      <c r="K188" s="5">
        <v>2.6085221288515398E-2</v>
      </c>
      <c r="L188" s="5">
        <v>2.5597647058823524E-2</v>
      </c>
    </row>
    <row r="189" spans="1:12" s="5" customFormat="1">
      <c r="A189" s="5" t="s">
        <v>525</v>
      </c>
      <c r="B189" s="2" t="s">
        <v>257</v>
      </c>
      <c r="C189" t="s">
        <v>157</v>
      </c>
      <c r="D189" s="5">
        <v>1</v>
      </c>
      <c r="E189" s="5">
        <v>2.3809523809523809</v>
      </c>
      <c r="F189" s="5">
        <v>2.2222222222222223</v>
      </c>
      <c r="G189" s="5">
        <v>2.1739130434782608</v>
      </c>
      <c r="H189" s="5">
        <v>2.1276595744680851</v>
      </c>
      <c r="I189" s="5">
        <v>2.1276595744680851</v>
      </c>
      <c r="J189" s="5">
        <v>2.1276595744680851</v>
      </c>
      <c r="K189" s="5">
        <v>2.1276595744680851</v>
      </c>
      <c r="L189" s="5">
        <v>2.1276595744680851</v>
      </c>
    </row>
    <row r="190" spans="1:12" s="5" customFormat="1">
      <c r="A190" s="5" t="s">
        <v>525</v>
      </c>
      <c r="B190" s="2" t="s">
        <v>257</v>
      </c>
      <c r="C190" t="s">
        <v>201</v>
      </c>
      <c r="D190" s="5">
        <v>1</v>
      </c>
      <c r="E190" s="5">
        <v>2.8857142857142856E-2</v>
      </c>
      <c r="F190" s="5">
        <v>2.6933333333333337E-2</v>
      </c>
      <c r="G190" s="5">
        <v>2.6347826086956523E-2</v>
      </c>
      <c r="H190" s="5">
        <v>2.5787234042553193E-2</v>
      </c>
      <c r="I190" s="5">
        <v>2.5787234042553193E-2</v>
      </c>
      <c r="J190" s="5">
        <v>2.5787234042553193E-2</v>
      </c>
      <c r="K190" s="5">
        <v>2.5787234042553193E-2</v>
      </c>
      <c r="L190" s="5">
        <v>2.5787234042553193E-2</v>
      </c>
    </row>
    <row r="191" spans="1:12" s="5" customFormat="1">
      <c r="A191" t="s">
        <v>525</v>
      </c>
      <c r="B191" s="2" t="s">
        <v>258</v>
      </c>
      <c r="C191" t="s">
        <v>202</v>
      </c>
      <c r="D191" s="5">
        <v>1</v>
      </c>
      <c r="E191" s="5">
        <v>1.7241379310344829</v>
      </c>
      <c r="F191" s="5">
        <v>1.6666666666666667</v>
      </c>
      <c r="G191" s="5">
        <v>1.639344262295082</v>
      </c>
      <c r="H191" s="5">
        <v>1.6129032258064517</v>
      </c>
      <c r="I191" s="5">
        <v>1.6129032258064517</v>
      </c>
      <c r="J191" s="5">
        <v>1.6129032258064517</v>
      </c>
      <c r="K191" s="5">
        <v>1.6</v>
      </c>
      <c r="L191" s="5">
        <v>1.5873015873015872</v>
      </c>
    </row>
    <row r="192" spans="1:12" s="5" customFormat="1">
      <c r="A192" s="5" t="s">
        <v>525</v>
      </c>
      <c r="B192" s="2" t="s">
        <v>258</v>
      </c>
      <c r="C192" t="s">
        <v>201</v>
      </c>
      <c r="D192" s="5">
        <v>1</v>
      </c>
      <c r="E192" s="5">
        <v>1.9572413793103451E-2</v>
      </c>
      <c r="F192" s="5">
        <v>1.8919999999999999E-2</v>
      </c>
      <c r="G192" s="5">
        <v>1.860983606557377E-2</v>
      </c>
      <c r="H192" s="5">
        <v>1.8309677419354839E-2</v>
      </c>
      <c r="I192" s="5">
        <v>1.8309677419354839E-2</v>
      </c>
      <c r="J192" s="5">
        <v>1.8309677419354839E-2</v>
      </c>
      <c r="K192" s="5">
        <v>1.8163200000000001E-2</v>
      </c>
      <c r="L192" s="5">
        <v>1.8019047619047619E-2</v>
      </c>
    </row>
    <row r="193" spans="1:12" s="5" customFormat="1">
      <c r="A193" s="5" t="s">
        <v>525</v>
      </c>
      <c r="B193" t="s">
        <v>265</v>
      </c>
      <c r="C193" t="s">
        <v>202</v>
      </c>
      <c r="D193" s="5">
        <v>1</v>
      </c>
      <c r="E193" s="5">
        <v>1.6666666666666667</v>
      </c>
      <c r="F193" s="5">
        <v>1.5079365079365079</v>
      </c>
      <c r="G193" s="5">
        <v>1.4550264550264551</v>
      </c>
      <c r="H193" s="5">
        <v>1.4417989417989419</v>
      </c>
      <c r="I193" s="5">
        <v>1.4351851851851851</v>
      </c>
      <c r="J193" s="5">
        <v>1.431878306878307</v>
      </c>
      <c r="K193" s="5">
        <v>1.4302248677248679</v>
      </c>
      <c r="L193" s="5">
        <v>1.4285714285714286</v>
      </c>
    </row>
    <row r="194" spans="1:12" s="5" customFormat="1">
      <c r="A194" t="s">
        <v>525</v>
      </c>
      <c r="B194" t="s">
        <v>265</v>
      </c>
      <c r="C194" t="s">
        <v>213</v>
      </c>
      <c r="D194">
        <v>1</v>
      </c>
      <c r="E194" s="5">
        <v>0.33301002263174917</v>
      </c>
      <c r="F194" s="5">
        <v>0.30129478238110635</v>
      </c>
      <c r="G194" s="5">
        <v>0.29072303563089213</v>
      </c>
      <c r="H194" s="5">
        <v>0.28808009894333853</v>
      </c>
      <c r="I194" s="5">
        <v>0.28675863059956175</v>
      </c>
      <c r="J194" s="5">
        <v>0.28609789642767336</v>
      </c>
      <c r="K194" s="5">
        <v>0.28576752934172922</v>
      </c>
      <c r="L194" s="5">
        <v>0.28543716225578497</v>
      </c>
    </row>
    <row r="195" spans="1:12" s="5" customFormat="1">
      <c r="A195" s="5" t="s">
        <v>525</v>
      </c>
      <c r="B195" s="5" t="s">
        <v>266</v>
      </c>
      <c r="C195" s="5" t="s">
        <v>202</v>
      </c>
      <c r="D195" s="5">
        <v>1</v>
      </c>
      <c r="E195" s="5">
        <v>1.6666666666666667</v>
      </c>
      <c r="F195" s="5">
        <v>1.5079365079365079</v>
      </c>
      <c r="G195" s="5">
        <v>1.4550264550264551</v>
      </c>
      <c r="H195" s="5">
        <v>1.4417989417989419</v>
      </c>
      <c r="I195" s="5">
        <v>1.4351851851851851</v>
      </c>
      <c r="J195" s="5">
        <v>1.431878306878307</v>
      </c>
      <c r="K195" s="5">
        <v>1.4302248677248679</v>
      </c>
      <c r="L195" s="5">
        <v>1.4285714285714286</v>
      </c>
    </row>
    <row r="196" spans="1:12" s="5" customFormat="1">
      <c r="A196" s="5" t="s">
        <v>525</v>
      </c>
      <c r="B196" s="5" t="s">
        <v>266</v>
      </c>
      <c r="C196" s="5" t="s">
        <v>213</v>
      </c>
      <c r="D196" s="5">
        <v>1</v>
      </c>
      <c r="E196" s="5">
        <v>0.33301002263174917</v>
      </c>
      <c r="F196" s="5">
        <v>0.30129478238110635</v>
      </c>
      <c r="G196" s="5">
        <v>0.29072303563089213</v>
      </c>
      <c r="H196" s="5">
        <v>0.28808009894333853</v>
      </c>
      <c r="I196" s="5">
        <v>0.28675863059956175</v>
      </c>
      <c r="J196" s="5">
        <v>0.28609789642767336</v>
      </c>
      <c r="K196" s="5">
        <v>0.28576752934172922</v>
      </c>
      <c r="L196" s="5">
        <v>0.28543716225578497</v>
      </c>
    </row>
    <row r="197" spans="1:12" s="5" customFormat="1">
      <c r="A197" s="5" t="s">
        <v>525</v>
      </c>
      <c r="B197" s="5" t="s">
        <v>266</v>
      </c>
      <c r="C197" s="5" t="s">
        <v>201</v>
      </c>
      <c r="D197" s="5">
        <v>1</v>
      </c>
      <c r="E197" s="5">
        <v>1.1219999999999999E-2</v>
      </c>
      <c r="F197" s="5">
        <v>1.015142857142857E-2</v>
      </c>
      <c r="G197" s="5">
        <v>9.7952380952380947E-3</v>
      </c>
      <c r="H197" s="5">
        <v>9.7061904761904759E-3</v>
      </c>
      <c r="I197" s="5">
        <v>9.6616666666666656E-3</v>
      </c>
      <c r="J197" s="5">
        <v>9.6394047619047622E-3</v>
      </c>
      <c r="K197" s="5">
        <v>9.6282738095238088E-3</v>
      </c>
      <c r="L197" s="5">
        <v>9.6171428571428571E-3</v>
      </c>
    </row>
    <row r="198" spans="1:12" s="5" customFormat="1">
      <c r="A198" s="5" t="s">
        <v>525</v>
      </c>
      <c r="B198" s="5" t="s">
        <v>272</v>
      </c>
      <c r="C198" s="5" t="s">
        <v>145</v>
      </c>
      <c r="D198" s="5">
        <v>1</v>
      </c>
      <c r="E198" s="5">
        <v>1.1764705882352942</v>
      </c>
      <c r="F198" s="5">
        <v>1.1247575953458304</v>
      </c>
      <c r="G198" s="5">
        <v>1.1075199310493427</v>
      </c>
      <c r="H198" s="5">
        <v>1.1032105149752207</v>
      </c>
      <c r="I198" s="5">
        <v>1.1010558069381597</v>
      </c>
      <c r="J198" s="5">
        <v>1.0999784529196293</v>
      </c>
      <c r="K198" s="5">
        <v>1.099439775910364</v>
      </c>
      <c r="L198" s="5">
        <v>1.0989010989010988</v>
      </c>
    </row>
    <row r="199" spans="1:12" s="5" customFormat="1">
      <c r="A199" s="5" t="s">
        <v>525</v>
      </c>
      <c r="B199" s="5" t="s">
        <v>273</v>
      </c>
      <c r="C199" s="5" t="s">
        <v>145</v>
      </c>
      <c r="D199" s="5">
        <v>1</v>
      </c>
      <c r="E199" s="5">
        <v>1.1764705882352942</v>
      </c>
      <c r="F199" s="5">
        <v>1.1247575953458304</v>
      </c>
      <c r="G199" s="5">
        <v>1.1075199310493427</v>
      </c>
      <c r="H199" s="5">
        <v>1.1032105149752207</v>
      </c>
      <c r="I199" s="5">
        <v>1.1010558069381597</v>
      </c>
      <c r="J199" s="5">
        <v>1.0999784529196293</v>
      </c>
      <c r="K199" s="5">
        <v>1.099439775910364</v>
      </c>
      <c r="L199" s="5">
        <v>1.0989010989010988</v>
      </c>
    </row>
    <row r="200" spans="1:12" s="5" customFormat="1">
      <c r="A200" s="5" t="s">
        <v>525</v>
      </c>
      <c r="B200" s="5" t="s">
        <v>274</v>
      </c>
      <c r="C200" s="5" t="s">
        <v>146</v>
      </c>
      <c r="D200" s="5">
        <v>1</v>
      </c>
      <c r="E200" s="5">
        <v>1.4285714285714286</v>
      </c>
      <c r="F200" s="5">
        <v>1.3650793650793649</v>
      </c>
      <c r="G200" s="5">
        <v>1.343915343915344</v>
      </c>
      <c r="H200" s="5">
        <v>1.3386243386243386</v>
      </c>
      <c r="I200" s="5">
        <v>1.3359788359788358</v>
      </c>
      <c r="J200" s="5">
        <v>1.3346560846560847</v>
      </c>
      <c r="K200" s="5">
        <v>1.3339947089947088</v>
      </c>
      <c r="L200" s="5">
        <v>1.3333333333333333</v>
      </c>
    </row>
    <row r="201" spans="1:12">
      <c r="A201" t="s">
        <v>284</v>
      </c>
      <c r="B201" s="6" t="s">
        <v>140</v>
      </c>
      <c r="C201" s="6" t="s">
        <v>24</v>
      </c>
      <c r="D201" s="6">
        <v>1</v>
      </c>
      <c r="E201" s="6">
        <v>1</v>
      </c>
      <c r="F201" s="6">
        <v>1</v>
      </c>
      <c r="G201" s="6">
        <v>1</v>
      </c>
      <c r="H201" s="6">
        <v>1</v>
      </c>
      <c r="I201" s="6">
        <v>1</v>
      </c>
      <c r="J201" s="6">
        <v>1</v>
      </c>
      <c r="K201" s="6">
        <v>1</v>
      </c>
      <c r="L201" s="6">
        <v>1</v>
      </c>
    </row>
    <row r="202" spans="1:12">
      <c r="A202" t="s">
        <v>284</v>
      </c>
      <c r="B202" s="6" t="s">
        <v>141</v>
      </c>
      <c r="C202" s="6" t="s">
        <v>24</v>
      </c>
      <c r="D202" s="6">
        <v>1</v>
      </c>
      <c r="E202" s="6">
        <v>1</v>
      </c>
      <c r="F202" s="6">
        <v>1</v>
      </c>
      <c r="G202" s="6">
        <v>1</v>
      </c>
      <c r="H202" s="6">
        <v>1</v>
      </c>
      <c r="I202" s="6">
        <v>1</v>
      </c>
      <c r="J202" s="6">
        <v>1</v>
      </c>
      <c r="K202" s="6">
        <v>1</v>
      </c>
      <c r="L202" s="6">
        <v>1</v>
      </c>
    </row>
    <row r="203" spans="1:12">
      <c r="A203" t="s">
        <v>284</v>
      </c>
      <c r="B203" s="6" t="s">
        <v>152</v>
      </c>
      <c r="C203" s="6" t="s">
        <v>145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</row>
    <row r="204" spans="1:12">
      <c r="A204" t="s">
        <v>284</v>
      </c>
      <c r="B204" s="6" t="s">
        <v>153</v>
      </c>
      <c r="C204" t="s">
        <v>202</v>
      </c>
      <c r="D204" s="6">
        <v>1</v>
      </c>
      <c r="E204" s="6">
        <v>1</v>
      </c>
      <c r="F204" s="6">
        <v>1</v>
      </c>
      <c r="G204" s="6">
        <v>1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</row>
    <row r="205" spans="1:12">
      <c r="A205" t="s">
        <v>284</v>
      </c>
      <c r="B205" t="s">
        <v>250</v>
      </c>
      <c r="C205" t="s">
        <v>212</v>
      </c>
      <c r="D205" s="6">
        <v>1</v>
      </c>
      <c r="E205" s="6">
        <v>1</v>
      </c>
      <c r="F205" s="6">
        <v>1</v>
      </c>
      <c r="G205" s="6">
        <v>1</v>
      </c>
      <c r="H205" s="6">
        <v>1</v>
      </c>
      <c r="I205" s="6">
        <v>1</v>
      </c>
      <c r="J205" s="6">
        <v>1</v>
      </c>
      <c r="K205" s="6">
        <v>1</v>
      </c>
      <c r="L205" s="6">
        <v>1</v>
      </c>
    </row>
    <row r="206" spans="1:12">
      <c r="A206" t="s">
        <v>284</v>
      </c>
      <c r="B206" t="s">
        <v>252</v>
      </c>
      <c r="C206" t="s">
        <v>276</v>
      </c>
      <c r="D206" s="6">
        <v>1</v>
      </c>
      <c r="E206" s="6">
        <v>1</v>
      </c>
      <c r="F206" s="6">
        <v>1</v>
      </c>
      <c r="G206" s="6">
        <v>1</v>
      </c>
      <c r="H206" s="6">
        <v>1</v>
      </c>
      <c r="I206" s="6">
        <v>1</v>
      </c>
      <c r="J206" s="6">
        <v>1</v>
      </c>
      <c r="K206" s="6">
        <v>1</v>
      </c>
      <c r="L206" s="6">
        <v>1</v>
      </c>
    </row>
    <row r="207" spans="1:12">
      <c r="A207" t="s">
        <v>284</v>
      </c>
      <c r="B207" t="s">
        <v>139</v>
      </c>
      <c r="C207" s="6" t="s">
        <v>24</v>
      </c>
      <c r="D207" s="6">
        <v>1</v>
      </c>
      <c r="E207" s="6">
        <v>1</v>
      </c>
      <c r="F207" s="6">
        <v>1</v>
      </c>
      <c r="G207" s="6">
        <v>1</v>
      </c>
      <c r="H207" s="6">
        <v>1</v>
      </c>
      <c r="I207" s="6">
        <v>1</v>
      </c>
      <c r="J207" s="6">
        <v>1</v>
      </c>
      <c r="K207" s="6">
        <v>1</v>
      </c>
      <c r="L207" s="6">
        <v>1</v>
      </c>
    </row>
    <row r="208" spans="1:12">
      <c r="A208" t="s">
        <v>284</v>
      </c>
      <c r="B208" s="6" t="s">
        <v>142</v>
      </c>
      <c r="C208" s="6" t="s">
        <v>24</v>
      </c>
      <c r="D208" s="6">
        <v>1</v>
      </c>
      <c r="E208" s="6">
        <v>1</v>
      </c>
      <c r="F208" s="6">
        <v>1</v>
      </c>
      <c r="G208" s="6">
        <v>1</v>
      </c>
      <c r="H208" s="6">
        <v>1</v>
      </c>
      <c r="I208" s="6">
        <v>1</v>
      </c>
      <c r="J208" s="6">
        <v>1</v>
      </c>
      <c r="K208" s="6">
        <v>1</v>
      </c>
      <c r="L208" s="6">
        <v>1</v>
      </c>
    </row>
    <row r="209" spans="1:12">
      <c r="A209" t="s">
        <v>284</v>
      </c>
      <c r="B209" s="6" t="s">
        <v>196</v>
      </c>
      <c r="C209" s="6" t="s">
        <v>24</v>
      </c>
      <c r="D209" s="6">
        <v>1</v>
      </c>
      <c r="E209" s="6">
        <v>1</v>
      </c>
      <c r="F209" s="6">
        <v>1</v>
      </c>
      <c r="G209" s="6">
        <v>1</v>
      </c>
      <c r="H209" s="6">
        <v>1</v>
      </c>
      <c r="I209" s="6">
        <v>1</v>
      </c>
      <c r="J209" s="6">
        <v>1</v>
      </c>
      <c r="K209" s="6">
        <v>1</v>
      </c>
      <c r="L209" s="6">
        <v>1</v>
      </c>
    </row>
    <row r="210" spans="1:12">
      <c r="A210" t="s">
        <v>284</v>
      </c>
      <c r="B210" s="17" t="s">
        <v>134</v>
      </c>
      <c r="C210" s="6" t="s">
        <v>143</v>
      </c>
      <c r="D210" s="6">
        <v>1</v>
      </c>
      <c r="E210" s="6">
        <v>0.79887218045112784</v>
      </c>
      <c r="F210" s="6">
        <v>0.78699938622065357</v>
      </c>
      <c r="G210" s="6">
        <v>0.77250268528464028</v>
      </c>
      <c r="H210" s="6">
        <v>0.7581210679760626</v>
      </c>
      <c r="I210" s="6">
        <v>0.74385453429492099</v>
      </c>
      <c r="J210" s="6">
        <v>0.72970308424121533</v>
      </c>
      <c r="K210" s="6">
        <v>0.71566671781494551</v>
      </c>
      <c r="L210" s="6">
        <v>0.70174543501611175</v>
      </c>
    </row>
    <row r="211" spans="1:12">
      <c r="A211" t="s">
        <v>284</v>
      </c>
      <c r="B211" s="17" t="s">
        <v>134</v>
      </c>
      <c r="C211" s="6" t="s">
        <v>275</v>
      </c>
      <c r="D211" s="6">
        <v>2</v>
      </c>
      <c r="E211" s="6">
        <v>0.95864661654135341</v>
      </c>
      <c r="F211" s="6">
        <v>0.9443992634647842</v>
      </c>
      <c r="G211" s="6">
        <v>0.92700322234156829</v>
      </c>
      <c r="H211" s="6">
        <v>0.9097452815712751</v>
      </c>
      <c r="I211" s="6">
        <v>0.89262544115390507</v>
      </c>
      <c r="J211" s="6">
        <v>0.87564370108945833</v>
      </c>
      <c r="K211" s="6">
        <v>0.85880006137793463</v>
      </c>
      <c r="L211" s="6">
        <v>0.8420945220193341</v>
      </c>
    </row>
    <row r="212" spans="1:12">
      <c r="A212" t="s">
        <v>284</v>
      </c>
      <c r="B212" s="17" t="s">
        <v>134</v>
      </c>
      <c r="C212" s="6" t="s">
        <v>328</v>
      </c>
      <c r="D212" s="6">
        <v>3</v>
      </c>
      <c r="E212" s="6">
        <v>0.79887218045112784</v>
      </c>
      <c r="F212" s="6">
        <v>0.78699938622065357</v>
      </c>
      <c r="G212" s="6">
        <v>0.77250268528464028</v>
      </c>
      <c r="H212" s="6">
        <v>0.7581210679760626</v>
      </c>
      <c r="I212" s="6">
        <v>0.74385453429492099</v>
      </c>
      <c r="J212" s="6">
        <v>0.72970308424121533</v>
      </c>
      <c r="K212" s="6">
        <v>0.71566671781494551</v>
      </c>
      <c r="L212" s="6">
        <v>0.70174543501611175</v>
      </c>
    </row>
    <row r="213" spans="1:12">
      <c r="A213" t="s">
        <v>284</v>
      </c>
      <c r="B213" s="17" t="s">
        <v>135</v>
      </c>
      <c r="C213" s="6" t="s">
        <v>24</v>
      </c>
      <c r="D213" s="6">
        <v>1</v>
      </c>
      <c r="E213" s="6">
        <v>0.46992481203007519</v>
      </c>
      <c r="F213" s="6">
        <v>0.45523726407856374</v>
      </c>
      <c r="G213" s="6">
        <v>0.43592239527389903</v>
      </c>
      <c r="H213" s="6">
        <v>0.4170151143164032</v>
      </c>
      <c r="I213" s="6">
        <v>0.39851542120607636</v>
      </c>
      <c r="J213" s="6">
        <v>0.38042331594291851</v>
      </c>
      <c r="K213" s="6">
        <v>0.36273879852692958</v>
      </c>
      <c r="L213" s="6">
        <v>0.34546186895810954</v>
      </c>
    </row>
    <row r="214" spans="1:12">
      <c r="A214" t="s">
        <v>284</v>
      </c>
      <c r="B214" s="17" t="s">
        <v>181</v>
      </c>
      <c r="C214" s="6" t="s">
        <v>24</v>
      </c>
      <c r="D214" s="6">
        <v>1</v>
      </c>
      <c r="E214" s="6">
        <v>0.54921428571428577</v>
      </c>
      <c r="F214" s="6">
        <v>0.52192169825072887</v>
      </c>
      <c r="G214" s="6">
        <v>0.48958530612244905</v>
      </c>
      <c r="H214" s="6">
        <v>0.45808954810495622</v>
      </c>
      <c r="I214" s="6">
        <v>0.42743442419825067</v>
      </c>
      <c r="J214" s="6">
        <v>0.39761993440233229</v>
      </c>
      <c r="K214" s="6">
        <v>0.36864607871720112</v>
      </c>
      <c r="L214" s="6">
        <v>0.34051285714285712</v>
      </c>
    </row>
    <row r="215" spans="1:12">
      <c r="A215" t="s">
        <v>284</v>
      </c>
      <c r="B215" s="17" t="s">
        <v>129</v>
      </c>
      <c r="C215" s="6" t="s">
        <v>24</v>
      </c>
      <c r="D215" s="6">
        <v>1</v>
      </c>
      <c r="E215" s="6">
        <v>2.9749999999999996</v>
      </c>
      <c r="F215" s="6">
        <v>2.9484821428571433</v>
      </c>
      <c r="G215" s="6">
        <v>2.9093749999999998</v>
      </c>
      <c r="H215" s="6">
        <v>2.8734077380952385</v>
      </c>
      <c r="I215" s="6">
        <v>2.8379668898809527</v>
      </c>
      <c r="J215" s="6">
        <v>2.8027845982142856</v>
      </c>
      <c r="K215" s="6">
        <v>2.7677292596726195</v>
      </c>
      <c r="L215" s="6">
        <v>2.7326785714285715</v>
      </c>
    </row>
    <row r="216" spans="1:12">
      <c r="A216" t="s">
        <v>284</v>
      </c>
      <c r="B216" s="17" t="s">
        <v>61</v>
      </c>
      <c r="C216" t="s">
        <v>145</v>
      </c>
      <c r="D216" s="6">
        <v>1</v>
      </c>
      <c r="E216" s="6">
        <v>2.9849999999999999</v>
      </c>
      <c r="F216" s="6">
        <v>2.9594744897959182</v>
      </c>
      <c r="G216" s="6">
        <v>2.9130892857142858</v>
      </c>
      <c r="H216" s="6">
        <v>2.8671122448979593</v>
      </c>
      <c r="I216" s="6">
        <v>2.8215433673469388</v>
      </c>
      <c r="J216" s="6">
        <v>2.7763826530612241</v>
      </c>
      <c r="K216" s="6">
        <v>2.7316301020408158</v>
      </c>
      <c r="L216" s="6">
        <v>2.6872857142857143</v>
      </c>
    </row>
    <row r="217" spans="1:12">
      <c r="A217" t="s">
        <v>284</v>
      </c>
      <c r="B217" s="17" t="s">
        <v>130</v>
      </c>
      <c r="C217" s="6" t="s">
        <v>143</v>
      </c>
      <c r="D217" s="6">
        <v>1</v>
      </c>
      <c r="E217" s="6">
        <v>3.18</v>
      </c>
      <c r="F217" s="6">
        <v>3.1424387172011663</v>
      </c>
      <c r="G217" s="6">
        <v>3.097776326530612</v>
      </c>
      <c r="H217" s="6">
        <v>3.0534871137026238</v>
      </c>
      <c r="I217" s="6">
        <v>3.009571078717201</v>
      </c>
      <c r="J217" s="6">
        <v>2.9660282215743434</v>
      </c>
      <c r="K217" s="6">
        <v>2.9228585422740521</v>
      </c>
      <c r="L217" s="6">
        <v>2.8800620408163269</v>
      </c>
    </row>
    <row r="218" spans="1:12">
      <c r="A218" t="s">
        <v>284</v>
      </c>
      <c r="B218" s="17" t="s">
        <v>130</v>
      </c>
      <c r="C218" s="6" t="s">
        <v>275</v>
      </c>
      <c r="D218" s="6">
        <v>2</v>
      </c>
      <c r="E218" s="6">
        <v>3.8159999999999998</v>
      </c>
      <c r="F218" s="6">
        <v>3.7704693177842565</v>
      </c>
      <c r="G218" s="6">
        <v>3.7157315918367346</v>
      </c>
      <c r="H218" s="6">
        <v>3.6614416793002915</v>
      </c>
      <c r="I218" s="6">
        <v>3.6075995801749268</v>
      </c>
      <c r="J218" s="6">
        <v>3.5542052944606408</v>
      </c>
      <c r="K218" s="6">
        <v>3.5012588221574346</v>
      </c>
      <c r="L218" s="6">
        <v>3.4487601632653062</v>
      </c>
    </row>
    <row r="219" spans="1:12">
      <c r="A219" t="s">
        <v>284</v>
      </c>
      <c r="B219" s="17" t="s">
        <v>130</v>
      </c>
      <c r="C219" s="6" t="s">
        <v>328</v>
      </c>
      <c r="D219" s="6">
        <v>3</v>
      </c>
      <c r="E219" s="6">
        <v>3.18</v>
      </c>
      <c r="F219" s="6">
        <v>3.1424387172011663</v>
      </c>
      <c r="G219" s="6">
        <v>3.097776326530612</v>
      </c>
      <c r="H219" s="6">
        <v>3.0534871137026238</v>
      </c>
      <c r="I219" s="6">
        <v>3.009571078717201</v>
      </c>
      <c r="J219" s="6">
        <v>2.9660282215743434</v>
      </c>
      <c r="K219" s="6">
        <v>2.9228585422740521</v>
      </c>
      <c r="L219" s="6">
        <v>2.8800620408163269</v>
      </c>
    </row>
    <row r="220" spans="1:12">
      <c r="A220" t="s">
        <v>284</v>
      </c>
      <c r="B220" s="17" t="s">
        <v>131</v>
      </c>
      <c r="C220" t="s">
        <v>24</v>
      </c>
      <c r="D220" s="6">
        <v>1</v>
      </c>
      <c r="E220" s="6">
        <v>0.62141071428571504</v>
      </c>
      <c r="F220" s="6">
        <v>0.61180591654519012</v>
      </c>
      <c r="G220" s="6">
        <v>0.59572897959183713</v>
      </c>
      <c r="H220" s="6">
        <v>0.57983787536443188</v>
      </c>
      <c r="I220" s="6">
        <v>0.56413260386297404</v>
      </c>
      <c r="J220" s="6">
        <v>0.54861316508746372</v>
      </c>
      <c r="K220" s="6">
        <v>0.53327955903790092</v>
      </c>
      <c r="L220" s="6">
        <v>0.51813178571428564</v>
      </c>
    </row>
    <row r="221" spans="1:12">
      <c r="A221" t="s">
        <v>284</v>
      </c>
      <c r="B221" s="17" t="s">
        <v>131</v>
      </c>
      <c r="C221" t="s">
        <v>143</v>
      </c>
      <c r="D221" s="6">
        <v>1</v>
      </c>
      <c r="E221" s="6">
        <v>2.4856428571428602</v>
      </c>
      <c r="F221" s="6">
        <v>2.4614814099125391</v>
      </c>
      <c r="G221" s="6">
        <v>2.432464195918369</v>
      </c>
      <c r="H221" s="6">
        <v>2.4036848478134125</v>
      </c>
      <c r="I221" s="6">
        <v>2.3751433655976686</v>
      </c>
      <c r="J221" s="6">
        <v>2.3468397492711377</v>
      </c>
      <c r="K221" s="6">
        <v>2.3187739988338194</v>
      </c>
      <c r="L221" s="6">
        <v>2.2909461142857142</v>
      </c>
    </row>
    <row r="222" spans="1:12">
      <c r="A222" t="s">
        <v>284</v>
      </c>
      <c r="B222" s="17" t="s">
        <v>131</v>
      </c>
      <c r="C222" s="6" t="s">
        <v>24</v>
      </c>
      <c r="D222" s="6">
        <v>2</v>
      </c>
      <c r="E222" s="6">
        <v>0.74569285714285793</v>
      </c>
      <c r="F222" s="6">
        <v>0.73416709985422812</v>
      </c>
      <c r="G222" s="6">
        <v>0.71487477551020462</v>
      </c>
      <c r="H222" s="6">
        <v>0.69580545043731834</v>
      </c>
      <c r="I222" s="6">
        <v>0.67695912463556884</v>
      </c>
      <c r="J222" s="6">
        <v>0.65833579810495635</v>
      </c>
      <c r="K222" s="6">
        <v>0.63993547084548119</v>
      </c>
      <c r="L222" s="6">
        <v>0.62175814285714281</v>
      </c>
    </row>
    <row r="223" spans="1:12">
      <c r="A223" t="s">
        <v>284</v>
      </c>
      <c r="B223" s="6" t="s">
        <v>131</v>
      </c>
      <c r="C223" s="6" t="s">
        <v>275</v>
      </c>
      <c r="D223" s="6">
        <v>2</v>
      </c>
      <c r="E223" s="6">
        <v>3.8159999999999998</v>
      </c>
      <c r="F223" s="6">
        <v>3.8095634285714284</v>
      </c>
      <c r="G223" s="6">
        <v>3.793472</v>
      </c>
      <c r="H223" s="6">
        <v>3.7773805714285715</v>
      </c>
      <c r="I223" s="6">
        <v>3.7612891428571427</v>
      </c>
      <c r="J223" s="6">
        <v>3.7451977142857142</v>
      </c>
      <c r="K223" s="6">
        <v>3.7291062857142854</v>
      </c>
      <c r="L223" s="6">
        <v>3.713014857142857</v>
      </c>
    </row>
    <row r="224" spans="1:12">
      <c r="A224" t="s">
        <v>284</v>
      </c>
      <c r="B224" s="6" t="s">
        <v>131</v>
      </c>
      <c r="C224" s="6" t="s">
        <v>24</v>
      </c>
      <c r="D224" s="6">
        <v>3</v>
      </c>
      <c r="E224" s="6">
        <v>0.62141071428571504</v>
      </c>
      <c r="F224" s="6">
        <v>0.61180591654519012</v>
      </c>
      <c r="G224" s="6">
        <v>0.59572897959183713</v>
      </c>
      <c r="H224" s="6">
        <v>0.57983787536443188</v>
      </c>
      <c r="I224" s="6">
        <v>0.56413260386297404</v>
      </c>
      <c r="J224" s="6">
        <v>0.54861316508746372</v>
      </c>
      <c r="K224" s="6">
        <v>0.53327955903790092</v>
      </c>
      <c r="L224" s="6">
        <v>0.51813178571428564</v>
      </c>
    </row>
    <row r="225" spans="1:12">
      <c r="A225" t="s">
        <v>284</v>
      </c>
      <c r="B225" s="6" t="s">
        <v>131</v>
      </c>
      <c r="C225" s="6" t="s">
        <v>328</v>
      </c>
      <c r="D225" s="6">
        <v>3</v>
      </c>
      <c r="E225" s="6">
        <v>2.4856428571428602</v>
      </c>
      <c r="F225" s="6">
        <v>2.4614814099125391</v>
      </c>
      <c r="G225" s="6">
        <v>2.432464195918369</v>
      </c>
      <c r="H225" s="6">
        <v>2.4036848478134125</v>
      </c>
      <c r="I225" s="6">
        <v>2.3751433655976686</v>
      </c>
      <c r="J225" s="6">
        <v>2.3468397492711377</v>
      </c>
      <c r="K225" s="6">
        <v>2.3187739988338194</v>
      </c>
      <c r="L225" s="6">
        <v>2.2909461142857142</v>
      </c>
    </row>
    <row r="226" spans="1:12">
      <c r="A226" t="s">
        <v>284</v>
      </c>
      <c r="B226" s="6" t="s">
        <v>60</v>
      </c>
      <c r="C226" s="6" t="s">
        <v>275</v>
      </c>
      <c r="D226" s="6">
        <v>1</v>
      </c>
      <c r="E226" s="6">
        <v>0.62093023255813951</v>
      </c>
      <c r="F226" s="6">
        <v>0.6105613668723302</v>
      </c>
      <c r="G226" s="6">
        <v>0.59816611295681066</v>
      </c>
      <c r="H226" s="6">
        <v>0.58587337446606547</v>
      </c>
      <c r="I226" s="6">
        <v>0.57368315140009485</v>
      </c>
      <c r="J226" s="6">
        <v>0.56159544375889892</v>
      </c>
      <c r="K226" s="6">
        <v>0.54961025154247733</v>
      </c>
      <c r="L226" s="6">
        <v>0.53772757475083055</v>
      </c>
    </row>
    <row r="227" spans="1:12">
      <c r="A227" t="s">
        <v>284</v>
      </c>
      <c r="B227" s="6" t="s">
        <v>59</v>
      </c>
      <c r="C227" t="s">
        <v>143</v>
      </c>
      <c r="D227" s="6">
        <v>1</v>
      </c>
      <c r="E227" s="6">
        <v>0.51744186046511631</v>
      </c>
      <c r="F227" s="6">
        <v>0.50880113906027524</v>
      </c>
      <c r="G227" s="6">
        <v>0.49847176079734218</v>
      </c>
      <c r="H227" s="6">
        <v>0.48822781205505456</v>
      </c>
      <c r="I227" s="6">
        <v>0.47806929283341237</v>
      </c>
      <c r="J227" s="6">
        <v>0.46799620313241574</v>
      </c>
      <c r="K227" s="6">
        <v>0.45800854295206445</v>
      </c>
      <c r="L227" s="6">
        <v>0.44810631229235881</v>
      </c>
    </row>
    <row r="228" spans="1:12">
      <c r="A228" t="s">
        <v>284</v>
      </c>
      <c r="B228" s="6" t="s">
        <v>59</v>
      </c>
      <c r="C228" s="6" t="s">
        <v>328</v>
      </c>
      <c r="D228" s="6">
        <v>2</v>
      </c>
      <c r="E228" s="6">
        <v>0.51744186046511631</v>
      </c>
      <c r="F228" s="6">
        <v>0.50880113906027524</v>
      </c>
      <c r="G228" s="6">
        <v>0.49847176079734218</v>
      </c>
      <c r="H228" s="6">
        <v>0.48822781205505456</v>
      </c>
      <c r="I228" s="6">
        <v>0.47806929283341237</v>
      </c>
      <c r="J228" s="6">
        <v>0.46799620313241574</v>
      </c>
      <c r="K228" s="6">
        <v>0.45800854295206445</v>
      </c>
      <c r="L228" s="6">
        <v>0.44810631229235881</v>
      </c>
    </row>
    <row r="229" spans="1:12">
      <c r="A229" t="s">
        <v>284</v>
      </c>
      <c r="B229" s="17" t="s">
        <v>107</v>
      </c>
      <c r="C229" t="s">
        <v>156</v>
      </c>
      <c r="D229" s="6">
        <v>1</v>
      </c>
      <c r="E229" s="6">
        <v>2.2222222222222223</v>
      </c>
      <c r="F229" s="6">
        <v>2.1707187222715172</v>
      </c>
      <c r="G229" s="6">
        <v>2.1169199594731509</v>
      </c>
      <c r="H229" s="6">
        <v>2.0656462585034014</v>
      </c>
      <c r="I229" s="6">
        <v>2.0582766439909301</v>
      </c>
      <c r="J229" s="6">
        <v>2.0096626405664306</v>
      </c>
      <c r="K229" s="6">
        <v>2.0025822573927528</v>
      </c>
      <c r="L229" s="6">
        <v>1.9955018742190753</v>
      </c>
    </row>
    <row r="230" spans="1:12">
      <c r="A230" t="s">
        <v>284</v>
      </c>
      <c r="B230" s="17" t="s">
        <v>106</v>
      </c>
      <c r="C230" s="6" t="s">
        <v>157</v>
      </c>
      <c r="D230" s="6">
        <v>1</v>
      </c>
      <c r="E230" s="6">
        <v>2.3809523809523809</v>
      </c>
      <c r="F230" s="6">
        <v>2.2188964474678761</v>
      </c>
      <c r="G230" s="6">
        <v>2.1627329192546583</v>
      </c>
      <c r="H230" s="6">
        <v>2.1092488059053407</v>
      </c>
      <c r="I230" s="6">
        <v>2.1015776523375305</v>
      </c>
      <c r="J230" s="6">
        <v>2.0939064987697207</v>
      </c>
      <c r="K230" s="6">
        <v>2.0862353452019105</v>
      </c>
      <c r="L230" s="6">
        <v>2.0785641916341007</v>
      </c>
    </row>
    <row r="231" spans="1:12">
      <c r="A231" t="s">
        <v>284</v>
      </c>
      <c r="B231" s="17" t="s">
        <v>22</v>
      </c>
      <c r="C231" s="6" t="s">
        <v>202</v>
      </c>
      <c r="D231" s="6">
        <v>1</v>
      </c>
      <c r="E231" s="6">
        <v>1.7241379310344829</v>
      </c>
      <c r="F231" s="6">
        <v>1.6648526077097507</v>
      </c>
      <c r="G231" s="6">
        <v>1.6332552693208431</v>
      </c>
      <c r="H231" s="6">
        <v>1.6028966425279791</v>
      </c>
      <c r="I231" s="6">
        <v>1.5987272328286153</v>
      </c>
      <c r="J231" s="6">
        <v>1.5945578231292519</v>
      </c>
      <c r="K231" s="6">
        <v>1.5779591836734694</v>
      </c>
      <c r="L231" s="6">
        <v>1.5617319943850556</v>
      </c>
    </row>
    <row r="232" spans="1:12">
      <c r="A232" t="s">
        <v>284</v>
      </c>
      <c r="B232" s="17" t="s">
        <v>23</v>
      </c>
      <c r="C232" s="6" t="s">
        <v>144</v>
      </c>
      <c r="D232" s="6">
        <v>1</v>
      </c>
      <c r="E232" s="6">
        <v>2.7027027027027026</v>
      </c>
      <c r="F232" s="6">
        <v>2.6980694980694979</v>
      </c>
      <c r="G232" s="6">
        <v>2.6507936507936507</v>
      </c>
      <c r="H232" s="6">
        <v>2.6049409237379164</v>
      </c>
      <c r="I232" s="6">
        <v>2.4653061224489798</v>
      </c>
      <c r="J232" s="6">
        <v>2.33961775186265</v>
      </c>
      <c r="K232" s="6">
        <v>2.3302235179786202</v>
      </c>
      <c r="L232" s="6">
        <v>2.3208292840945903</v>
      </c>
    </row>
    <row r="233" spans="1:12">
      <c r="A233" t="s">
        <v>284</v>
      </c>
      <c r="B233" s="17" t="s">
        <v>58</v>
      </c>
      <c r="C233" s="6" t="s">
        <v>143</v>
      </c>
      <c r="D233" s="6">
        <v>1</v>
      </c>
      <c r="E233" s="6">
        <v>2.6315789473684212</v>
      </c>
      <c r="F233" s="6">
        <v>2.6271392767633373</v>
      </c>
      <c r="G233" s="6">
        <v>2.6160401002506268</v>
      </c>
      <c r="H233" s="6">
        <v>2.6049409237379164</v>
      </c>
      <c r="I233" s="6">
        <v>2.593841747225206</v>
      </c>
      <c r="J233" s="6">
        <v>2.5827425707124956</v>
      </c>
      <c r="K233" s="6">
        <v>2.5716433941997856</v>
      </c>
      <c r="L233" s="6">
        <v>2.5605442176870747</v>
      </c>
    </row>
    <row r="234" spans="1:12">
      <c r="A234" t="s">
        <v>284</v>
      </c>
      <c r="B234" s="17" t="s">
        <v>163</v>
      </c>
      <c r="C234" s="6" t="s">
        <v>146</v>
      </c>
      <c r="D234" s="6">
        <v>1</v>
      </c>
      <c r="E234" s="6">
        <v>2.9411764705882351</v>
      </c>
      <c r="F234" s="6">
        <v>2.8516362642618018</v>
      </c>
      <c r="G234" s="6">
        <v>2.737780966044955</v>
      </c>
      <c r="H234" s="6">
        <v>2.6273416683746667</v>
      </c>
      <c r="I234" s="6">
        <v>2.5203183712509389</v>
      </c>
      <c r="J234" s="6">
        <v>2.4167110746737714</v>
      </c>
      <c r="K234" s="6">
        <v>2.3165197786431642</v>
      </c>
      <c r="L234" s="6">
        <v>2.2197444831591175</v>
      </c>
    </row>
    <row r="235" spans="1:12">
      <c r="A235" t="s">
        <v>284</v>
      </c>
      <c r="B235" s="17" t="s">
        <v>137</v>
      </c>
      <c r="C235" s="6" t="s">
        <v>275</v>
      </c>
      <c r="D235" s="6">
        <v>1</v>
      </c>
      <c r="E235" s="6">
        <v>1.8603351955307261</v>
      </c>
      <c r="F235" s="6">
        <v>1.8249257781324819</v>
      </c>
      <c r="G235" s="6">
        <v>1.786949720670391</v>
      </c>
      <c r="H235" s="6">
        <v>1.7493567438148445</v>
      </c>
      <c r="I235" s="6">
        <v>1.7121468475658421</v>
      </c>
      <c r="J235" s="6">
        <v>1.6753200319233839</v>
      </c>
      <c r="K235" s="6">
        <v>1.6388762968874702</v>
      </c>
      <c r="L235" s="6">
        <v>1.6028156424581008</v>
      </c>
    </row>
    <row r="236" spans="1:12">
      <c r="A236" t="s">
        <v>284</v>
      </c>
      <c r="B236" s="17" t="s">
        <v>62</v>
      </c>
      <c r="C236" s="6" t="s">
        <v>143</v>
      </c>
      <c r="D236" s="6">
        <v>1</v>
      </c>
      <c r="E236" s="6">
        <v>1.2402234636871508</v>
      </c>
      <c r="F236" s="6">
        <v>1.2173790901835595</v>
      </c>
      <c r="G236" s="6">
        <v>1.1939664804469272</v>
      </c>
      <c r="H236" s="6">
        <v>1.1708092577813247</v>
      </c>
      <c r="I236" s="6">
        <v>1.1479074221867518</v>
      </c>
      <c r="J236" s="6">
        <v>1.1252609736632082</v>
      </c>
      <c r="K236" s="6">
        <v>1.1028699122106944</v>
      </c>
      <c r="L236" s="6">
        <v>1.08073423782921</v>
      </c>
    </row>
    <row r="237" spans="1:12">
      <c r="A237" t="s">
        <v>284</v>
      </c>
      <c r="B237" s="17" t="s">
        <v>62</v>
      </c>
      <c r="C237" t="s">
        <v>328</v>
      </c>
      <c r="D237" s="6">
        <v>2</v>
      </c>
      <c r="E237" s="6">
        <v>1.2402234636871508</v>
      </c>
      <c r="F237" s="6">
        <v>1.2173790901835595</v>
      </c>
      <c r="G237" s="6">
        <v>1.1939664804469272</v>
      </c>
      <c r="H237" s="6">
        <v>1.1708092577813247</v>
      </c>
      <c r="I237" s="6">
        <v>1.1479074221867518</v>
      </c>
      <c r="J237" s="6">
        <v>1.1252609736632082</v>
      </c>
      <c r="K237" s="6">
        <v>1.1028699122106944</v>
      </c>
      <c r="L237" s="6">
        <v>1.08073423782921</v>
      </c>
    </row>
    <row r="238" spans="1:12">
      <c r="A238" t="s">
        <v>284</v>
      </c>
      <c r="B238" s="17" t="s">
        <v>138</v>
      </c>
      <c r="C238" s="6" t="s">
        <v>145</v>
      </c>
      <c r="D238" s="6">
        <v>1</v>
      </c>
      <c r="E238" s="6">
        <v>1.3022346368715083</v>
      </c>
      <c r="F238" s="6">
        <v>1.276779728651237</v>
      </c>
      <c r="G238" s="6">
        <v>1.2489245810055867</v>
      </c>
      <c r="H238" s="6">
        <v>1.2219074221867519</v>
      </c>
      <c r="I238" s="6">
        <v>1.1957282521947326</v>
      </c>
      <c r="J238" s="6">
        <v>1.1703870710295292</v>
      </c>
      <c r="K238" s="6">
        <v>1.1458838786911414</v>
      </c>
      <c r="L238" s="6">
        <v>1.1222186751795691</v>
      </c>
    </row>
    <row r="239" spans="1:12">
      <c r="A239" t="s">
        <v>284</v>
      </c>
      <c r="B239" s="17" t="s">
        <v>132</v>
      </c>
      <c r="C239" s="6" t="s">
        <v>143</v>
      </c>
      <c r="D239" s="6">
        <v>1</v>
      </c>
      <c r="E239" s="6">
        <v>0.67391304347826086</v>
      </c>
      <c r="F239" s="6">
        <v>0.65814256137237492</v>
      </c>
      <c r="G239" s="6">
        <v>0.6402245226593053</v>
      </c>
      <c r="H239" s="6">
        <v>0.62246948634526278</v>
      </c>
      <c r="I239" s="6">
        <v>0.60487745243024749</v>
      </c>
      <c r="J239" s="6">
        <v>0.58744842091425942</v>
      </c>
      <c r="K239" s="6">
        <v>0.57018239179729868</v>
      </c>
      <c r="L239" s="6">
        <v>0.55307936507936517</v>
      </c>
    </row>
    <row r="240" spans="1:12">
      <c r="A240" t="s">
        <v>284</v>
      </c>
      <c r="B240" s="17" t="s">
        <v>132</v>
      </c>
      <c r="C240" s="6" t="s">
        <v>275</v>
      </c>
      <c r="D240" s="6">
        <v>2</v>
      </c>
      <c r="E240" s="6">
        <v>0.80869565217391304</v>
      </c>
      <c r="F240" s="6">
        <v>0.78977107364684995</v>
      </c>
      <c r="G240" s="6">
        <v>0.76826942719116631</v>
      </c>
      <c r="H240" s="6">
        <v>0.74696338361431525</v>
      </c>
      <c r="I240" s="6">
        <v>0.72585294291629698</v>
      </c>
      <c r="J240" s="6">
        <v>0.7049381050971113</v>
      </c>
      <c r="K240" s="6">
        <v>0.68421887015675842</v>
      </c>
      <c r="L240" s="6">
        <v>0.66369523809523823</v>
      </c>
    </row>
    <row r="241" spans="1:12">
      <c r="A241" t="s">
        <v>284</v>
      </c>
      <c r="B241" s="17" t="s">
        <v>132</v>
      </c>
      <c r="C241" t="s">
        <v>328</v>
      </c>
      <c r="D241" s="6">
        <v>3</v>
      </c>
      <c r="E241" s="6">
        <v>0.67391304347826086</v>
      </c>
      <c r="F241" s="6">
        <v>0.65814256137237492</v>
      </c>
      <c r="G241" s="6">
        <v>0.6402245226593053</v>
      </c>
      <c r="H241" s="6">
        <v>0.62246948634526278</v>
      </c>
      <c r="I241" s="6">
        <v>0.60487745243024749</v>
      </c>
      <c r="J241" s="6">
        <v>0.58744842091425942</v>
      </c>
      <c r="K241" s="6">
        <v>0.57018239179729868</v>
      </c>
      <c r="L241" s="6">
        <v>0.55307936507936517</v>
      </c>
    </row>
    <row r="242" spans="1:12">
      <c r="A242" t="s">
        <v>284</v>
      </c>
      <c r="B242" s="6" t="s">
        <v>133</v>
      </c>
      <c r="C242" s="6" t="s">
        <v>24</v>
      </c>
      <c r="D242" s="6">
        <v>1</v>
      </c>
      <c r="E242" s="6">
        <v>0.375</v>
      </c>
      <c r="F242" s="6">
        <v>0.36345663265306122</v>
      </c>
      <c r="G242" s="6">
        <v>0.34821428571428564</v>
      </c>
      <c r="H242" s="6">
        <v>0.33329081632653063</v>
      </c>
      <c r="I242" s="6">
        <v>0.31868622448979589</v>
      </c>
      <c r="J242" s="6">
        <v>0.3044005102040816</v>
      </c>
      <c r="K242" s="6">
        <v>0.29043367346938775</v>
      </c>
      <c r="L242" s="6">
        <v>0.2767857142857143</v>
      </c>
    </row>
    <row r="243" spans="1:12">
      <c r="A243" t="s">
        <v>284</v>
      </c>
      <c r="B243" s="6" t="s">
        <v>64</v>
      </c>
      <c r="C243" s="6" t="s">
        <v>24</v>
      </c>
      <c r="D243" s="6">
        <v>1</v>
      </c>
      <c r="E243" s="6">
        <v>0.45999999999999996</v>
      </c>
      <c r="F243" s="6">
        <v>0.35742857142857148</v>
      </c>
      <c r="G243" s="6">
        <v>0.31850000000000001</v>
      </c>
      <c r="H243" s="6">
        <v>0.30469047619047623</v>
      </c>
      <c r="I243" s="6">
        <v>0.29509226190476195</v>
      </c>
      <c r="J243" s="6">
        <v>0.2875625</v>
      </c>
      <c r="K243" s="6">
        <v>0.28104836309523812</v>
      </c>
      <c r="L243" s="6">
        <v>0.27457142857142858</v>
      </c>
    </row>
    <row r="244" spans="1:12">
      <c r="A244" t="s">
        <v>284</v>
      </c>
      <c r="B244" s="6" t="s">
        <v>127</v>
      </c>
      <c r="C244" s="6" t="s">
        <v>145</v>
      </c>
      <c r="D244" s="6">
        <v>1</v>
      </c>
      <c r="E244" s="6">
        <v>0.45333333333333337</v>
      </c>
      <c r="F244" s="6">
        <v>0.42834693877551022</v>
      </c>
      <c r="G244" s="6">
        <v>0.39928571428571424</v>
      </c>
      <c r="H244" s="6">
        <v>0.37100680272108844</v>
      </c>
      <c r="I244" s="6">
        <v>0.34351020408163258</v>
      </c>
      <c r="J244" s="6">
        <v>0.31679591836734688</v>
      </c>
      <c r="K244" s="6">
        <v>0.29086394557823125</v>
      </c>
      <c r="L244" s="6">
        <v>0.26571428571428568</v>
      </c>
    </row>
    <row r="245" spans="1:12">
      <c r="A245" t="s">
        <v>284</v>
      </c>
      <c r="B245" s="6" t="s">
        <v>63</v>
      </c>
      <c r="C245" s="6" t="s">
        <v>143</v>
      </c>
      <c r="D245" s="6">
        <v>1</v>
      </c>
      <c r="E245" s="6">
        <v>1.4266666666666667</v>
      </c>
      <c r="F245" s="6">
        <v>1.3748555102040816</v>
      </c>
      <c r="G245" s="6">
        <v>1.3221638095238097</v>
      </c>
      <c r="H245" s="6">
        <v>1.2700544217687075</v>
      </c>
      <c r="I245" s="6">
        <v>1.2185273469387754</v>
      </c>
      <c r="J245" s="6">
        <v>1.1675825850340138</v>
      </c>
      <c r="K245" s="6">
        <v>1.1172201360544218</v>
      </c>
      <c r="L245" s="6">
        <v>1.0674399999999999</v>
      </c>
    </row>
    <row r="246" spans="1:12">
      <c r="A246" t="s">
        <v>284</v>
      </c>
      <c r="B246" s="6" t="s">
        <v>63</v>
      </c>
      <c r="C246" s="6" t="s">
        <v>275</v>
      </c>
      <c r="D246" s="6">
        <v>2</v>
      </c>
      <c r="E246" s="6">
        <v>1.712</v>
      </c>
      <c r="F246" s="6">
        <v>1.7103725714285714</v>
      </c>
      <c r="G246" s="6">
        <v>1.7063039999999998</v>
      </c>
      <c r="H246" s="6">
        <v>1.7022354285714285</v>
      </c>
      <c r="I246" s="6">
        <v>1.6981668571428572</v>
      </c>
      <c r="J246" s="6">
        <v>1.6940982857142857</v>
      </c>
      <c r="K246" s="6">
        <v>1.6900297142857141</v>
      </c>
      <c r="L246" s="6">
        <v>1.6859611428571428</v>
      </c>
    </row>
    <row r="247" spans="1:12">
      <c r="A247" t="s">
        <v>284</v>
      </c>
      <c r="B247" s="6" t="s">
        <v>63</v>
      </c>
      <c r="C247" s="6" t="s">
        <v>328</v>
      </c>
      <c r="D247" s="6">
        <v>3</v>
      </c>
      <c r="E247" s="6">
        <v>1.4266666666666667</v>
      </c>
      <c r="F247" s="6">
        <v>1.3748555102040816</v>
      </c>
      <c r="G247" s="6">
        <v>1.3221638095238097</v>
      </c>
      <c r="H247" s="6">
        <v>1.2700544217687075</v>
      </c>
      <c r="I247" s="6">
        <v>1.2185273469387754</v>
      </c>
      <c r="J247" s="6">
        <v>1.1675825850340138</v>
      </c>
      <c r="K247" s="6">
        <v>1.1172201360544218</v>
      </c>
      <c r="L247" s="6">
        <v>1.0674399999999999</v>
      </c>
    </row>
    <row r="248" spans="1:12">
      <c r="A248" t="s">
        <v>284</v>
      </c>
      <c r="B248" s="6" t="s">
        <v>128</v>
      </c>
      <c r="C248" s="6" t="s">
        <v>24</v>
      </c>
      <c r="D248" s="6">
        <v>1</v>
      </c>
      <c r="E248" s="6">
        <v>0.19600000000000001</v>
      </c>
      <c r="F248" s="6">
        <v>0.14760476190476191</v>
      </c>
      <c r="G248" s="6">
        <v>0.12956666666666666</v>
      </c>
      <c r="H248" s="6">
        <v>0.12341825396825397</v>
      </c>
      <c r="I248" s="6">
        <v>0.11926319444444443</v>
      </c>
      <c r="J248" s="6">
        <v>0.11608720238095237</v>
      </c>
      <c r="K248" s="6">
        <v>0.113391939484127</v>
      </c>
      <c r="L248" s="6">
        <v>0.11071428571428571</v>
      </c>
    </row>
    <row r="249" spans="1:12">
      <c r="A249" t="s">
        <v>284</v>
      </c>
      <c r="B249" t="s">
        <v>128</v>
      </c>
      <c r="C249" s="6" t="s">
        <v>143</v>
      </c>
      <c r="D249" s="6">
        <v>1</v>
      </c>
      <c r="E249" s="6">
        <v>0.78400000000000003</v>
      </c>
      <c r="F249" s="6">
        <v>0.5933074285714286</v>
      </c>
      <c r="G249" s="6">
        <v>0.52730311111111106</v>
      </c>
      <c r="H249" s="6">
        <v>0.50870425396825403</v>
      </c>
      <c r="I249" s="6">
        <v>0.49802133333333326</v>
      </c>
      <c r="J249" s="6">
        <v>0.49127384126984125</v>
      </c>
      <c r="K249" s="6">
        <v>0.48648279365079367</v>
      </c>
      <c r="L249" s="6">
        <v>0.48171428571428571</v>
      </c>
    </row>
    <row r="250" spans="1:12">
      <c r="A250" t="s">
        <v>284</v>
      </c>
      <c r="B250" t="s">
        <v>128</v>
      </c>
      <c r="C250" s="6" t="s">
        <v>24</v>
      </c>
      <c r="D250" s="6">
        <v>2</v>
      </c>
      <c r="E250" s="6">
        <v>0.23519999999999999</v>
      </c>
      <c r="F250" s="6">
        <v>0.1771257142857143</v>
      </c>
      <c r="G250" s="6">
        <v>0.15548000000000001</v>
      </c>
      <c r="H250" s="6">
        <v>0.14810190476190477</v>
      </c>
      <c r="I250" s="6">
        <v>0.1431158333333333</v>
      </c>
      <c r="J250" s="6">
        <v>0.13930464285714286</v>
      </c>
      <c r="K250" s="6">
        <v>0.1360703273809524</v>
      </c>
      <c r="L250" s="6">
        <v>0.13285714285714284</v>
      </c>
    </row>
    <row r="251" spans="1:12">
      <c r="A251" t="s">
        <v>284</v>
      </c>
      <c r="B251" t="s">
        <v>128</v>
      </c>
      <c r="C251" t="s">
        <v>275</v>
      </c>
      <c r="D251" s="6">
        <v>2</v>
      </c>
      <c r="E251" s="6">
        <v>0.94079999999999997</v>
      </c>
      <c r="F251" s="6">
        <v>0.71196891428571429</v>
      </c>
      <c r="G251" s="6">
        <v>0.63276373333333336</v>
      </c>
      <c r="H251" s="6">
        <v>0.61044510476190483</v>
      </c>
      <c r="I251" s="6">
        <v>0.59762559999999987</v>
      </c>
      <c r="J251" s="6">
        <v>0.58952860952380959</v>
      </c>
      <c r="K251" s="6">
        <v>0.58377935238095235</v>
      </c>
      <c r="L251" s="6">
        <v>0.57805714285714282</v>
      </c>
    </row>
    <row r="252" spans="1:12">
      <c r="A252" t="s">
        <v>284</v>
      </c>
      <c r="B252" t="s">
        <v>128</v>
      </c>
      <c r="C252" t="s">
        <v>24</v>
      </c>
      <c r="D252" s="6">
        <v>3</v>
      </c>
      <c r="E252" s="6">
        <v>0.19600000000000001</v>
      </c>
      <c r="F252" s="6">
        <v>0.14760476190476191</v>
      </c>
      <c r="G252" s="6">
        <v>0.12956666666666666</v>
      </c>
      <c r="H252" s="6">
        <v>0.12341825396825397</v>
      </c>
      <c r="I252" s="6">
        <v>0.11926319444444443</v>
      </c>
      <c r="J252" s="6">
        <v>0.11608720238095237</v>
      </c>
      <c r="K252" s="6">
        <v>0.113391939484127</v>
      </c>
      <c r="L252" s="6">
        <v>0.11071428571428571</v>
      </c>
    </row>
    <row r="253" spans="1:12">
      <c r="A253" t="s">
        <v>284</v>
      </c>
      <c r="B253" s="6" t="s">
        <v>128</v>
      </c>
      <c r="C253" t="s">
        <v>328</v>
      </c>
      <c r="D253" s="6">
        <v>3</v>
      </c>
      <c r="E253" s="6">
        <v>0.78400000000000003</v>
      </c>
      <c r="F253" s="6">
        <v>0.5933074285714286</v>
      </c>
      <c r="G253" s="6">
        <v>0.52730311111111106</v>
      </c>
      <c r="H253" s="6">
        <v>0.50870425396825403</v>
      </c>
      <c r="I253" s="6">
        <v>0.49802133333333326</v>
      </c>
      <c r="J253" s="6">
        <v>0.49127384126984125</v>
      </c>
      <c r="K253" s="6">
        <v>0.48648279365079367</v>
      </c>
      <c r="L253" s="6">
        <v>0.48171428571428571</v>
      </c>
    </row>
    <row r="254" spans="1:12">
      <c r="A254" t="s">
        <v>284</v>
      </c>
      <c r="B254" s="6" t="s">
        <v>177</v>
      </c>
      <c r="C254" t="s">
        <v>174</v>
      </c>
      <c r="D254" s="6">
        <v>4</v>
      </c>
      <c r="E254" s="6">
        <v>4</v>
      </c>
      <c r="F254" s="6">
        <v>3.9918367346938775</v>
      </c>
      <c r="G254" s="6">
        <v>3.9714285714285715</v>
      </c>
      <c r="H254" s="6">
        <v>3.9510204081632656</v>
      </c>
      <c r="I254" s="6">
        <v>3.9306122448979592</v>
      </c>
      <c r="J254" s="6">
        <v>3.9102040816326529</v>
      </c>
      <c r="K254" s="6">
        <v>3.8897959183673469</v>
      </c>
      <c r="L254" s="6">
        <v>3.869387755102041</v>
      </c>
    </row>
    <row r="255" spans="1:12">
      <c r="A255" t="s">
        <v>284</v>
      </c>
      <c r="B255" s="6" t="s">
        <v>178</v>
      </c>
      <c r="C255" t="s">
        <v>173</v>
      </c>
      <c r="D255" s="6">
        <v>4</v>
      </c>
      <c r="E255" s="6">
        <v>4</v>
      </c>
      <c r="F255" s="6">
        <v>3.9918367346938775</v>
      </c>
      <c r="G255" s="6">
        <v>3.9714285714285715</v>
      </c>
      <c r="H255" s="6">
        <v>3.9510204081632656</v>
      </c>
      <c r="I255" s="6">
        <v>3.9306122448979592</v>
      </c>
      <c r="J255" s="6">
        <v>3.9102040816326529</v>
      </c>
      <c r="K255" s="6">
        <v>3.8897959183673469</v>
      </c>
      <c r="L255" s="6">
        <v>3.869387755102041</v>
      </c>
    </row>
    <row r="256" spans="1:12">
      <c r="A256" t="s">
        <v>284</v>
      </c>
      <c r="B256" s="6" t="s">
        <v>125</v>
      </c>
      <c r="C256" t="s">
        <v>24</v>
      </c>
      <c r="D256" s="6">
        <v>1</v>
      </c>
      <c r="E256" s="6">
        <v>1.5625</v>
      </c>
      <c r="F256" s="6">
        <v>1.3587606561611985</v>
      </c>
      <c r="G256" s="6">
        <v>1.2817133815551536</v>
      </c>
      <c r="H256" s="6">
        <v>1.2546504994402823</v>
      </c>
      <c r="I256" s="6">
        <v>1.2360304723155084</v>
      </c>
      <c r="J256" s="6">
        <v>1.2214636883234307</v>
      </c>
      <c r="K256" s="6">
        <v>1.2088394337165247</v>
      </c>
      <c r="L256" s="6">
        <v>1.1963833634719709</v>
      </c>
    </row>
    <row r="257" spans="1:12">
      <c r="A257" t="s">
        <v>284</v>
      </c>
      <c r="B257" s="6" t="s">
        <v>126</v>
      </c>
      <c r="C257" t="s">
        <v>145</v>
      </c>
      <c r="D257" s="6">
        <v>1</v>
      </c>
      <c r="E257" s="6">
        <v>2.1276595744680851</v>
      </c>
      <c r="F257" s="6">
        <v>2.0656462585034014</v>
      </c>
      <c r="G257" s="6">
        <v>1.98134110787172</v>
      </c>
      <c r="H257" s="6">
        <v>1.9020408163265308</v>
      </c>
      <c r="I257" s="6">
        <v>1.84417053950293</v>
      </c>
      <c r="J257" s="6">
        <v>1.7882352941176469</v>
      </c>
      <c r="K257" s="6">
        <v>1.7490196078431373</v>
      </c>
      <c r="L257" s="6">
        <v>1.7098039215686274</v>
      </c>
    </row>
    <row r="258" spans="1:12">
      <c r="A258" t="s">
        <v>284</v>
      </c>
      <c r="B258" s="6" t="s">
        <v>126</v>
      </c>
      <c r="C258" t="s">
        <v>145</v>
      </c>
      <c r="D258" s="6">
        <v>2</v>
      </c>
      <c r="E258" s="6">
        <v>2.7027027027027026</v>
      </c>
      <c r="F258" s="6">
        <v>2.6049409237379164</v>
      </c>
      <c r="G258" s="6">
        <v>2.5061224489795917</v>
      </c>
      <c r="H258" s="6">
        <v>2.4108843537414968</v>
      </c>
      <c r="I258" s="6">
        <v>2.3190906742443813</v>
      </c>
      <c r="J258" s="6">
        <v>2.2306122448979591</v>
      </c>
      <c r="K258" s="6">
        <v>2.1693877551020408</v>
      </c>
      <c r="L258" s="6">
        <v>2.1081632653061222</v>
      </c>
    </row>
    <row r="259" spans="1:12">
      <c r="A259" t="s">
        <v>284</v>
      </c>
      <c r="B259" s="6" t="s">
        <v>162</v>
      </c>
      <c r="C259" t="s">
        <v>145</v>
      </c>
      <c r="D259" s="6">
        <v>1</v>
      </c>
      <c r="E259" s="6">
        <v>1.6666666666666667</v>
      </c>
      <c r="F259" s="6">
        <v>1.6040740600507364</v>
      </c>
      <c r="G259" s="6">
        <v>1.5294460641399417</v>
      </c>
      <c r="H259" s="6">
        <v>1.4591092095465272</v>
      </c>
      <c r="I259" s="6">
        <v>1.3930634962704933</v>
      </c>
      <c r="J259" s="6">
        <v>1.3313089243118397</v>
      </c>
      <c r="K259" s="6">
        <v>1.2738454936705665</v>
      </c>
      <c r="L259" s="6">
        <v>1.2206732043466737</v>
      </c>
    </row>
    <row r="260" spans="1:12">
      <c r="A260" t="s">
        <v>284</v>
      </c>
      <c r="B260" s="6" t="s">
        <v>162</v>
      </c>
      <c r="C260" t="s">
        <v>146</v>
      </c>
      <c r="D260" s="6">
        <v>2</v>
      </c>
      <c r="E260" s="6">
        <v>2.5641025641025639</v>
      </c>
      <c r="F260" s="6">
        <v>2.3776061776061774</v>
      </c>
      <c r="G260" s="6">
        <v>2.1770154770154768</v>
      </c>
      <c r="H260" s="6">
        <v>1.9846747846747841</v>
      </c>
      <c r="I260" s="6">
        <v>1.8005841005841006</v>
      </c>
      <c r="J260" s="6">
        <v>1.6247434247434247</v>
      </c>
      <c r="K260" s="6">
        <v>1.4571527571527572</v>
      </c>
      <c r="L260" s="6">
        <v>1.2978120978120977</v>
      </c>
    </row>
    <row r="261" spans="1:12">
      <c r="A261" t="s">
        <v>284</v>
      </c>
      <c r="B261" t="s">
        <v>198</v>
      </c>
      <c r="C261" t="s">
        <v>146</v>
      </c>
      <c r="D261">
        <v>1</v>
      </c>
      <c r="E261" s="6">
        <v>3.3333333333333335</v>
      </c>
      <c r="F261" s="6">
        <v>3.1047619047619048</v>
      </c>
      <c r="G261" s="6">
        <v>3.0076923076923077</v>
      </c>
      <c r="H261" s="6">
        <v>2.9142857142857141</v>
      </c>
      <c r="I261" s="6">
        <v>2.824378109452736</v>
      </c>
      <c r="J261" s="6">
        <v>2.7378151260504202</v>
      </c>
      <c r="K261" s="6">
        <v>2.6544513457556942</v>
      </c>
      <c r="L261" s="6">
        <v>2.5741496598639455</v>
      </c>
    </row>
    <row r="262" spans="1:12">
      <c r="A262" t="s">
        <v>284</v>
      </c>
      <c r="B262" t="s">
        <v>199</v>
      </c>
      <c r="C262" t="s">
        <v>146</v>
      </c>
      <c r="D262">
        <v>1</v>
      </c>
      <c r="E262" s="6">
        <v>2.9411764705882351</v>
      </c>
      <c r="F262" s="6">
        <v>2.8394557823129256</v>
      </c>
      <c r="G262" s="6">
        <v>2.7563380281690142</v>
      </c>
      <c r="H262" s="6">
        <v>1.6285714285714286</v>
      </c>
      <c r="I262" s="6">
        <v>2.5648648648648651</v>
      </c>
      <c r="J262" s="6">
        <v>2.4606516290726819</v>
      </c>
      <c r="K262" s="6">
        <v>2.4218045112781956</v>
      </c>
      <c r="L262" s="6">
        <v>2.3829573934837094</v>
      </c>
    </row>
    <row r="263" spans="1:12">
      <c r="A263" t="s">
        <v>284</v>
      </c>
      <c r="B263" t="s">
        <v>110</v>
      </c>
      <c r="C263" t="s">
        <v>203</v>
      </c>
      <c r="D263">
        <v>2</v>
      </c>
      <c r="E263" s="6">
        <v>1.7543859649122808</v>
      </c>
      <c r="F263" s="6">
        <v>1.6930243283754183</v>
      </c>
      <c r="G263" s="6">
        <v>1.6603174603174604</v>
      </c>
      <c r="H263" s="6">
        <v>1.6289059886249584</v>
      </c>
      <c r="I263" s="6">
        <v>1.6115369725125821</v>
      </c>
      <c r="J263" s="6">
        <v>1.5945578231292519</v>
      </c>
      <c r="K263" s="6">
        <v>1.5779591836734694</v>
      </c>
      <c r="L263" s="6">
        <v>1.5617319943850556</v>
      </c>
    </row>
    <row r="264" spans="1:12">
      <c r="A264" t="s">
        <v>284</v>
      </c>
      <c r="B264" t="s">
        <v>116</v>
      </c>
      <c r="C264" t="s">
        <v>203</v>
      </c>
      <c r="D264">
        <v>2</v>
      </c>
      <c r="E264" s="6">
        <v>1.1111111111111112</v>
      </c>
      <c r="F264" s="6">
        <v>1.1108087679516252</v>
      </c>
      <c r="G264" s="6">
        <v>1.1100529100529102</v>
      </c>
      <c r="H264" s="6">
        <v>1.1092970521541952</v>
      </c>
      <c r="I264" s="6">
        <v>1.1085411942554799</v>
      </c>
      <c r="J264" s="6">
        <v>1.1077853363567649</v>
      </c>
      <c r="K264" s="6">
        <v>1.1070294784580499</v>
      </c>
      <c r="L264" s="6">
        <v>1.1062736205593349</v>
      </c>
    </row>
    <row r="265" spans="1:12">
      <c r="A265" t="s">
        <v>284</v>
      </c>
      <c r="B265" t="s">
        <v>122</v>
      </c>
      <c r="C265" s="6" t="s">
        <v>203</v>
      </c>
      <c r="D265">
        <v>2</v>
      </c>
      <c r="E265" s="6">
        <v>1.1111111111111112</v>
      </c>
      <c r="F265" s="6">
        <v>1.1108087679516252</v>
      </c>
      <c r="G265" s="6">
        <v>1.1100529100529102</v>
      </c>
      <c r="H265" s="6">
        <v>1.1092970521541952</v>
      </c>
      <c r="I265" s="6">
        <v>1.1085411942554799</v>
      </c>
      <c r="J265" s="6">
        <v>1.1077853363567649</v>
      </c>
      <c r="K265" s="6">
        <v>1.1070294784580499</v>
      </c>
      <c r="L265" s="6">
        <v>1.1062736205593349</v>
      </c>
    </row>
    <row r="266" spans="1:12">
      <c r="A266" t="s">
        <v>284</v>
      </c>
      <c r="B266" t="s">
        <v>22</v>
      </c>
      <c r="C266" s="6" t="s">
        <v>203</v>
      </c>
      <c r="D266">
        <v>2</v>
      </c>
      <c r="E266" s="6">
        <v>1.7241379310344829</v>
      </c>
      <c r="F266" s="6">
        <v>1.6648526077097507</v>
      </c>
      <c r="G266" s="6">
        <v>1.6332552693208431</v>
      </c>
      <c r="H266" s="6">
        <v>1.6028966425279791</v>
      </c>
      <c r="I266" s="6">
        <v>1.5987272328286153</v>
      </c>
      <c r="J266" s="6">
        <v>1.5945578231292519</v>
      </c>
      <c r="K266" s="6">
        <v>1.5779591836734694</v>
      </c>
      <c r="L266" s="6">
        <v>1.5617319943850556</v>
      </c>
    </row>
    <row r="267" spans="1:12">
      <c r="A267" t="s">
        <v>284</v>
      </c>
      <c r="B267" t="s">
        <v>110</v>
      </c>
      <c r="C267" s="6" t="s">
        <v>204</v>
      </c>
      <c r="D267">
        <v>3</v>
      </c>
      <c r="E267" s="6">
        <v>1.7543859649122808</v>
      </c>
      <c r="F267" s="6">
        <v>1.6930243283754183</v>
      </c>
      <c r="G267" s="6">
        <v>1.6603174603174604</v>
      </c>
      <c r="H267" s="6">
        <v>1.6289059886249584</v>
      </c>
      <c r="I267" s="6">
        <v>1.6115369725125821</v>
      </c>
      <c r="J267" s="6">
        <v>1.5945578231292519</v>
      </c>
      <c r="K267" s="6">
        <v>1.5779591836734694</v>
      </c>
      <c r="L267" s="6">
        <v>1.5617319943850556</v>
      </c>
    </row>
    <row r="268" spans="1:12">
      <c r="A268" t="s">
        <v>284</v>
      </c>
      <c r="B268" t="s">
        <v>116</v>
      </c>
      <c r="C268" s="6" t="s">
        <v>204</v>
      </c>
      <c r="D268">
        <v>3</v>
      </c>
      <c r="E268" s="6">
        <v>1.1111111111111112</v>
      </c>
      <c r="F268" s="6">
        <v>1.1108087679516252</v>
      </c>
      <c r="G268" s="6">
        <v>1.1100529100529102</v>
      </c>
      <c r="H268" s="6">
        <v>1.1092970521541952</v>
      </c>
      <c r="I268" s="6">
        <v>1.1085411942554799</v>
      </c>
      <c r="J268" s="6">
        <v>1.1077853363567649</v>
      </c>
      <c r="K268" s="6">
        <v>1.1070294784580499</v>
      </c>
      <c r="L268" s="6">
        <v>1.1062736205593349</v>
      </c>
    </row>
    <row r="269" spans="1:12">
      <c r="A269" t="s">
        <v>284</v>
      </c>
      <c r="B269" t="s">
        <v>122</v>
      </c>
      <c r="C269" s="6" t="s">
        <v>204</v>
      </c>
      <c r="D269">
        <v>3</v>
      </c>
      <c r="E269" s="6">
        <v>1.1111111111111112</v>
      </c>
      <c r="F269" s="6">
        <v>1.1108087679516252</v>
      </c>
      <c r="G269" s="6">
        <v>1.1100529100529102</v>
      </c>
      <c r="H269" s="6">
        <v>1.1092970521541952</v>
      </c>
      <c r="I269" s="6">
        <v>1.1085411942554799</v>
      </c>
      <c r="J269" s="6">
        <v>1.1077853363567649</v>
      </c>
      <c r="K269" s="6">
        <v>1.1070294784580499</v>
      </c>
      <c r="L269" s="6">
        <v>1.1062736205593349</v>
      </c>
    </row>
    <row r="270" spans="1:12">
      <c r="A270" t="s">
        <v>284</v>
      </c>
      <c r="B270" t="s">
        <v>22</v>
      </c>
      <c r="C270" s="6" t="s">
        <v>204</v>
      </c>
      <c r="D270">
        <v>3</v>
      </c>
      <c r="E270" s="6">
        <v>1.7241379310344829</v>
      </c>
      <c r="F270" s="6">
        <v>1.6648526077097507</v>
      </c>
      <c r="G270" s="6">
        <v>1.6332552693208431</v>
      </c>
      <c r="H270" s="6">
        <v>1.6028966425279791</v>
      </c>
      <c r="I270" s="6">
        <v>1.5987272328286153</v>
      </c>
      <c r="J270" s="6">
        <v>1.5945578231292519</v>
      </c>
      <c r="K270" s="6">
        <v>1.5779591836734694</v>
      </c>
      <c r="L270" s="6">
        <v>1.5617319943850556</v>
      </c>
    </row>
    <row r="271" spans="1:12">
      <c r="A271" t="s">
        <v>284</v>
      </c>
      <c r="B271" t="s">
        <v>224</v>
      </c>
      <c r="C271" t="s">
        <v>202</v>
      </c>
      <c r="D271">
        <v>1</v>
      </c>
      <c r="E271" s="6">
        <v>1.1111111111111112</v>
      </c>
      <c r="F271" s="6">
        <v>1.1108087679516252</v>
      </c>
      <c r="G271" s="6">
        <v>1.1100529100529102</v>
      </c>
      <c r="H271" s="6">
        <v>1.1092970521541952</v>
      </c>
      <c r="I271" s="6">
        <v>1.1085411942554799</v>
      </c>
      <c r="J271" s="6">
        <v>1.1077853363567649</v>
      </c>
      <c r="K271" s="6">
        <v>1.1070294784580499</v>
      </c>
      <c r="L271" s="6">
        <v>1.1062736205593349</v>
      </c>
    </row>
    <row r="272" spans="1:12">
      <c r="A272" t="s">
        <v>284</v>
      </c>
      <c r="B272" t="s">
        <v>224</v>
      </c>
      <c r="C272" s="6" t="s">
        <v>203</v>
      </c>
      <c r="D272" s="6">
        <v>2</v>
      </c>
      <c r="E272" s="6">
        <v>1.1111111111111112</v>
      </c>
      <c r="F272" s="6">
        <v>1.1108087679516252</v>
      </c>
      <c r="G272" s="6">
        <v>1.1100529100529102</v>
      </c>
      <c r="H272" s="6">
        <v>1.1092970521541952</v>
      </c>
      <c r="I272" s="6">
        <v>1.1085411942554799</v>
      </c>
      <c r="J272" s="6">
        <v>1.1077853363567649</v>
      </c>
      <c r="K272" s="6">
        <v>1.1070294784580499</v>
      </c>
      <c r="L272" s="6">
        <v>1.1062736205593349</v>
      </c>
    </row>
    <row r="273" spans="1:12">
      <c r="A273" t="s">
        <v>284</v>
      </c>
      <c r="B273" t="s">
        <v>224</v>
      </c>
      <c r="C273" t="s">
        <v>204</v>
      </c>
      <c r="D273">
        <v>3</v>
      </c>
      <c r="E273" s="6">
        <v>1.1111111111111112</v>
      </c>
      <c r="F273" s="6">
        <v>1.1108087679516252</v>
      </c>
      <c r="G273" s="6">
        <v>1.1100529100529102</v>
      </c>
      <c r="H273" s="6">
        <v>1.1092970521541952</v>
      </c>
      <c r="I273" s="6">
        <v>1.1085411942554799</v>
      </c>
      <c r="J273" s="6">
        <v>1.1077853363567649</v>
      </c>
      <c r="K273" s="6">
        <v>1.1070294784580499</v>
      </c>
      <c r="L273" s="6">
        <v>1.1062736205593349</v>
      </c>
    </row>
    <row r="274" spans="1:12">
      <c r="A274" t="s">
        <v>284</v>
      </c>
      <c r="B274" t="s">
        <v>211</v>
      </c>
      <c r="C274" t="s">
        <v>202</v>
      </c>
      <c r="D274">
        <v>1</v>
      </c>
      <c r="E274" s="6">
        <v>1.2195121951219512</v>
      </c>
      <c r="F274" s="6">
        <v>1.2189148830263812</v>
      </c>
      <c r="G274" s="6">
        <v>1.2174216027874565</v>
      </c>
      <c r="H274" s="6">
        <v>1.2159283225485316</v>
      </c>
      <c r="I274" s="6">
        <v>1.2144350423096069</v>
      </c>
      <c r="J274" s="6">
        <v>1.2129417620706819</v>
      </c>
      <c r="K274" s="6">
        <v>1.211448481831757</v>
      </c>
      <c r="L274" s="6">
        <v>1.2099552015928323</v>
      </c>
    </row>
    <row r="275" spans="1:12">
      <c r="A275" t="s">
        <v>284</v>
      </c>
      <c r="B275" t="s">
        <v>211</v>
      </c>
      <c r="C275" t="s">
        <v>203</v>
      </c>
      <c r="D275">
        <v>2</v>
      </c>
      <c r="E275" s="6">
        <v>1.2195121951219512</v>
      </c>
      <c r="F275" s="6">
        <v>1.2189148830263812</v>
      </c>
      <c r="G275" s="6">
        <v>1.2174216027874565</v>
      </c>
      <c r="H275" s="6">
        <v>1.2159283225485316</v>
      </c>
      <c r="I275" s="6">
        <v>1.2144350423096069</v>
      </c>
      <c r="J275" s="6">
        <v>1.2129417620706819</v>
      </c>
      <c r="K275" s="6">
        <v>1.211448481831757</v>
      </c>
      <c r="L275" s="6">
        <v>1.2099552015928323</v>
      </c>
    </row>
    <row r="276" spans="1:12">
      <c r="A276" t="s">
        <v>284</v>
      </c>
      <c r="B276" t="s">
        <v>211</v>
      </c>
      <c r="C276" s="6" t="s">
        <v>204</v>
      </c>
      <c r="D276">
        <v>3</v>
      </c>
      <c r="E276" s="6">
        <v>1.2195121951219512</v>
      </c>
      <c r="F276" s="6">
        <v>1.2189148830263812</v>
      </c>
      <c r="G276" s="6">
        <v>1.2174216027874565</v>
      </c>
      <c r="H276" s="6">
        <v>1.2159283225485316</v>
      </c>
      <c r="I276" s="6">
        <v>1.2144350423096069</v>
      </c>
      <c r="J276" s="6">
        <v>1.2129417620706819</v>
      </c>
      <c r="K276" s="6">
        <v>1.211448481831757</v>
      </c>
      <c r="L276" s="6">
        <v>1.2099552015928323</v>
      </c>
    </row>
    <row r="277" spans="1:12">
      <c r="A277" t="s">
        <v>284</v>
      </c>
      <c r="B277" t="s">
        <v>206</v>
      </c>
      <c r="C277" t="s">
        <v>146</v>
      </c>
      <c r="D277">
        <v>1</v>
      </c>
      <c r="E277" s="6">
        <v>1.25</v>
      </c>
      <c r="F277" s="6">
        <v>1.2476190476190476</v>
      </c>
      <c r="G277" s="6">
        <v>1.2416666666666667</v>
      </c>
      <c r="H277" s="6">
        <v>1.2357142857142858</v>
      </c>
      <c r="I277" s="6">
        <v>1.2297619047619048</v>
      </c>
      <c r="J277" s="6">
        <v>1.2238095238095239</v>
      </c>
      <c r="K277" s="6">
        <v>1.217857142857143</v>
      </c>
      <c r="L277" s="6">
        <v>1.2119047619047618</v>
      </c>
    </row>
    <row r="278" spans="1:12">
      <c r="A278" t="s">
        <v>284</v>
      </c>
      <c r="B278" t="s">
        <v>210</v>
      </c>
      <c r="C278" t="s">
        <v>146</v>
      </c>
      <c r="D278">
        <v>1</v>
      </c>
      <c r="E278" s="6">
        <v>1.5384615384615383</v>
      </c>
      <c r="F278" s="6">
        <v>1.5333333333333332</v>
      </c>
      <c r="G278" s="6">
        <v>1.5205128205128204</v>
      </c>
      <c r="H278" s="6">
        <v>1.5076923076923077</v>
      </c>
      <c r="I278" s="6">
        <v>1.4948717948717949</v>
      </c>
      <c r="J278" s="6">
        <v>1.4820512820512819</v>
      </c>
      <c r="K278" s="6">
        <v>1.4692307692307691</v>
      </c>
      <c r="L278" s="6">
        <v>1.4564102564102563</v>
      </c>
    </row>
    <row r="279" spans="1:12">
      <c r="A279" t="s">
        <v>284</v>
      </c>
      <c r="B279" t="s">
        <v>207</v>
      </c>
      <c r="C279" t="s">
        <v>156</v>
      </c>
      <c r="D279">
        <v>1</v>
      </c>
      <c r="E279" s="6">
        <v>1.3333333333333333</v>
      </c>
      <c r="F279" s="6">
        <v>1.3324263038548751</v>
      </c>
      <c r="G279" s="6">
        <v>1.3301587301587301</v>
      </c>
      <c r="H279" s="6">
        <v>1.327891156462585</v>
      </c>
      <c r="I279" s="6">
        <v>1.3256235827664398</v>
      </c>
      <c r="J279" s="6">
        <v>1.3233560090702947</v>
      </c>
      <c r="K279" s="6">
        <v>1.3210884353741497</v>
      </c>
      <c r="L279" s="6">
        <v>1.3188208616780044</v>
      </c>
    </row>
    <row r="280" spans="1:12">
      <c r="A280" t="s">
        <v>284</v>
      </c>
      <c r="B280" t="s">
        <v>208</v>
      </c>
      <c r="C280" t="s">
        <v>157</v>
      </c>
      <c r="D280">
        <v>1</v>
      </c>
      <c r="E280" s="6">
        <v>1.3333333333333333</v>
      </c>
      <c r="F280" s="6">
        <v>1.3324263038548751</v>
      </c>
      <c r="G280" s="6">
        <v>1.3301587301587301</v>
      </c>
      <c r="H280" s="6">
        <v>1.327891156462585</v>
      </c>
      <c r="I280" s="6">
        <v>1.3256235827664398</v>
      </c>
      <c r="J280" s="6">
        <v>1.3233560090702947</v>
      </c>
      <c r="K280" s="6">
        <v>1.3210884353741497</v>
      </c>
      <c r="L280" s="6">
        <v>1.3188208616780044</v>
      </c>
    </row>
    <row r="281" spans="1:12">
      <c r="A281" t="s">
        <v>284</v>
      </c>
      <c r="B281" t="s">
        <v>209</v>
      </c>
      <c r="C281" t="s">
        <v>156</v>
      </c>
      <c r="D281">
        <v>1</v>
      </c>
      <c r="E281" s="6">
        <v>1.6666666666666667</v>
      </c>
      <c r="F281" s="6">
        <v>1.6648526077097507</v>
      </c>
      <c r="G281" s="6">
        <v>1.6603174603174604</v>
      </c>
      <c r="H281" s="6">
        <v>1.6557823129251701</v>
      </c>
      <c r="I281" s="6">
        <v>1.65124716553288</v>
      </c>
      <c r="J281" s="6">
        <v>1.6467120181405897</v>
      </c>
      <c r="K281" s="6">
        <v>1.6421768707482993</v>
      </c>
      <c r="L281" s="6">
        <v>1.6376417233560092</v>
      </c>
    </row>
    <row r="282" spans="1:12">
      <c r="A282" t="s">
        <v>284</v>
      </c>
      <c r="B282" t="s">
        <v>232</v>
      </c>
      <c r="C282" t="s">
        <v>157</v>
      </c>
      <c r="D282">
        <v>1</v>
      </c>
      <c r="E282" s="6">
        <v>1.6666666666666667</v>
      </c>
      <c r="F282" s="6">
        <v>1.6648526077097507</v>
      </c>
      <c r="G282" s="6">
        <v>1.6603174603174604</v>
      </c>
      <c r="H282" s="6">
        <v>1.6557823129251701</v>
      </c>
      <c r="I282" s="6">
        <v>1.65124716553288</v>
      </c>
      <c r="J282" s="6">
        <v>1.6467120181405897</v>
      </c>
      <c r="K282" s="6">
        <v>1.6421768707482993</v>
      </c>
      <c r="L282" s="6">
        <v>1.6376417233560092</v>
      </c>
    </row>
    <row r="283" spans="1:12">
      <c r="A283" t="s">
        <v>284</v>
      </c>
      <c r="B283" t="s">
        <v>233</v>
      </c>
      <c r="C283" s="6" t="s">
        <v>24</v>
      </c>
      <c r="D283">
        <v>1</v>
      </c>
      <c r="E283" s="6">
        <v>1.0416666666666667</v>
      </c>
      <c r="F283" s="6">
        <v>1.0306332842415318</v>
      </c>
      <c r="G283" s="6">
        <v>1.0247863247863249</v>
      </c>
      <c r="H283" s="6">
        <v>1.0192419825072887</v>
      </c>
      <c r="I283" s="6">
        <v>1.0139956490210296</v>
      </c>
      <c r="J283" s="6">
        <v>1.0090428090428092</v>
      </c>
      <c r="K283" s="6">
        <v>1.0043790380473796</v>
      </c>
      <c r="L283" s="6">
        <v>1</v>
      </c>
    </row>
    <row r="284" spans="1:12">
      <c r="A284" t="s">
        <v>284</v>
      </c>
      <c r="B284" t="s">
        <v>234</v>
      </c>
      <c r="C284" s="6" t="s">
        <v>173</v>
      </c>
      <c r="D284">
        <v>1</v>
      </c>
      <c r="E284" s="6">
        <v>0.16582635717909688</v>
      </c>
      <c r="F284" s="6">
        <v>0.16424705853929597</v>
      </c>
      <c r="G284" s="6">
        <v>0.16029881193979365</v>
      </c>
      <c r="H284" s="6">
        <v>0.15635056534029135</v>
      </c>
      <c r="I284" s="6">
        <v>0.15240231874078905</v>
      </c>
      <c r="J284" s="6">
        <v>0.14845407214128675</v>
      </c>
      <c r="K284" s="6">
        <v>0.14450582554178443</v>
      </c>
      <c r="L284" s="6">
        <v>0.14055757894228213</v>
      </c>
    </row>
    <row r="285" spans="1:12">
      <c r="A285" t="s">
        <v>284</v>
      </c>
      <c r="B285" t="s">
        <v>235</v>
      </c>
      <c r="C285" s="6" t="s">
        <v>24</v>
      </c>
      <c r="D285">
        <v>1</v>
      </c>
      <c r="E285" s="6">
        <v>0.4</v>
      </c>
      <c r="F285" s="6">
        <v>0.35216931216931219</v>
      </c>
      <c r="G285" s="6">
        <v>0.32938271604938268</v>
      </c>
      <c r="H285" s="6">
        <v>0.31777777777777777</v>
      </c>
      <c r="I285" s="6">
        <v>0.30805114638447972</v>
      </c>
      <c r="J285" s="6">
        <v>0.2992416225749559</v>
      </c>
      <c r="K285" s="6">
        <v>0.2908796296296296</v>
      </c>
      <c r="L285" s="6">
        <v>0.28253968253968254</v>
      </c>
    </row>
    <row r="286" spans="1:12">
      <c r="A286" t="s">
        <v>284</v>
      </c>
      <c r="B286" t="s">
        <v>236</v>
      </c>
      <c r="C286" s="6" t="s">
        <v>24</v>
      </c>
      <c r="D286">
        <v>1</v>
      </c>
      <c r="E286" s="6">
        <v>0.2857142857142857</v>
      </c>
      <c r="F286" s="6">
        <v>0.25941043083900228</v>
      </c>
      <c r="G286" s="6">
        <v>0.2455026455026455</v>
      </c>
      <c r="H286" s="6">
        <v>0.23758503401360542</v>
      </c>
      <c r="I286" s="6">
        <v>0.2306736583522298</v>
      </c>
      <c r="J286" s="6">
        <v>0.2242535903250189</v>
      </c>
      <c r="K286" s="6">
        <v>0.21807327097505669</v>
      </c>
      <c r="L286" s="6">
        <v>0.2119047619047619</v>
      </c>
    </row>
    <row r="287" spans="1:12">
      <c r="A287" t="s">
        <v>284</v>
      </c>
      <c r="B287" t="s">
        <v>215</v>
      </c>
      <c r="C287" s="6" t="s">
        <v>242</v>
      </c>
      <c r="D287">
        <v>1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</row>
    <row r="288" spans="1:12">
      <c r="A288" t="s">
        <v>284</v>
      </c>
      <c r="B288" t="s">
        <v>225</v>
      </c>
      <c r="C288" s="6" t="s">
        <v>143</v>
      </c>
      <c r="D288">
        <v>1</v>
      </c>
      <c r="E288" s="6">
        <v>1.1764705882352942</v>
      </c>
      <c r="F288" s="6">
        <v>1.1759903961584635</v>
      </c>
      <c r="G288" s="6">
        <v>1.1747899159663866</v>
      </c>
      <c r="H288" s="6">
        <v>1.1735894357743097</v>
      </c>
      <c r="I288" s="6">
        <v>1.1723889555822329</v>
      </c>
      <c r="J288" s="6">
        <v>1.171188475390156</v>
      </c>
      <c r="K288" s="6">
        <v>1.1699879951980794</v>
      </c>
      <c r="L288" s="6">
        <v>1.1687875150060025</v>
      </c>
    </row>
    <row r="289" spans="1:12">
      <c r="A289" t="s">
        <v>284</v>
      </c>
      <c r="B289" t="s">
        <v>226</v>
      </c>
      <c r="C289" t="s">
        <v>202</v>
      </c>
      <c r="D289">
        <v>1</v>
      </c>
      <c r="E289" s="6">
        <v>1.1111111111111112</v>
      </c>
      <c r="F289" s="6">
        <v>1.1108087679516252</v>
      </c>
      <c r="G289" s="6">
        <v>1.1100529100529102</v>
      </c>
      <c r="H289" s="6">
        <v>1.1092970521541952</v>
      </c>
      <c r="I289" s="6">
        <v>1.1085411942554799</v>
      </c>
      <c r="J289" s="6">
        <v>1.1077853363567649</v>
      </c>
      <c r="K289" s="6">
        <v>1.1070294784580499</v>
      </c>
      <c r="L289" s="6">
        <v>1.1062736205593349</v>
      </c>
    </row>
    <row r="290" spans="1:12">
      <c r="A290" t="s">
        <v>284</v>
      </c>
      <c r="B290" t="s">
        <v>226</v>
      </c>
      <c r="C290" s="6" t="s">
        <v>203</v>
      </c>
      <c r="D290" s="6">
        <v>2</v>
      </c>
      <c r="E290" s="6">
        <v>1.1111111111111112</v>
      </c>
      <c r="F290" s="6">
        <v>1.1108087679516252</v>
      </c>
      <c r="G290" s="6">
        <v>1.1100529100529102</v>
      </c>
      <c r="H290" s="6">
        <v>1.1092970521541952</v>
      </c>
      <c r="I290" s="6">
        <v>1.1085411942554799</v>
      </c>
      <c r="J290" s="6">
        <v>1.1077853363567649</v>
      </c>
      <c r="K290" s="6">
        <v>1.1070294784580499</v>
      </c>
      <c r="L290" s="6">
        <v>1.1062736205593349</v>
      </c>
    </row>
    <row r="291" spans="1:12">
      <c r="A291" t="s">
        <v>284</v>
      </c>
      <c r="B291" t="s">
        <v>226</v>
      </c>
      <c r="C291" s="6" t="s">
        <v>204</v>
      </c>
      <c r="D291" s="6">
        <v>3</v>
      </c>
      <c r="E291" s="6">
        <v>1.1111111111111112</v>
      </c>
      <c r="F291" s="6">
        <v>1.1108087679516252</v>
      </c>
      <c r="G291" s="6">
        <v>1.1100529100529102</v>
      </c>
      <c r="H291" s="6">
        <v>1.1092970521541952</v>
      </c>
      <c r="I291" s="6">
        <v>1.1085411942554799</v>
      </c>
      <c r="J291" s="6">
        <v>1.1077853363567649</v>
      </c>
      <c r="K291" s="6">
        <v>1.1070294784580499</v>
      </c>
      <c r="L291" s="6">
        <v>1.1062736205593349</v>
      </c>
    </row>
    <row r="292" spans="1:12">
      <c r="A292" t="s">
        <v>284</v>
      </c>
      <c r="B292" t="s">
        <v>216</v>
      </c>
      <c r="C292" s="6" t="s">
        <v>202</v>
      </c>
      <c r="D292" s="6">
        <v>1</v>
      </c>
      <c r="E292" s="6">
        <v>1.2195121951219512</v>
      </c>
      <c r="F292" s="6">
        <v>1.2189148830263812</v>
      </c>
      <c r="G292" s="6">
        <v>1.2174216027874565</v>
      </c>
      <c r="H292" s="6">
        <v>1.2159283225485316</v>
      </c>
      <c r="I292" s="6">
        <v>1.2144350423096069</v>
      </c>
      <c r="J292" s="6">
        <v>1.2129417620706819</v>
      </c>
      <c r="K292" s="6">
        <v>1.211448481831757</v>
      </c>
      <c r="L292" s="6">
        <v>1.2099552015928323</v>
      </c>
    </row>
    <row r="293" spans="1:12">
      <c r="A293" t="s">
        <v>284</v>
      </c>
      <c r="B293" t="s">
        <v>216</v>
      </c>
      <c r="C293" t="s">
        <v>203</v>
      </c>
      <c r="D293">
        <v>2</v>
      </c>
      <c r="E293" s="6">
        <v>1.2195121951219512</v>
      </c>
      <c r="F293" s="6">
        <v>1.2189148830263812</v>
      </c>
      <c r="G293" s="6">
        <v>1.2174216027874565</v>
      </c>
      <c r="H293" s="6">
        <v>1.2159283225485316</v>
      </c>
      <c r="I293" s="6">
        <v>1.2144350423096069</v>
      </c>
      <c r="J293" s="6">
        <v>1.2129417620706819</v>
      </c>
      <c r="K293" s="6">
        <v>1.211448481831757</v>
      </c>
      <c r="L293" s="6">
        <v>1.2099552015928323</v>
      </c>
    </row>
    <row r="294" spans="1:12">
      <c r="A294" t="s">
        <v>284</v>
      </c>
      <c r="B294" t="s">
        <v>216</v>
      </c>
      <c r="C294" s="6" t="s">
        <v>204</v>
      </c>
      <c r="D294">
        <v>3</v>
      </c>
      <c r="E294" s="6">
        <v>1.2195121951219512</v>
      </c>
      <c r="F294" s="6">
        <v>1.2189148830263812</v>
      </c>
      <c r="G294" s="6">
        <v>1.2174216027874565</v>
      </c>
      <c r="H294" s="6">
        <v>1.2159283225485316</v>
      </c>
      <c r="I294" s="6">
        <v>1.2144350423096069</v>
      </c>
      <c r="J294" s="6">
        <v>1.2129417620706819</v>
      </c>
      <c r="K294" s="6">
        <v>1.211448481831757</v>
      </c>
      <c r="L294" s="6">
        <v>1.2099552015928323</v>
      </c>
    </row>
    <row r="295" spans="1:12">
      <c r="A295" t="s">
        <v>284</v>
      </c>
      <c r="B295" t="s">
        <v>217</v>
      </c>
      <c r="C295" s="6" t="s">
        <v>146</v>
      </c>
      <c r="D295">
        <v>1</v>
      </c>
      <c r="E295" s="6">
        <v>1.25</v>
      </c>
      <c r="F295" s="6">
        <v>1.2476190476190476</v>
      </c>
      <c r="G295" s="6">
        <v>1.2416666666666667</v>
      </c>
      <c r="H295" s="6">
        <v>1.2357142857142858</v>
      </c>
      <c r="I295" s="6">
        <v>1.2297619047619048</v>
      </c>
      <c r="J295" s="6">
        <v>1.2238095238095239</v>
      </c>
      <c r="K295" s="6">
        <v>1.217857142857143</v>
      </c>
      <c r="L295" s="6">
        <v>1.2119047619047618</v>
      </c>
    </row>
    <row r="296" spans="1:12">
      <c r="A296" t="s">
        <v>284</v>
      </c>
      <c r="B296" t="s">
        <v>218</v>
      </c>
      <c r="C296" t="s">
        <v>146</v>
      </c>
      <c r="D296">
        <v>1</v>
      </c>
      <c r="E296" s="6">
        <v>1.5384615384615383</v>
      </c>
      <c r="F296" s="6">
        <v>1.5333333333333332</v>
      </c>
      <c r="G296" s="6">
        <v>1.5205128205128204</v>
      </c>
      <c r="H296" s="6">
        <v>1.5076923076923077</v>
      </c>
      <c r="I296" s="6">
        <v>1.4948717948717949</v>
      </c>
      <c r="J296" s="6">
        <v>1.4820512820512819</v>
      </c>
      <c r="K296" s="6">
        <v>1.4692307692307691</v>
      </c>
      <c r="L296" s="6">
        <v>1.4564102564102563</v>
      </c>
    </row>
    <row r="297" spans="1:12">
      <c r="A297" t="s">
        <v>284</v>
      </c>
      <c r="B297" t="s">
        <v>219</v>
      </c>
      <c r="C297" t="s">
        <v>156</v>
      </c>
      <c r="D297">
        <v>1</v>
      </c>
      <c r="E297" s="6">
        <v>1.3333333333333333</v>
      </c>
      <c r="F297" s="6">
        <v>1.3324263038548751</v>
      </c>
      <c r="G297" s="6">
        <v>1.3301587301587301</v>
      </c>
      <c r="H297" s="6">
        <v>1.327891156462585</v>
      </c>
      <c r="I297" s="6">
        <v>1.3256235827664398</v>
      </c>
      <c r="J297" s="6">
        <v>1.3233560090702947</v>
      </c>
      <c r="K297" s="6">
        <v>1.3210884353741497</v>
      </c>
      <c r="L297" s="6">
        <v>1.3188208616780044</v>
      </c>
    </row>
    <row r="298" spans="1:12">
      <c r="A298" t="s">
        <v>284</v>
      </c>
      <c r="B298" t="s">
        <v>220</v>
      </c>
      <c r="C298" t="s">
        <v>157</v>
      </c>
      <c r="D298">
        <v>1</v>
      </c>
      <c r="E298" s="6">
        <v>1.3333333333333333</v>
      </c>
      <c r="F298" s="6">
        <v>1.3324263038548751</v>
      </c>
      <c r="G298" s="6">
        <v>1.3301587301587301</v>
      </c>
      <c r="H298" s="6">
        <v>1.327891156462585</v>
      </c>
      <c r="I298" s="6">
        <v>1.3256235827664398</v>
      </c>
      <c r="J298" s="6">
        <v>1.3233560090702947</v>
      </c>
      <c r="K298" s="6">
        <v>1.3210884353741497</v>
      </c>
      <c r="L298" s="6">
        <v>1.3188208616780044</v>
      </c>
    </row>
    <row r="299" spans="1:12">
      <c r="A299" t="s">
        <v>284</v>
      </c>
      <c r="B299" t="s">
        <v>221</v>
      </c>
      <c r="C299" s="6" t="s">
        <v>156</v>
      </c>
      <c r="D299">
        <v>1</v>
      </c>
      <c r="E299" s="6">
        <v>1.6666666666666667</v>
      </c>
      <c r="F299" s="6">
        <v>1.6648526077097507</v>
      </c>
      <c r="G299" s="6">
        <v>1.6603174603174604</v>
      </c>
      <c r="H299" s="6">
        <v>1.6557823129251701</v>
      </c>
      <c r="I299" s="6">
        <v>1.65124716553288</v>
      </c>
      <c r="J299" s="6">
        <v>1.6467120181405897</v>
      </c>
      <c r="K299" s="6">
        <v>1.6421768707482993</v>
      </c>
      <c r="L299" s="6">
        <v>1.6376417233560092</v>
      </c>
    </row>
    <row r="300" spans="1:12">
      <c r="A300" t="s">
        <v>284</v>
      </c>
      <c r="B300" t="s">
        <v>249</v>
      </c>
      <c r="C300" s="6" t="s">
        <v>157</v>
      </c>
      <c r="D300">
        <v>1</v>
      </c>
      <c r="E300" s="6">
        <v>1.6666666666666667</v>
      </c>
      <c r="F300" s="6">
        <v>1.6648526077097507</v>
      </c>
      <c r="G300" s="6">
        <v>1.6603174603174604</v>
      </c>
      <c r="H300" s="6">
        <v>1.6557823129251701</v>
      </c>
      <c r="I300" s="6">
        <v>1.65124716553288</v>
      </c>
      <c r="J300" s="6">
        <v>1.6467120181405897</v>
      </c>
      <c r="K300" s="6">
        <v>1.6421768707482993</v>
      </c>
      <c r="L300" s="6">
        <v>1.6376417233560092</v>
      </c>
    </row>
    <row r="301" spans="1:12">
      <c r="A301" t="s">
        <v>284</v>
      </c>
      <c r="B301" t="s">
        <v>237</v>
      </c>
      <c r="C301" s="6" t="s">
        <v>24</v>
      </c>
      <c r="D301">
        <v>1</v>
      </c>
      <c r="E301" s="6">
        <v>1.0101010101010102</v>
      </c>
      <c r="F301" s="6">
        <v>1.01000481000481</v>
      </c>
      <c r="G301" s="6">
        <v>1.0097643097643099</v>
      </c>
      <c r="H301" s="6">
        <v>1.0095238095238095</v>
      </c>
      <c r="I301" s="6">
        <v>1.0092833092833093</v>
      </c>
      <c r="J301" s="6">
        <v>1.0090428090428092</v>
      </c>
      <c r="K301" s="6">
        <v>1.0088023088023088</v>
      </c>
      <c r="L301" s="6">
        <v>1.0085618085618087</v>
      </c>
    </row>
    <row r="302" spans="1:12">
      <c r="A302" t="s">
        <v>284</v>
      </c>
      <c r="B302" t="s">
        <v>238</v>
      </c>
      <c r="C302" t="s">
        <v>174</v>
      </c>
      <c r="D302">
        <v>1</v>
      </c>
      <c r="E302" s="6">
        <v>0.16582635717909688</v>
      </c>
      <c r="F302" s="6">
        <v>0.16424705853929597</v>
      </c>
      <c r="G302" s="6">
        <v>0.16029881193979365</v>
      </c>
      <c r="H302" s="6">
        <v>0.15635056534029135</v>
      </c>
      <c r="I302" s="6">
        <v>0.15240231874078905</v>
      </c>
      <c r="J302" s="6">
        <v>0.14845407214128675</v>
      </c>
      <c r="K302" s="6">
        <v>0.14450582554178443</v>
      </c>
      <c r="L302" s="6">
        <v>0.14055757894228213</v>
      </c>
    </row>
    <row r="303" spans="1:12">
      <c r="A303" t="s">
        <v>284</v>
      </c>
      <c r="B303" t="s">
        <v>239</v>
      </c>
      <c r="C303" s="6" t="s">
        <v>145</v>
      </c>
      <c r="D303">
        <v>1</v>
      </c>
      <c r="E303" s="6">
        <v>2.1276595744680851</v>
      </c>
      <c r="F303" s="6">
        <v>2.0656462585034014</v>
      </c>
      <c r="G303" s="6">
        <v>1.98134110787172</v>
      </c>
      <c r="H303" s="6">
        <v>1.9020408163265308</v>
      </c>
      <c r="I303" s="6">
        <v>1.84417053950293</v>
      </c>
      <c r="J303" s="6">
        <v>1.7882352941176469</v>
      </c>
      <c r="K303" s="6">
        <v>1.7490196078431373</v>
      </c>
      <c r="L303" s="6">
        <v>1.7098039215686274</v>
      </c>
    </row>
    <row r="304" spans="1:12">
      <c r="A304" t="s">
        <v>284</v>
      </c>
      <c r="B304" t="s">
        <v>239</v>
      </c>
      <c r="C304" s="6" t="s">
        <v>145</v>
      </c>
      <c r="D304">
        <v>2</v>
      </c>
      <c r="E304" s="6">
        <v>2.7027027027027026</v>
      </c>
      <c r="F304" s="6">
        <v>2.6049409237379164</v>
      </c>
      <c r="G304" s="6">
        <v>2.5061224489795917</v>
      </c>
      <c r="H304" s="6">
        <v>2.4108843537414968</v>
      </c>
      <c r="I304" s="6">
        <v>2.3190906742443813</v>
      </c>
      <c r="J304" s="6">
        <v>2.2306122448979591</v>
      </c>
      <c r="K304" s="6">
        <v>2.1693877551020408</v>
      </c>
      <c r="L304" s="6">
        <v>2.1081632653061222</v>
      </c>
    </row>
    <row r="305" spans="1:12">
      <c r="A305" t="s">
        <v>284</v>
      </c>
      <c r="B305" t="s">
        <v>222</v>
      </c>
      <c r="C305" s="6" t="s">
        <v>242</v>
      </c>
      <c r="D305">
        <v>1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</row>
    <row r="306" spans="1:12">
      <c r="A306" t="s">
        <v>284</v>
      </c>
      <c r="B306" t="s">
        <v>227</v>
      </c>
      <c r="C306" t="s">
        <v>143</v>
      </c>
      <c r="D306">
        <v>1</v>
      </c>
      <c r="E306" s="6">
        <v>1.1764705882352942</v>
      </c>
      <c r="F306" s="6">
        <v>1.1759903961584635</v>
      </c>
      <c r="G306" s="6">
        <v>1.1747899159663866</v>
      </c>
      <c r="H306" s="6">
        <v>1.1735894357743097</v>
      </c>
      <c r="I306" s="6">
        <v>1.1723889555822329</v>
      </c>
      <c r="J306" s="6">
        <v>1.171188475390156</v>
      </c>
      <c r="K306" s="6">
        <v>1.1699879951980794</v>
      </c>
      <c r="L306" s="6">
        <v>1.1687875150060025</v>
      </c>
    </row>
    <row r="307" spans="1:12">
      <c r="A307" t="s">
        <v>284</v>
      </c>
      <c r="B307" t="s">
        <v>223</v>
      </c>
      <c r="C307" s="6" t="s">
        <v>143</v>
      </c>
      <c r="D307">
        <v>1</v>
      </c>
      <c r="E307" s="6">
        <v>1.3513513513513513</v>
      </c>
      <c r="F307" s="6">
        <v>1.3503952932524361</v>
      </c>
      <c r="G307" s="6">
        <v>1.348005148005148</v>
      </c>
      <c r="H307" s="6">
        <v>1.3456150027578599</v>
      </c>
      <c r="I307" s="6">
        <v>1.3432248575105716</v>
      </c>
      <c r="J307" s="6">
        <v>1.3408347122632835</v>
      </c>
      <c r="K307" s="6">
        <v>1.3384445670159955</v>
      </c>
      <c r="L307" s="6">
        <v>1.3360544217687074</v>
      </c>
    </row>
    <row r="308" spans="1:12">
      <c r="A308" t="s">
        <v>284</v>
      </c>
      <c r="B308" t="s">
        <v>230</v>
      </c>
      <c r="C308" t="s">
        <v>202</v>
      </c>
      <c r="D308">
        <v>1</v>
      </c>
      <c r="E308" s="6">
        <v>1.0989010989010988</v>
      </c>
      <c r="F308" s="6">
        <v>1.0986319802646332</v>
      </c>
      <c r="G308" s="6">
        <v>1.0979591836734692</v>
      </c>
      <c r="H308" s="6">
        <v>1.0972863870823053</v>
      </c>
      <c r="I308" s="6">
        <v>1.0966135904911414</v>
      </c>
      <c r="J308" s="6">
        <v>1.0959407938999775</v>
      </c>
      <c r="K308" s="6">
        <v>1.0952679973088135</v>
      </c>
      <c r="L308" s="6">
        <v>1.0945952007176496</v>
      </c>
    </row>
    <row r="309" spans="1:12">
      <c r="A309" t="s">
        <v>284</v>
      </c>
      <c r="B309" t="s">
        <v>230</v>
      </c>
      <c r="C309" s="6" t="s">
        <v>203</v>
      </c>
      <c r="D309">
        <v>2</v>
      </c>
      <c r="E309" s="6">
        <v>1.0989010989010988</v>
      </c>
      <c r="F309" s="6">
        <v>1.0986319802646332</v>
      </c>
      <c r="G309" s="6">
        <v>1.0979591836734692</v>
      </c>
      <c r="H309" s="6">
        <v>1.0972863870823053</v>
      </c>
      <c r="I309" s="6">
        <v>1.0966135904911414</v>
      </c>
      <c r="J309" s="6">
        <v>1.0959407938999775</v>
      </c>
      <c r="K309" s="6">
        <v>1.0952679973088135</v>
      </c>
      <c r="L309" s="6">
        <v>1.0945952007176496</v>
      </c>
    </row>
    <row r="310" spans="1:12">
      <c r="A310" t="s">
        <v>284</v>
      </c>
      <c r="B310" t="s">
        <v>230</v>
      </c>
      <c r="C310" t="s">
        <v>204</v>
      </c>
      <c r="D310">
        <v>3</v>
      </c>
      <c r="E310" s="6">
        <v>1.0989010989010988</v>
      </c>
      <c r="F310" s="6">
        <v>1.0986319802646332</v>
      </c>
      <c r="G310" s="6">
        <v>1.0979591836734692</v>
      </c>
      <c r="H310" s="6">
        <v>1.0972863870823053</v>
      </c>
      <c r="I310" s="6">
        <v>1.0966135904911414</v>
      </c>
      <c r="J310" s="6">
        <v>1.0959407938999775</v>
      </c>
      <c r="K310" s="6">
        <v>1.0952679973088135</v>
      </c>
      <c r="L310" s="6">
        <v>1.0945952007176496</v>
      </c>
    </row>
    <row r="311" spans="1:12">
      <c r="A311" t="s">
        <v>284</v>
      </c>
      <c r="B311" t="s">
        <v>241</v>
      </c>
      <c r="C311" t="s">
        <v>145</v>
      </c>
      <c r="D311">
        <v>1</v>
      </c>
      <c r="E311" s="6">
        <v>1.0989010989010988</v>
      </c>
      <c r="F311" s="6">
        <v>1.0972863870823053</v>
      </c>
      <c r="G311" s="6">
        <v>1.0932496075353217</v>
      </c>
      <c r="H311" s="6">
        <v>1.0892128279883382</v>
      </c>
      <c r="I311" s="6">
        <v>1.0851760484413544</v>
      </c>
      <c r="J311" s="6">
        <v>1.0811392688943708</v>
      </c>
      <c r="K311" s="6">
        <v>1.0771024893473873</v>
      </c>
      <c r="L311" s="6">
        <v>1.0730657098004035</v>
      </c>
    </row>
    <row r="312" spans="1:12">
      <c r="A312" t="s">
        <v>284</v>
      </c>
      <c r="B312" t="s">
        <v>228</v>
      </c>
      <c r="C312" t="s">
        <v>146</v>
      </c>
      <c r="D312">
        <v>1</v>
      </c>
      <c r="E312" s="6">
        <v>1.3574660633484159</v>
      </c>
      <c r="F312" s="6">
        <v>1.3540616246498596</v>
      </c>
      <c r="G312" s="6">
        <v>1.3455505279034687</v>
      </c>
      <c r="H312" s="6">
        <v>1.3370394311570779</v>
      </c>
      <c r="I312" s="6">
        <v>1.3285283344106871</v>
      </c>
      <c r="J312" s="6">
        <v>1.3200172376642962</v>
      </c>
      <c r="K312" s="6">
        <v>1.3115061409179054</v>
      </c>
      <c r="L312" s="6">
        <v>1.3029950441715143</v>
      </c>
    </row>
    <row r="313" spans="1:12">
      <c r="A313" t="s">
        <v>284</v>
      </c>
      <c r="B313" t="s">
        <v>229</v>
      </c>
      <c r="C313" t="s">
        <v>156</v>
      </c>
      <c r="D313">
        <v>1</v>
      </c>
      <c r="E313" s="6">
        <v>1.416361416361416</v>
      </c>
      <c r="F313" s="6">
        <v>1.4152284601264189</v>
      </c>
      <c r="G313" s="6">
        <v>1.4123960695389264</v>
      </c>
      <c r="H313" s="6">
        <v>1.4095636789514336</v>
      </c>
      <c r="I313" s="6">
        <v>1.4067312883639411</v>
      </c>
      <c r="J313" s="6">
        <v>1.4038988977764484</v>
      </c>
      <c r="K313" s="6">
        <v>1.4010665071889559</v>
      </c>
      <c r="L313" s="6">
        <v>1.3982341166014631</v>
      </c>
    </row>
    <row r="314" spans="1:12">
      <c r="A314" t="s">
        <v>284</v>
      </c>
      <c r="B314" t="s">
        <v>240</v>
      </c>
      <c r="C314" t="s">
        <v>24</v>
      </c>
      <c r="D314">
        <v>1</v>
      </c>
      <c r="E314" s="6">
        <v>1.0309278350515465</v>
      </c>
      <c r="F314" s="6">
        <v>1.0306332842415318</v>
      </c>
      <c r="G314" s="6">
        <v>1.029896907216495</v>
      </c>
      <c r="H314" s="6">
        <v>1.0291605301914581</v>
      </c>
      <c r="I314" s="6">
        <v>1.0284241531664213</v>
      </c>
      <c r="J314" s="6">
        <v>1.0276877761413845</v>
      </c>
      <c r="K314" s="6">
        <v>1.0269513991163477</v>
      </c>
      <c r="L314" s="6">
        <v>1.0262150220913109</v>
      </c>
    </row>
    <row r="315" spans="1:12">
      <c r="A315" t="s">
        <v>284</v>
      </c>
      <c r="B315" t="s">
        <v>231</v>
      </c>
      <c r="C315" t="s">
        <v>143</v>
      </c>
      <c r="D315">
        <v>1</v>
      </c>
      <c r="E315" s="6">
        <v>1.6772700983227298</v>
      </c>
      <c r="F315" s="6">
        <v>1.675427186490559</v>
      </c>
      <c r="G315" s="6">
        <v>1.6708199069101324</v>
      </c>
      <c r="H315" s="6">
        <v>1.6662126273297058</v>
      </c>
      <c r="I315" s="6">
        <v>1.6616053477492789</v>
      </c>
      <c r="J315" s="6">
        <v>1.6569980681688521</v>
      </c>
      <c r="K315" s="6">
        <v>1.6523907885884253</v>
      </c>
      <c r="L315" s="6">
        <v>1.6477835090079986</v>
      </c>
    </row>
    <row r="316" spans="1:12">
      <c r="A316" t="s">
        <v>284</v>
      </c>
      <c r="B316" t="s">
        <v>243</v>
      </c>
      <c r="C316" t="s">
        <v>156</v>
      </c>
      <c r="D316">
        <v>1</v>
      </c>
      <c r="E316" s="6">
        <v>2.2624434389140271</v>
      </c>
      <c r="F316" s="6">
        <v>2.2297057884092695</v>
      </c>
      <c r="G316" s="6">
        <v>2.1922150678453196</v>
      </c>
      <c r="H316" s="6">
        <v>2.1551241075850918</v>
      </c>
      <c r="I316" s="6">
        <v>2.1184329076285859</v>
      </c>
      <c r="J316" s="6">
        <v>2.0821414679758017</v>
      </c>
      <c r="K316" s="6">
        <v>2.0462497886267395</v>
      </c>
      <c r="L316" s="6">
        <v>2.0107578695813988</v>
      </c>
    </row>
    <row r="317" spans="1:12">
      <c r="A317" t="s">
        <v>284</v>
      </c>
      <c r="B317" t="s">
        <v>243</v>
      </c>
      <c r="C317" t="s">
        <v>156</v>
      </c>
      <c r="D317">
        <v>2</v>
      </c>
      <c r="E317" s="6">
        <v>1.6017298682577186</v>
      </c>
      <c r="F317" s="6">
        <v>1.5793474247000794</v>
      </c>
      <c r="G317" s="6">
        <v>1.5547919570080651</v>
      </c>
      <c r="H317" s="6">
        <v>1.5305195054602785</v>
      </c>
      <c r="I317" s="6">
        <v>1.5065300700567197</v>
      </c>
      <c r="J317" s="6">
        <v>1.4828236507973891</v>
      </c>
      <c r="K317" s="6">
        <v>1.4594002476822865</v>
      </c>
      <c r="L317" s="6">
        <v>1.4362598607114114</v>
      </c>
    </row>
    <row r="318" spans="1:12">
      <c r="A318" t="s">
        <v>284</v>
      </c>
      <c r="B318" t="s">
        <v>243</v>
      </c>
      <c r="C318" t="s">
        <v>202</v>
      </c>
      <c r="D318">
        <v>2</v>
      </c>
      <c r="E318" s="6">
        <v>0.40043246706442964</v>
      </c>
      <c r="F318" s="6">
        <v>0.39415658406617626</v>
      </c>
      <c r="G318" s="6">
        <v>0.38631703687106389</v>
      </c>
      <c r="H318" s="6">
        <v>0.3785482437120084</v>
      </c>
      <c r="I318" s="6">
        <v>0.37085020458900991</v>
      </c>
      <c r="J318" s="6">
        <v>0.36322291950206836</v>
      </c>
      <c r="K318" s="6">
        <v>0.35566638845118387</v>
      </c>
      <c r="L318" s="6">
        <v>0.34818061143635626</v>
      </c>
    </row>
    <row r="319" spans="1:12">
      <c r="A319" t="s">
        <v>284</v>
      </c>
      <c r="B319" t="s">
        <v>243</v>
      </c>
      <c r="C319" s="6" t="s">
        <v>156</v>
      </c>
      <c r="D319">
        <v>3</v>
      </c>
      <c r="E319" s="6">
        <v>1.6017298682577186</v>
      </c>
      <c r="F319" s="6">
        <v>1.5793474247000794</v>
      </c>
      <c r="G319" s="6">
        <v>1.5547919570080651</v>
      </c>
      <c r="H319" s="6">
        <v>1.5305195054602785</v>
      </c>
      <c r="I319" s="6">
        <v>1.5065300700567197</v>
      </c>
      <c r="J319" s="6">
        <v>1.4828236507973891</v>
      </c>
      <c r="K319" s="6">
        <v>1.4594002476822865</v>
      </c>
      <c r="L319" s="6">
        <v>1.4362598607114114</v>
      </c>
    </row>
    <row r="320" spans="1:12">
      <c r="A320" t="s">
        <v>284</v>
      </c>
      <c r="B320" t="s">
        <v>243</v>
      </c>
      <c r="C320" t="s">
        <v>204</v>
      </c>
      <c r="D320">
        <v>3</v>
      </c>
      <c r="E320" s="6">
        <v>0.40043246706442964</v>
      </c>
      <c r="F320" s="6">
        <v>0.39415658406617626</v>
      </c>
      <c r="G320" s="6">
        <v>0.38631703687106389</v>
      </c>
      <c r="H320" s="6">
        <v>0.3785482437120084</v>
      </c>
      <c r="I320" s="6">
        <v>0.37085020458900991</v>
      </c>
      <c r="J320" s="6">
        <v>0.36322291950206836</v>
      </c>
      <c r="K320" s="6">
        <v>0.35566638845118387</v>
      </c>
      <c r="L320" s="6">
        <v>0.34818061143635626</v>
      </c>
    </row>
    <row r="321" spans="1:12">
      <c r="A321" t="s">
        <v>284</v>
      </c>
      <c r="B321" t="s">
        <v>243</v>
      </c>
      <c r="C321" s="6" t="s">
        <v>156</v>
      </c>
      <c r="D321">
        <v>4</v>
      </c>
      <c r="E321" s="6">
        <v>1.6017298682577186</v>
      </c>
      <c r="F321" s="6">
        <v>1.5793474247000794</v>
      </c>
      <c r="G321" s="6">
        <v>1.5547919570080651</v>
      </c>
      <c r="H321" s="6">
        <v>1.5305195054602785</v>
      </c>
      <c r="I321" s="6">
        <v>1.5065300700567197</v>
      </c>
      <c r="J321" s="6">
        <v>1.4828236507973891</v>
      </c>
      <c r="K321" s="6">
        <v>1.4594002476822865</v>
      </c>
      <c r="L321" s="6">
        <v>1.4362598607114114</v>
      </c>
    </row>
    <row r="322" spans="1:12">
      <c r="A322" t="s">
        <v>284</v>
      </c>
      <c r="B322" t="s">
        <v>243</v>
      </c>
      <c r="C322" t="s">
        <v>203</v>
      </c>
      <c r="D322">
        <v>4</v>
      </c>
      <c r="E322" s="6">
        <v>0.40043246706442964</v>
      </c>
      <c r="F322" s="6">
        <v>0.39415658406617626</v>
      </c>
      <c r="G322" s="6">
        <v>0.38631703687106389</v>
      </c>
      <c r="H322" s="6">
        <v>0.3785482437120084</v>
      </c>
      <c r="I322" s="6">
        <v>0.37085020458900991</v>
      </c>
      <c r="J322" s="6">
        <v>0.36322291950206836</v>
      </c>
      <c r="K322" s="6">
        <v>0.35566638845118387</v>
      </c>
      <c r="L322" s="6">
        <v>0.34818061143635626</v>
      </c>
    </row>
    <row r="323" spans="1:12">
      <c r="A323" t="s">
        <v>284</v>
      </c>
      <c r="B323" t="s">
        <v>244</v>
      </c>
      <c r="C323" s="6" t="s">
        <v>24</v>
      </c>
      <c r="D323">
        <v>1</v>
      </c>
      <c r="E323" s="6">
        <v>0.47031158142269258</v>
      </c>
      <c r="F323" s="6">
        <v>0.45474117532570546</v>
      </c>
      <c r="G323" s="6">
        <v>0.43298526543676463</v>
      </c>
      <c r="H323" s="6">
        <v>0.41176258863333698</v>
      </c>
      <c r="I323" s="6">
        <v>0.39107314491542261</v>
      </c>
      <c r="J323" s="6">
        <v>0.37091693428302153</v>
      </c>
      <c r="K323" s="6">
        <v>0.35129395673613367</v>
      </c>
      <c r="L323" s="6">
        <v>0.33220421227475905</v>
      </c>
    </row>
    <row r="324" spans="1:12">
      <c r="A324" t="s">
        <v>284</v>
      </c>
      <c r="B324" t="s">
        <v>244</v>
      </c>
      <c r="C324" t="s">
        <v>202</v>
      </c>
      <c r="D324">
        <v>1</v>
      </c>
      <c r="E324" s="6">
        <v>2.4691358024691357</v>
      </c>
      <c r="F324" s="6">
        <v>2.4065091762748603</v>
      </c>
      <c r="G324" s="6">
        <v>2.3386859270457157</v>
      </c>
      <c r="H324" s="6">
        <v>2.2716625274448399</v>
      </c>
      <c r="I324" s="6">
        <v>2.2054389774722347</v>
      </c>
      <c r="J324" s="6">
        <v>2.1400152771278997</v>
      </c>
      <c r="K324" s="6">
        <v>2.0753914264118345</v>
      </c>
      <c r="L324" s="6">
        <v>2.011567425324039</v>
      </c>
    </row>
    <row r="325" spans="1:12">
      <c r="A325" t="s">
        <v>284</v>
      </c>
      <c r="B325" t="s">
        <v>244</v>
      </c>
      <c r="C325" s="6" t="s">
        <v>24</v>
      </c>
      <c r="D325">
        <v>2</v>
      </c>
      <c r="E325" s="6">
        <v>0.47031158142269258</v>
      </c>
      <c r="F325" s="6">
        <v>0.45474117532570546</v>
      </c>
      <c r="G325" s="6">
        <v>0.43298526543676463</v>
      </c>
      <c r="H325" s="6">
        <v>0.41176258863333698</v>
      </c>
      <c r="I325" s="6">
        <v>0.39107314491542261</v>
      </c>
      <c r="J325" s="6">
        <v>0.37091693428302153</v>
      </c>
      <c r="K325" s="6">
        <v>0.35129395673613367</v>
      </c>
      <c r="L325" s="6">
        <v>0.33220421227475905</v>
      </c>
    </row>
    <row r="326" spans="1:12">
      <c r="A326" t="s">
        <v>284</v>
      </c>
      <c r="B326" t="s">
        <v>244</v>
      </c>
      <c r="C326" t="s">
        <v>204</v>
      </c>
      <c r="D326">
        <v>2</v>
      </c>
      <c r="E326" s="6">
        <v>2.4691358024691357</v>
      </c>
      <c r="F326" s="6">
        <v>2.4065091762748603</v>
      </c>
      <c r="G326" s="6">
        <v>2.3386859270457157</v>
      </c>
      <c r="H326" s="6">
        <v>2.2716625274448399</v>
      </c>
      <c r="I326" s="6">
        <v>2.2054389774722347</v>
      </c>
      <c r="J326" s="6">
        <v>2.1400152771278997</v>
      </c>
      <c r="K326" s="6">
        <v>2.0753914264118345</v>
      </c>
      <c r="L326" s="6">
        <v>2.011567425324039</v>
      </c>
    </row>
    <row r="327" spans="1:12">
      <c r="A327" s="15" t="s">
        <v>284</v>
      </c>
      <c r="B327" t="s">
        <v>244</v>
      </c>
      <c r="C327" s="6" t="s">
        <v>24</v>
      </c>
      <c r="D327">
        <v>3</v>
      </c>
      <c r="E327" s="6">
        <v>0.47031158142269258</v>
      </c>
      <c r="F327" s="6">
        <v>0.45474117532570546</v>
      </c>
      <c r="G327" s="6">
        <v>0.43298526543676463</v>
      </c>
      <c r="H327" s="6">
        <v>0.41176258863333698</v>
      </c>
      <c r="I327" s="6">
        <v>0.39107314491542261</v>
      </c>
      <c r="J327" s="6">
        <v>0.37091693428302153</v>
      </c>
      <c r="K327" s="6">
        <v>0.35129395673613367</v>
      </c>
      <c r="L327" s="6">
        <v>0.33220421227475905</v>
      </c>
    </row>
    <row r="328" spans="1:12">
      <c r="A328" s="15" t="s">
        <v>284</v>
      </c>
      <c r="B328" t="s">
        <v>244</v>
      </c>
      <c r="C328" t="s">
        <v>203</v>
      </c>
      <c r="D328">
        <v>3</v>
      </c>
      <c r="E328" s="6">
        <v>2.4691358024691357</v>
      </c>
      <c r="F328" s="6">
        <v>2.4065091762748603</v>
      </c>
      <c r="G328" s="6">
        <v>2.3386859270457157</v>
      </c>
      <c r="H328" s="6">
        <v>2.2716625274448399</v>
      </c>
      <c r="I328" s="6">
        <v>2.2054389774722347</v>
      </c>
      <c r="J328" s="6">
        <v>2.1400152771278997</v>
      </c>
      <c r="K328" s="6">
        <v>2.0753914264118345</v>
      </c>
      <c r="L328" s="6">
        <v>2.011567425324039</v>
      </c>
    </row>
    <row r="329" spans="1:12">
      <c r="A329" s="15" t="s">
        <v>284</v>
      </c>
      <c r="B329" t="s">
        <v>245</v>
      </c>
      <c r="C329" s="6" t="s">
        <v>24</v>
      </c>
      <c r="D329">
        <v>1</v>
      </c>
      <c r="E329" s="6">
        <v>1.5873015873015872</v>
      </c>
      <c r="F329" s="6">
        <v>1.5442752762480654</v>
      </c>
      <c r="G329" s="6">
        <v>1.4946586041824137</v>
      </c>
      <c r="H329" s="6">
        <v>1.4468415937803691</v>
      </c>
      <c r="I329" s="6">
        <v>1.4008242450419321</v>
      </c>
      <c r="J329" s="6">
        <v>1.3566065579671023</v>
      </c>
      <c r="K329" s="6">
        <v>1.3141885325558795</v>
      </c>
      <c r="L329" s="6">
        <v>1.2735701688082641</v>
      </c>
    </row>
    <row r="330" spans="1:12">
      <c r="A330" s="15" t="s">
        <v>284</v>
      </c>
      <c r="B330" t="s">
        <v>246</v>
      </c>
      <c r="C330" t="s">
        <v>24</v>
      </c>
      <c r="D330">
        <v>1</v>
      </c>
      <c r="E330" s="6">
        <v>0.97001763668430341</v>
      </c>
      <c r="F330" s="6">
        <v>0.96077937347778619</v>
      </c>
      <c r="G330" s="6">
        <v>0.93768371546149332</v>
      </c>
      <c r="H330" s="6">
        <v>0.91458805744520022</v>
      </c>
      <c r="I330" s="6">
        <v>0.89149239942890735</v>
      </c>
      <c r="J330" s="6">
        <v>0.86839674141261447</v>
      </c>
      <c r="K330" s="6">
        <v>0.84530108339632148</v>
      </c>
      <c r="L330" s="6">
        <v>0.82220542538002861</v>
      </c>
    </row>
    <row r="331" spans="1:12">
      <c r="A331" s="15" t="s">
        <v>284</v>
      </c>
      <c r="B331" t="s">
        <v>246</v>
      </c>
      <c r="C331" t="s">
        <v>145</v>
      </c>
      <c r="D331">
        <v>1</v>
      </c>
      <c r="E331" s="6">
        <v>1.9694297472075253</v>
      </c>
      <c r="F331" s="6">
        <v>1.9536023227633206</v>
      </c>
      <c r="G331" s="6">
        <v>1.9140337616528096</v>
      </c>
      <c r="H331" s="6">
        <v>1.8744652005422981</v>
      </c>
      <c r="I331" s="6">
        <v>1.8348966394317869</v>
      </c>
      <c r="J331" s="6">
        <v>1.7953280783212757</v>
      </c>
      <c r="K331" s="6">
        <v>1.7557595172107645</v>
      </c>
      <c r="L331" s="6">
        <v>1.7161909561002533</v>
      </c>
    </row>
    <row r="332" spans="1:12">
      <c r="A332" s="15" t="s">
        <v>284</v>
      </c>
      <c r="B332" t="s">
        <v>247</v>
      </c>
      <c r="C332" s="6" t="s">
        <v>24</v>
      </c>
      <c r="D332">
        <v>1</v>
      </c>
      <c r="E332" s="6">
        <v>1.25</v>
      </c>
      <c r="F332" s="6">
        <v>1.2476190476190476</v>
      </c>
      <c r="G332" s="6">
        <v>1.2416666666666667</v>
      </c>
      <c r="H332" s="6">
        <v>1.2357142857142858</v>
      </c>
      <c r="I332" s="6">
        <v>1.2297619047619048</v>
      </c>
      <c r="J332" s="6">
        <v>1.2238095238095239</v>
      </c>
      <c r="K332" s="6">
        <v>1.217857142857143</v>
      </c>
      <c r="L332" s="6">
        <v>1.2119047619047618</v>
      </c>
    </row>
    <row r="333" spans="1:12">
      <c r="A333" s="15" t="s">
        <v>284</v>
      </c>
      <c r="B333" t="s">
        <v>248</v>
      </c>
      <c r="C333" t="s">
        <v>146</v>
      </c>
      <c r="D333">
        <v>1</v>
      </c>
      <c r="E333" s="6">
        <v>2.0452511824108401</v>
      </c>
      <c r="F333" s="6">
        <v>2.0089876741837078</v>
      </c>
      <c r="G333" s="6">
        <v>1.9590568492396438</v>
      </c>
      <c r="H333" s="6">
        <v>1.9103908673273735</v>
      </c>
      <c r="I333" s="6">
        <v>1.862989728446897</v>
      </c>
      <c r="J333" s="6">
        <v>1.8168534325982146</v>
      </c>
      <c r="K333" s="6">
        <v>1.7719819797813261</v>
      </c>
      <c r="L333" s="6">
        <v>1.7283753699962316</v>
      </c>
    </row>
    <row r="334" spans="1:12">
      <c r="A334" s="15" t="s">
        <v>284</v>
      </c>
      <c r="B334" t="s">
        <v>248</v>
      </c>
      <c r="C334" t="s">
        <v>202</v>
      </c>
      <c r="D334">
        <v>1</v>
      </c>
      <c r="E334" s="6">
        <v>0.51131279560271004</v>
      </c>
      <c r="F334" s="6">
        <v>0.50329911153698681</v>
      </c>
      <c r="G334" s="6">
        <v>0.49328878239964602</v>
      </c>
      <c r="H334" s="6">
        <v>0.48336879919314762</v>
      </c>
      <c r="I334" s="6">
        <v>0.47353916191749168</v>
      </c>
      <c r="J334" s="6">
        <v>0.46379987057267819</v>
      </c>
      <c r="K334" s="6">
        <v>0.45415092515870703</v>
      </c>
      <c r="L334" s="6">
        <v>0.44459232567557838</v>
      </c>
    </row>
    <row r="335" spans="1:12">
      <c r="A335" s="15" t="s">
        <v>284</v>
      </c>
      <c r="B335" t="s">
        <v>248</v>
      </c>
      <c r="C335" s="6" t="s">
        <v>146</v>
      </c>
      <c r="D335">
        <v>2</v>
      </c>
      <c r="E335" s="6">
        <v>2.0452511824108401</v>
      </c>
      <c r="F335" s="6">
        <v>2.0089876741837078</v>
      </c>
      <c r="G335" s="6">
        <v>1.9590568492396438</v>
      </c>
      <c r="H335" s="6">
        <v>1.9103908673273735</v>
      </c>
      <c r="I335" s="6">
        <v>1.862989728446897</v>
      </c>
      <c r="J335" s="6">
        <v>1.8168534325982146</v>
      </c>
      <c r="K335" s="6">
        <v>1.7719819797813261</v>
      </c>
      <c r="L335" s="6">
        <v>1.7283753699962316</v>
      </c>
    </row>
    <row r="336" spans="1:12">
      <c r="A336" s="15" t="s">
        <v>284</v>
      </c>
      <c r="B336" t="s">
        <v>248</v>
      </c>
      <c r="C336" t="s">
        <v>204</v>
      </c>
      <c r="D336">
        <v>2</v>
      </c>
      <c r="E336" s="6">
        <v>0.51131279560271004</v>
      </c>
      <c r="F336" s="6">
        <v>0.50329911153698681</v>
      </c>
      <c r="G336" s="6">
        <v>0.49328878239964602</v>
      </c>
      <c r="H336" s="6">
        <v>0.48336879919314762</v>
      </c>
      <c r="I336" s="6">
        <v>0.47353916191749168</v>
      </c>
      <c r="J336" s="6">
        <v>0.46379987057267819</v>
      </c>
      <c r="K336" s="6">
        <v>0.45415092515870703</v>
      </c>
      <c r="L336" s="6">
        <v>0.44459232567557838</v>
      </c>
    </row>
    <row r="337" spans="1:12">
      <c r="A337" s="15" t="s">
        <v>284</v>
      </c>
      <c r="B337" t="s">
        <v>248</v>
      </c>
      <c r="C337" t="s">
        <v>146</v>
      </c>
      <c r="D337">
        <v>3</v>
      </c>
      <c r="E337" s="6">
        <v>2.0452511824108401</v>
      </c>
      <c r="F337" s="6">
        <v>2.0089876741837078</v>
      </c>
      <c r="G337" s="6">
        <v>1.9590568492396438</v>
      </c>
      <c r="H337" s="6">
        <v>1.9103908673273735</v>
      </c>
      <c r="I337" s="6">
        <v>1.862989728446897</v>
      </c>
      <c r="J337" s="6">
        <v>1.8168534325982146</v>
      </c>
      <c r="K337" s="6">
        <v>1.7719819797813261</v>
      </c>
      <c r="L337" s="6">
        <v>1.7283753699962316</v>
      </c>
    </row>
    <row r="338" spans="1:12">
      <c r="A338" s="15" t="s">
        <v>284</v>
      </c>
      <c r="B338" t="s">
        <v>248</v>
      </c>
      <c r="C338" t="s">
        <v>203</v>
      </c>
      <c r="D338">
        <v>3</v>
      </c>
      <c r="E338" s="6">
        <v>0.51131279560271004</v>
      </c>
      <c r="F338" s="6">
        <v>0.50329911153698681</v>
      </c>
      <c r="G338" s="6">
        <v>0.49328878239964602</v>
      </c>
      <c r="H338" s="6">
        <v>0.48336879919314762</v>
      </c>
      <c r="I338" s="6">
        <v>0.47353916191749168</v>
      </c>
      <c r="J338" s="6">
        <v>0.46379987057267819</v>
      </c>
      <c r="K338" s="6">
        <v>0.45415092515870703</v>
      </c>
      <c r="L338" s="6">
        <v>0.44459232567557838</v>
      </c>
    </row>
    <row r="339" spans="1:12">
      <c r="A339" s="15" t="s">
        <v>284</v>
      </c>
      <c r="B339" t="s">
        <v>254</v>
      </c>
      <c r="C339" t="s">
        <v>156</v>
      </c>
      <c r="D339">
        <v>1</v>
      </c>
      <c r="E339" s="6">
        <v>2.2624434389140271</v>
      </c>
      <c r="F339" s="6">
        <v>2.2297057884092695</v>
      </c>
      <c r="G339" s="6">
        <v>2.1922150678453196</v>
      </c>
      <c r="H339" s="6">
        <v>2.1551241075850918</v>
      </c>
      <c r="I339" s="6">
        <v>2.1184329076285859</v>
      </c>
      <c r="J339" s="6">
        <v>2.0821414679758017</v>
      </c>
      <c r="K339" s="6">
        <v>2.0462497886267395</v>
      </c>
      <c r="L339" s="6">
        <v>2.0107578695813988</v>
      </c>
    </row>
    <row r="340" spans="1:12">
      <c r="A340" s="15" t="s">
        <v>284</v>
      </c>
      <c r="B340" t="s">
        <v>254</v>
      </c>
      <c r="C340" s="6" t="s">
        <v>156</v>
      </c>
      <c r="D340">
        <v>2</v>
      </c>
      <c r="E340" s="6">
        <v>1.6017298682577186</v>
      </c>
      <c r="F340" s="6">
        <v>1.5793474247000794</v>
      </c>
      <c r="G340" s="6">
        <v>1.5547919570080651</v>
      </c>
      <c r="H340" s="6">
        <v>1.5305195054602785</v>
      </c>
      <c r="I340" s="6">
        <v>1.5065300700567197</v>
      </c>
      <c r="J340" s="6">
        <v>1.4828236507973891</v>
      </c>
      <c r="K340" s="6">
        <v>1.4594002476822865</v>
      </c>
      <c r="L340" s="6">
        <v>1.4362598607114114</v>
      </c>
    </row>
    <row r="341" spans="1:12">
      <c r="A341" s="15" t="s">
        <v>284</v>
      </c>
      <c r="B341" t="s">
        <v>254</v>
      </c>
      <c r="C341" t="s">
        <v>202</v>
      </c>
      <c r="D341">
        <v>2</v>
      </c>
      <c r="E341" s="6">
        <v>0.40043246706442964</v>
      </c>
      <c r="F341" s="6">
        <v>0.39415658406617626</v>
      </c>
      <c r="G341" s="6">
        <v>0.38631703687106389</v>
      </c>
      <c r="H341" s="6">
        <v>0.3785482437120084</v>
      </c>
      <c r="I341" s="6">
        <v>0.37085020458900991</v>
      </c>
      <c r="J341" s="6">
        <v>0.36322291950206836</v>
      </c>
      <c r="K341" s="6">
        <v>0.35566638845118387</v>
      </c>
      <c r="L341" s="6">
        <v>0.34818061143635626</v>
      </c>
    </row>
    <row r="342" spans="1:12">
      <c r="A342" s="15" t="s">
        <v>284</v>
      </c>
      <c r="B342" t="s">
        <v>254</v>
      </c>
      <c r="C342" t="s">
        <v>156</v>
      </c>
      <c r="D342">
        <v>3</v>
      </c>
      <c r="E342" s="6">
        <v>1.6017298682577186</v>
      </c>
      <c r="F342" s="6">
        <v>1.5793474247000794</v>
      </c>
      <c r="G342" s="6">
        <v>1.5547919570080651</v>
      </c>
      <c r="H342" s="6">
        <v>1.5305195054602785</v>
      </c>
      <c r="I342" s="6">
        <v>1.5065300700567197</v>
      </c>
      <c r="J342" s="6">
        <v>1.4828236507973891</v>
      </c>
      <c r="K342" s="6">
        <v>1.4594002476822865</v>
      </c>
      <c r="L342" s="6">
        <v>1.4362598607114114</v>
      </c>
    </row>
    <row r="343" spans="1:12">
      <c r="A343" s="15" t="s">
        <v>284</v>
      </c>
      <c r="B343" t="s">
        <v>254</v>
      </c>
      <c r="C343" s="6" t="s">
        <v>204</v>
      </c>
      <c r="D343">
        <v>3</v>
      </c>
      <c r="E343" s="6">
        <v>0.40043246706442964</v>
      </c>
      <c r="F343" s="6">
        <v>0.39415658406617626</v>
      </c>
      <c r="G343" s="6">
        <v>0.38631703687106389</v>
      </c>
      <c r="H343" s="6">
        <v>0.3785482437120084</v>
      </c>
      <c r="I343" s="6">
        <v>0.37085020458900991</v>
      </c>
      <c r="J343" s="6">
        <v>0.36322291950206836</v>
      </c>
      <c r="K343" s="6">
        <v>0.35566638845118387</v>
      </c>
      <c r="L343" s="6">
        <v>0.34818061143635626</v>
      </c>
    </row>
    <row r="344" spans="1:12">
      <c r="A344" s="15" t="s">
        <v>284</v>
      </c>
      <c r="B344" t="s">
        <v>254</v>
      </c>
      <c r="C344" s="6" t="s">
        <v>156</v>
      </c>
      <c r="D344">
        <v>4</v>
      </c>
      <c r="E344" s="6">
        <v>1.6017298682577186</v>
      </c>
      <c r="F344" s="6">
        <v>1.5793474247000794</v>
      </c>
      <c r="G344" s="6">
        <v>1.5547919570080651</v>
      </c>
      <c r="H344" s="6">
        <v>1.5305195054602785</v>
      </c>
      <c r="I344" s="6">
        <v>1.5065300700567197</v>
      </c>
      <c r="J344" s="6">
        <v>1.4828236507973891</v>
      </c>
      <c r="K344" s="6">
        <v>1.4594002476822865</v>
      </c>
      <c r="L344" s="6">
        <v>1.4362598607114114</v>
      </c>
    </row>
    <row r="345" spans="1:12">
      <c r="A345" s="15" t="s">
        <v>284</v>
      </c>
      <c r="B345" t="s">
        <v>254</v>
      </c>
      <c r="C345" t="s">
        <v>203</v>
      </c>
      <c r="D345">
        <v>4</v>
      </c>
      <c r="E345" s="6">
        <v>0.40043246706442964</v>
      </c>
      <c r="F345" s="6">
        <v>0.39415658406617626</v>
      </c>
      <c r="G345" s="6">
        <v>0.38631703687106389</v>
      </c>
      <c r="H345" s="6">
        <v>0.3785482437120084</v>
      </c>
      <c r="I345" s="6">
        <v>0.37085020458900991</v>
      </c>
      <c r="J345" s="6">
        <v>0.36322291950206836</v>
      </c>
      <c r="K345" s="6">
        <v>0.35566638845118387</v>
      </c>
      <c r="L345" s="6">
        <v>0.34818061143635626</v>
      </c>
    </row>
    <row r="346" spans="1:12">
      <c r="A346" s="15" t="s">
        <v>284</v>
      </c>
      <c r="B346" t="s">
        <v>255</v>
      </c>
      <c r="C346" t="s">
        <v>24</v>
      </c>
      <c r="D346">
        <v>1</v>
      </c>
      <c r="E346" s="6">
        <v>0.47031158142269258</v>
      </c>
      <c r="F346" s="6">
        <v>0.45474117532570546</v>
      </c>
      <c r="G346" s="6">
        <v>0.43298526543676463</v>
      </c>
      <c r="H346" s="6">
        <v>0.41176258863333698</v>
      </c>
      <c r="I346" s="6">
        <v>0.39107314491542261</v>
      </c>
      <c r="J346" s="6">
        <v>0.37091693428302153</v>
      </c>
      <c r="K346" s="6">
        <v>0.35129395673613367</v>
      </c>
      <c r="L346" s="6">
        <v>0.33220421227475905</v>
      </c>
    </row>
    <row r="347" spans="1:12">
      <c r="A347" s="15" t="s">
        <v>284</v>
      </c>
      <c r="B347" t="s">
        <v>255</v>
      </c>
      <c r="C347" s="6" t="s">
        <v>202</v>
      </c>
      <c r="D347">
        <v>1</v>
      </c>
      <c r="E347" s="6">
        <v>2.4691358024691357</v>
      </c>
      <c r="F347" s="6">
        <v>2.4065091762748603</v>
      </c>
      <c r="G347" s="6">
        <v>2.3386859270457157</v>
      </c>
      <c r="H347" s="6">
        <v>2.2716625274448399</v>
      </c>
      <c r="I347" s="6">
        <v>2.2054389774722347</v>
      </c>
      <c r="J347" s="6">
        <v>2.1400152771278997</v>
      </c>
      <c r="K347" s="6">
        <v>2.0753914264118345</v>
      </c>
      <c r="L347" s="6">
        <v>2.011567425324039</v>
      </c>
    </row>
    <row r="348" spans="1:12">
      <c r="A348" s="15" t="s">
        <v>284</v>
      </c>
      <c r="B348" t="s">
        <v>267</v>
      </c>
      <c r="C348" t="s">
        <v>146</v>
      </c>
      <c r="D348">
        <v>1</v>
      </c>
      <c r="E348" s="6">
        <v>1.5384615384615383</v>
      </c>
      <c r="F348" s="6">
        <v>1.5333333333333332</v>
      </c>
      <c r="G348" s="6">
        <v>1.5205128205128204</v>
      </c>
      <c r="H348" s="6">
        <v>1.5076923076923077</v>
      </c>
      <c r="I348" s="6">
        <v>1.4948717948717949</v>
      </c>
      <c r="J348" s="6">
        <v>1.4820512820512819</v>
      </c>
      <c r="K348" s="6">
        <v>1.4692307692307691</v>
      </c>
      <c r="L348" s="6">
        <v>1.4564102564102563</v>
      </c>
    </row>
    <row r="349" spans="1:12">
      <c r="A349" s="15" t="s">
        <v>284</v>
      </c>
      <c r="B349" t="s">
        <v>261</v>
      </c>
      <c r="C349" s="6" t="s">
        <v>156</v>
      </c>
      <c r="D349">
        <v>1</v>
      </c>
      <c r="E349" s="6">
        <v>1.6666666666666667</v>
      </c>
      <c r="F349" s="6">
        <v>1.6648526077097507</v>
      </c>
      <c r="G349" s="6">
        <v>1.6603174603174604</v>
      </c>
      <c r="H349" s="6">
        <v>1.6557823129251701</v>
      </c>
      <c r="I349" s="6">
        <v>1.65124716553288</v>
      </c>
      <c r="J349" s="6">
        <v>1.6467120181405897</v>
      </c>
      <c r="K349" s="6">
        <v>1.6421768707482993</v>
      </c>
      <c r="L349" s="6">
        <v>1.6376417233560092</v>
      </c>
    </row>
    <row r="350" spans="1:12">
      <c r="A350" s="15" t="s">
        <v>284</v>
      </c>
      <c r="B350" t="s">
        <v>262</v>
      </c>
      <c r="C350" s="6" t="s">
        <v>157</v>
      </c>
      <c r="D350">
        <v>1</v>
      </c>
      <c r="E350" s="6">
        <v>1.6666666666666667</v>
      </c>
      <c r="F350" s="6">
        <v>1.6648526077097507</v>
      </c>
      <c r="G350" s="6">
        <v>1.6603174603174604</v>
      </c>
      <c r="H350" s="6">
        <v>1.6557823129251701</v>
      </c>
      <c r="I350" s="6">
        <v>1.65124716553288</v>
      </c>
      <c r="J350" s="6">
        <v>1.6467120181405897</v>
      </c>
      <c r="K350" s="6">
        <v>1.6421768707482993</v>
      </c>
      <c r="L350" s="6">
        <v>1.6376417233560092</v>
      </c>
    </row>
    <row r="351" spans="1:12">
      <c r="A351" s="15" t="s">
        <v>284</v>
      </c>
      <c r="B351" t="s">
        <v>268</v>
      </c>
      <c r="C351" s="6" t="s">
        <v>146</v>
      </c>
      <c r="D351">
        <v>1</v>
      </c>
      <c r="E351" s="6">
        <v>1.5384615384615383</v>
      </c>
      <c r="F351" s="6">
        <v>1.5333333333333332</v>
      </c>
      <c r="G351" s="6">
        <v>1.5205128205128204</v>
      </c>
      <c r="H351" s="6">
        <v>1.5076923076923077</v>
      </c>
      <c r="I351" s="6">
        <v>1.4948717948717949</v>
      </c>
      <c r="J351" s="6">
        <v>1.4820512820512819</v>
      </c>
      <c r="K351" s="6">
        <v>1.4692307692307691</v>
      </c>
      <c r="L351" s="6">
        <v>1.4564102564102563</v>
      </c>
    </row>
    <row r="352" spans="1:12">
      <c r="A352" s="15" t="s">
        <v>284</v>
      </c>
      <c r="B352" t="s">
        <v>259</v>
      </c>
      <c r="C352" t="s">
        <v>156</v>
      </c>
      <c r="D352">
        <v>1</v>
      </c>
      <c r="E352" s="6">
        <v>1.6666666666666667</v>
      </c>
      <c r="F352" s="6">
        <v>1.6648526077097507</v>
      </c>
      <c r="G352" s="6">
        <v>1.6603174603174604</v>
      </c>
      <c r="H352" s="6">
        <v>1.6557823129251701</v>
      </c>
      <c r="I352" s="6">
        <v>1.65124716553288</v>
      </c>
      <c r="J352" s="6">
        <v>1.6467120181405897</v>
      </c>
      <c r="K352" s="6">
        <v>1.6421768707482993</v>
      </c>
      <c r="L352" s="6">
        <v>1.6376417233560092</v>
      </c>
    </row>
    <row r="353" spans="1:12">
      <c r="A353" s="15" t="s">
        <v>284</v>
      </c>
      <c r="B353" t="s">
        <v>260</v>
      </c>
      <c r="C353" t="s">
        <v>157</v>
      </c>
      <c r="D353">
        <v>1</v>
      </c>
      <c r="E353" s="6">
        <v>1.6666666666666667</v>
      </c>
      <c r="F353" s="6">
        <v>1.6648526077097507</v>
      </c>
      <c r="G353" s="6">
        <v>1.6603174603174604</v>
      </c>
      <c r="H353" s="6">
        <v>1.6557823129251701</v>
      </c>
      <c r="I353" s="6">
        <v>1.65124716553288</v>
      </c>
      <c r="J353" s="6">
        <v>1.6467120181405897</v>
      </c>
      <c r="K353" s="6">
        <v>1.6421768707482993</v>
      </c>
      <c r="L353" s="6">
        <v>1.6376417233560092</v>
      </c>
    </row>
    <row r="354" spans="1:12">
      <c r="A354" s="15" t="s">
        <v>284</v>
      </c>
      <c r="B354" t="s">
        <v>263</v>
      </c>
      <c r="C354" t="s">
        <v>202</v>
      </c>
      <c r="D354">
        <v>1</v>
      </c>
      <c r="E354" s="6">
        <v>1.0989010989010988</v>
      </c>
      <c r="F354" s="6">
        <v>1.0986319802646332</v>
      </c>
      <c r="G354" s="6">
        <v>1.0979591836734692</v>
      </c>
      <c r="H354" s="6">
        <v>1.0972863870823053</v>
      </c>
      <c r="I354" s="6">
        <v>1.0966135904911414</v>
      </c>
      <c r="J354" s="6">
        <v>1.0959407938999775</v>
      </c>
      <c r="K354" s="6">
        <v>1.0952679973088135</v>
      </c>
      <c r="L354" s="6">
        <v>1.0945952007176496</v>
      </c>
    </row>
    <row r="355" spans="1:12">
      <c r="A355" s="15" t="s">
        <v>284</v>
      </c>
      <c r="B355" t="s">
        <v>264</v>
      </c>
      <c r="C355" t="s">
        <v>156</v>
      </c>
      <c r="D355">
        <v>1</v>
      </c>
      <c r="E355" s="6">
        <v>1.416361416361416</v>
      </c>
      <c r="F355" s="6">
        <v>1.4152284601264189</v>
      </c>
      <c r="G355" s="6">
        <v>1.4123960695389264</v>
      </c>
      <c r="H355" s="6">
        <v>1.4095636789514336</v>
      </c>
      <c r="I355" s="6">
        <v>1.4067312883639411</v>
      </c>
      <c r="J355" s="6">
        <v>1.4038988977764484</v>
      </c>
      <c r="K355" s="6">
        <v>1.4010665071889559</v>
      </c>
      <c r="L355" s="6">
        <v>1.3982341166014631</v>
      </c>
    </row>
    <row r="356" spans="1:12">
      <c r="A356" s="15" t="s">
        <v>284</v>
      </c>
      <c r="B356" t="s">
        <v>256</v>
      </c>
      <c r="C356" t="s">
        <v>156</v>
      </c>
      <c r="D356">
        <v>1</v>
      </c>
      <c r="E356" s="6">
        <v>2.6315789473684212</v>
      </c>
      <c r="F356" s="6">
        <v>2.6271392767633373</v>
      </c>
      <c r="G356" s="6">
        <v>2.6160401002506268</v>
      </c>
      <c r="H356" s="6">
        <v>2.6049409237379164</v>
      </c>
      <c r="I356" s="6">
        <v>2.593841747225206</v>
      </c>
      <c r="J356" s="6">
        <v>2.5827425707124956</v>
      </c>
      <c r="K356" s="6">
        <v>2.5716433941997856</v>
      </c>
      <c r="L356" s="6">
        <v>2.5605442176870747</v>
      </c>
    </row>
    <row r="357" spans="1:12">
      <c r="A357" s="15" t="s">
        <v>284</v>
      </c>
      <c r="B357" t="s">
        <v>257</v>
      </c>
      <c r="C357" t="s">
        <v>157</v>
      </c>
      <c r="D357">
        <v>1</v>
      </c>
      <c r="E357" s="6">
        <v>2.7027027027027026</v>
      </c>
      <c r="F357" s="6">
        <v>2.6980694980694979</v>
      </c>
      <c r="G357" s="6">
        <v>2.6864864864864866</v>
      </c>
      <c r="H357" s="6">
        <v>2.6749034749034748</v>
      </c>
      <c r="I357" s="6">
        <v>2.6633204633204635</v>
      </c>
      <c r="J357" s="6">
        <v>2.6517374517374517</v>
      </c>
      <c r="K357" s="6">
        <v>2.6401544401544399</v>
      </c>
      <c r="L357" s="6">
        <v>2.6285714285714286</v>
      </c>
    </row>
    <row r="358" spans="1:12">
      <c r="A358" s="15" t="s">
        <v>284</v>
      </c>
      <c r="B358" t="s">
        <v>258</v>
      </c>
      <c r="C358" t="s">
        <v>202</v>
      </c>
      <c r="D358" s="5">
        <v>1</v>
      </c>
      <c r="E358" s="6">
        <v>1.8518518518518516</v>
      </c>
      <c r="F358" s="6">
        <v>1.8495338876291254</v>
      </c>
      <c r="G358" s="6">
        <v>1.8437389770723103</v>
      </c>
      <c r="H358" s="6">
        <v>1.8379440665154949</v>
      </c>
      <c r="I358" s="6">
        <v>1.8321491559586796</v>
      </c>
      <c r="J358" s="6">
        <v>1.8263542454018644</v>
      </c>
      <c r="K358" s="6">
        <v>1.8205593348450488</v>
      </c>
      <c r="L358" s="6">
        <v>1.8147644242882337</v>
      </c>
    </row>
    <row r="359" spans="1:12">
      <c r="A359" s="15" t="s">
        <v>284</v>
      </c>
      <c r="B359" t="s">
        <v>258</v>
      </c>
      <c r="C359" t="s">
        <v>203</v>
      </c>
      <c r="D359" s="5">
        <v>2</v>
      </c>
      <c r="E359" s="6">
        <v>1.8518518518518516</v>
      </c>
      <c r="F359" s="6">
        <v>1.8495338876291254</v>
      </c>
      <c r="G359" s="6">
        <v>1.8437389770723103</v>
      </c>
      <c r="H359" s="6">
        <v>1.8379440665154949</v>
      </c>
      <c r="I359" s="6">
        <v>1.8321491559586796</v>
      </c>
      <c r="J359" s="6">
        <v>1.8263542454018644</v>
      </c>
      <c r="K359" s="6">
        <v>1.8205593348450488</v>
      </c>
      <c r="L359" s="6">
        <v>1.8147644242882337</v>
      </c>
    </row>
    <row r="360" spans="1:12">
      <c r="A360" s="15" t="s">
        <v>284</v>
      </c>
      <c r="B360" t="s">
        <v>258</v>
      </c>
      <c r="C360" t="s">
        <v>204</v>
      </c>
      <c r="D360" s="5">
        <v>3</v>
      </c>
      <c r="E360" s="6">
        <v>1.8518518518518516</v>
      </c>
      <c r="F360" s="6">
        <v>1.8495338876291254</v>
      </c>
      <c r="G360" s="6">
        <v>1.8437389770723103</v>
      </c>
      <c r="H360" s="6">
        <v>1.8379440665154949</v>
      </c>
      <c r="I360" s="6">
        <v>1.8321491559586796</v>
      </c>
      <c r="J360" s="6">
        <v>1.8263542454018644</v>
      </c>
      <c r="K360" s="6">
        <v>1.8205593348450488</v>
      </c>
      <c r="L360" s="6">
        <v>1.8147644242882337</v>
      </c>
    </row>
    <row r="361" spans="1:12">
      <c r="A361" s="6" t="s">
        <v>284</v>
      </c>
      <c r="B361" s="6" t="s">
        <v>265</v>
      </c>
      <c r="C361" s="6" t="s">
        <v>202</v>
      </c>
      <c r="D361" s="6">
        <v>1</v>
      </c>
      <c r="E361" s="6">
        <v>1.6666666666666667</v>
      </c>
      <c r="F361" s="6">
        <v>1.5021315192743763</v>
      </c>
      <c r="G361" s="6">
        <v>1.4368253968253968</v>
      </c>
      <c r="H361" s="6">
        <v>1.411504157218443</v>
      </c>
      <c r="I361" s="6">
        <v>1.3929100529100529</v>
      </c>
      <c r="J361" s="6">
        <v>1.3775850340136055</v>
      </c>
      <c r="K361" s="6">
        <v>1.3638473167044598</v>
      </c>
      <c r="L361" s="6">
        <v>1.350204081632653</v>
      </c>
    </row>
    <row r="362" spans="1:12">
      <c r="A362" s="6" t="s">
        <v>284</v>
      </c>
      <c r="B362" s="6" t="s">
        <v>265</v>
      </c>
      <c r="C362" s="6" t="s">
        <v>213</v>
      </c>
      <c r="D362" s="6">
        <v>1</v>
      </c>
      <c r="E362" s="6">
        <v>0.33301002263174917</v>
      </c>
      <c r="F362" s="6">
        <v>0.29785141343960797</v>
      </c>
      <c r="G362" s="6">
        <v>0.27909411420565644</v>
      </c>
      <c r="H362" s="6">
        <v>0.26832603501579533</v>
      </c>
      <c r="I362" s="6">
        <v>0.25890207791274722</v>
      </c>
      <c r="J362" s="6">
        <v>0.25013130373390874</v>
      </c>
      <c r="K362" s="6">
        <v>0.24167768195757672</v>
      </c>
      <c r="L362" s="6">
        <v>0.23324293830044143</v>
      </c>
    </row>
    <row r="363" spans="1:12">
      <c r="A363" s="6" t="s">
        <v>284</v>
      </c>
      <c r="B363" s="6" t="s">
        <v>266</v>
      </c>
      <c r="C363" s="6" t="s">
        <v>202</v>
      </c>
      <c r="D363" s="6">
        <v>1</v>
      </c>
      <c r="E363" s="6">
        <v>1.6666666666666667</v>
      </c>
      <c r="F363" s="6">
        <v>1.5021315192743763</v>
      </c>
      <c r="G363" s="6">
        <v>1.4368253968253968</v>
      </c>
      <c r="H363" s="6">
        <v>1.411504157218443</v>
      </c>
      <c r="I363" s="6">
        <v>1.3929100529100529</v>
      </c>
      <c r="J363" s="6">
        <v>1.3775850340136055</v>
      </c>
      <c r="K363" s="6">
        <v>1.3638473167044598</v>
      </c>
      <c r="L363" s="6">
        <v>1.350204081632653</v>
      </c>
    </row>
    <row r="364" spans="1:12">
      <c r="A364" s="6" t="s">
        <v>284</v>
      </c>
      <c r="B364" s="6" t="s">
        <v>266</v>
      </c>
      <c r="C364" s="6" t="s">
        <v>213</v>
      </c>
      <c r="D364" s="6">
        <v>1</v>
      </c>
      <c r="E364" s="6">
        <v>0.33301002263174917</v>
      </c>
      <c r="F364" s="6">
        <v>0.29785141343960797</v>
      </c>
      <c r="G364" s="6">
        <v>0.27909411420565644</v>
      </c>
      <c r="H364" s="6">
        <v>0.26832603501579533</v>
      </c>
      <c r="I364" s="6">
        <v>0.25890207791274722</v>
      </c>
      <c r="J364" s="6">
        <v>0.25013130373390874</v>
      </c>
      <c r="K364" s="6">
        <v>0.24167768195757672</v>
      </c>
      <c r="L364" s="6">
        <v>0.23324293830044143</v>
      </c>
    </row>
    <row r="365" spans="1:12">
      <c r="A365" s="6" t="s">
        <v>284</v>
      </c>
      <c r="B365" s="6" t="s">
        <v>272</v>
      </c>
      <c r="C365" s="6" t="s">
        <v>145</v>
      </c>
      <c r="D365" s="6">
        <v>1</v>
      </c>
      <c r="E365" s="6">
        <v>1.1764705882352942</v>
      </c>
      <c r="F365" s="6">
        <v>1.1227207366463066</v>
      </c>
      <c r="G365" s="6">
        <v>1.1013759349893801</v>
      </c>
      <c r="H365" s="6">
        <v>1.0931000971817297</v>
      </c>
      <c r="I365" s="6">
        <v>1.0870317357712314</v>
      </c>
      <c r="J365" s="6">
        <v>1.0820231389258999</v>
      </c>
      <c r="K365" s="6">
        <v>1.0775224375464472</v>
      </c>
      <c r="L365" s="6">
        <v>1.0730657098004035</v>
      </c>
    </row>
    <row r="366" spans="1:12">
      <c r="A366" s="6" t="s">
        <v>284</v>
      </c>
      <c r="B366" s="6" t="s">
        <v>273</v>
      </c>
      <c r="C366" s="6" t="s">
        <v>145</v>
      </c>
      <c r="D366" s="6">
        <v>1</v>
      </c>
      <c r="E366" s="6">
        <v>1.1764705882352942</v>
      </c>
      <c r="F366" s="6">
        <v>1.1227207366463066</v>
      </c>
      <c r="G366" s="6">
        <v>1.1013759349893801</v>
      </c>
      <c r="H366" s="6">
        <v>1.0931000971817297</v>
      </c>
      <c r="I366" s="6">
        <v>1.0870317357712314</v>
      </c>
      <c r="J366" s="6">
        <v>1.0820231389258999</v>
      </c>
      <c r="K366" s="6">
        <v>1.0775224375464472</v>
      </c>
      <c r="L366" s="6">
        <v>1.0730657098004035</v>
      </c>
    </row>
    <row r="367" spans="1:12">
      <c r="A367" s="6" t="s">
        <v>284</v>
      </c>
      <c r="B367" s="6" t="s">
        <v>274</v>
      </c>
      <c r="C367" s="6" t="s">
        <v>146</v>
      </c>
      <c r="D367" s="6">
        <v>1</v>
      </c>
      <c r="E367" s="6">
        <v>1.4285714285714286</v>
      </c>
      <c r="F367" s="6">
        <v>1.3616024187452758</v>
      </c>
      <c r="G367" s="6">
        <v>1.3324514991181657</v>
      </c>
      <c r="H367" s="6">
        <v>1.3192743764172334</v>
      </c>
      <c r="I367" s="6">
        <v>1.3087805492567397</v>
      </c>
      <c r="J367" s="6">
        <v>1.2995968757873519</v>
      </c>
      <c r="K367" s="6">
        <v>1.2910525321239605</v>
      </c>
      <c r="L367" s="6">
        <v>1.2825396825396824</v>
      </c>
    </row>
    <row r="368" spans="1:12">
      <c r="A368" s="6" t="s">
        <v>284</v>
      </c>
      <c r="B368" s="6" t="s">
        <v>329</v>
      </c>
      <c r="C368" s="6" t="s">
        <v>145</v>
      </c>
      <c r="D368" s="6">
        <v>1</v>
      </c>
      <c r="E368" s="6">
        <v>2.2435897435897436</v>
      </c>
      <c r="F368" s="6">
        <v>2.1681122448979595</v>
      </c>
      <c r="G368" s="6">
        <v>2.0693379790940769</v>
      </c>
      <c r="H368" s="6">
        <v>1.8917903525046382</v>
      </c>
      <c r="I368" s="6">
        <v>1.7769742679680567</v>
      </c>
      <c r="J368" s="6">
        <v>1.6751275510204082</v>
      </c>
      <c r="K368" s="6">
        <v>1.6125364431486882</v>
      </c>
      <c r="L368" s="6">
        <v>1.5540816326530611</v>
      </c>
    </row>
    <row r="369" spans="1:13">
      <c r="A369" s="6" t="s">
        <v>284</v>
      </c>
      <c r="B369" s="6" t="s">
        <v>329</v>
      </c>
      <c r="C369" s="6" t="s">
        <v>24</v>
      </c>
      <c r="D369" s="6">
        <v>1</v>
      </c>
      <c r="E369" s="6">
        <v>0.32051282051282048</v>
      </c>
      <c r="F369" s="6">
        <v>0.30952380952380953</v>
      </c>
      <c r="G369" s="6">
        <v>0.29471544715447157</v>
      </c>
      <c r="H369" s="6">
        <v>0.26785714285714285</v>
      </c>
      <c r="I369" s="6">
        <v>0.24974120082815734</v>
      </c>
      <c r="J369" s="6">
        <v>0.23313492063492067</v>
      </c>
      <c r="K369" s="6">
        <v>0.22230320699708456</v>
      </c>
      <c r="L369" s="6">
        <v>0.2119047619047619</v>
      </c>
    </row>
    <row r="370" spans="1:13">
      <c r="A370" s="6" t="s">
        <v>284</v>
      </c>
      <c r="B370" s="6" t="s">
        <v>329</v>
      </c>
      <c r="C370" s="6" t="s">
        <v>204</v>
      </c>
      <c r="D370" s="6">
        <v>2</v>
      </c>
      <c r="E370" s="6">
        <v>2.1276595744680851</v>
      </c>
      <c r="F370" s="6">
        <v>2.0379841732611412</v>
      </c>
      <c r="G370" s="6">
        <v>1.9516339869281045</v>
      </c>
      <c r="H370" s="6">
        <v>1.8723142087023485</v>
      </c>
      <c r="I370" s="6">
        <v>1.7992578849721705</v>
      </c>
      <c r="J370" s="6">
        <v>1.7318057047380355</v>
      </c>
      <c r="K370" s="6">
        <v>1.6693877551020404</v>
      </c>
      <c r="L370" s="6">
        <v>1.6115088658414183</v>
      </c>
    </row>
    <row r="371" spans="1:13">
      <c r="A371" s="6" t="s">
        <v>284</v>
      </c>
      <c r="B371" s="2" t="s">
        <v>339</v>
      </c>
      <c r="C371" t="s">
        <v>343</v>
      </c>
      <c r="D371">
        <v>4</v>
      </c>
      <c r="E371" s="6">
        <v>1</v>
      </c>
      <c r="F371" s="6">
        <v>1</v>
      </c>
      <c r="G371" s="6">
        <v>1</v>
      </c>
      <c r="H371" s="6">
        <v>1</v>
      </c>
      <c r="I371" s="6">
        <v>1</v>
      </c>
      <c r="J371" s="6">
        <v>1</v>
      </c>
      <c r="K371" s="6">
        <v>1</v>
      </c>
      <c r="L371" s="6">
        <v>1</v>
      </c>
    </row>
    <row r="372" spans="1:13">
      <c r="A372" s="6" t="s">
        <v>284</v>
      </c>
      <c r="B372" s="2" t="s">
        <v>339</v>
      </c>
      <c r="C372" t="s">
        <v>344</v>
      </c>
      <c r="D372">
        <v>3</v>
      </c>
      <c r="E372" s="6">
        <v>1</v>
      </c>
      <c r="F372" s="6">
        <v>1</v>
      </c>
      <c r="G372" s="6">
        <v>1</v>
      </c>
      <c r="H372" s="6">
        <v>1</v>
      </c>
      <c r="I372" s="6">
        <v>1</v>
      </c>
      <c r="J372" s="6">
        <v>1</v>
      </c>
      <c r="K372" s="6">
        <v>1</v>
      </c>
      <c r="L372" s="6">
        <v>1</v>
      </c>
    </row>
    <row r="373" spans="1:13">
      <c r="A373" s="6" t="s">
        <v>284</v>
      </c>
      <c r="B373" s="2" t="s">
        <v>339</v>
      </c>
      <c r="C373" t="s">
        <v>342</v>
      </c>
      <c r="D373">
        <v>2</v>
      </c>
      <c r="E373" s="6">
        <v>1</v>
      </c>
      <c r="F373" s="6">
        <v>1</v>
      </c>
      <c r="G373" s="6">
        <v>1</v>
      </c>
      <c r="H373" s="6">
        <v>1</v>
      </c>
      <c r="I373" s="6">
        <v>1</v>
      </c>
      <c r="J373" s="6">
        <v>1</v>
      </c>
      <c r="K373" s="6">
        <v>1</v>
      </c>
      <c r="L373" s="6">
        <v>1</v>
      </c>
    </row>
    <row r="374" spans="1:13">
      <c r="A374" s="6" t="s">
        <v>284</v>
      </c>
      <c r="B374" s="2" t="s">
        <v>339</v>
      </c>
      <c r="C374" t="s">
        <v>341</v>
      </c>
      <c r="D374">
        <v>1</v>
      </c>
      <c r="E374" s="6">
        <v>1</v>
      </c>
      <c r="F374" s="6">
        <v>1</v>
      </c>
      <c r="G374" s="6">
        <v>1</v>
      </c>
      <c r="H374" s="6">
        <v>1</v>
      </c>
      <c r="I374" s="6">
        <v>1</v>
      </c>
      <c r="J374" s="6">
        <v>1</v>
      </c>
      <c r="K374" s="6">
        <v>1</v>
      </c>
      <c r="L374" s="6">
        <v>1</v>
      </c>
    </row>
    <row r="375" spans="1:13">
      <c r="A375" s="6" t="s">
        <v>284</v>
      </c>
      <c r="B375" s="2" t="s">
        <v>340</v>
      </c>
      <c r="C375" t="s">
        <v>145</v>
      </c>
      <c r="D375">
        <v>4</v>
      </c>
      <c r="E375" s="6">
        <v>1</v>
      </c>
      <c r="F375" s="6">
        <v>1</v>
      </c>
      <c r="G375" s="6">
        <v>1</v>
      </c>
      <c r="H375" s="6">
        <v>1</v>
      </c>
      <c r="I375" s="6">
        <v>1</v>
      </c>
      <c r="J375" s="6">
        <v>1</v>
      </c>
      <c r="K375" s="6">
        <v>1</v>
      </c>
      <c r="L375" s="6">
        <v>1</v>
      </c>
    </row>
    <row r="376" spans="1:13">
      <c r="A376" s="6" t="s">
        <v>284</v>
      </c>
      <c r="B376" s="2" t="s">
        <v>340</v>
      </c>
      <c r="C376" t="s">
        <v>204</v>
      </c>
      <c r="D376">
        <v>3</v>
      </c>
      <c r="E376" s="6">
        <v>1</v>
      </c>
      <c r="F376" s="6">
        <v>1</v>
      </c>
      <c r="G376" s="6">
        <v>1</v>
      </c>
      <c r="H376" s="6">
        <v>1</v>
      </c>
      <c r="I376" s="6">
        <v>1</v>
      </c>
      <c r="J376" s="6">
        <v>1</v>
      </c>
      <c r="K376" s="6">
        <v>1</v>
      </c>
      <c r="L376" s="6">
        <v>1</v>
      </c>
    </row>
    <row r="377" spans="1:13">
      <c r="A377" s="6" t="s">
        <v>284</v>
      </c>
      <c r="B377" s="2" t="s">
        <v>340</v>
      </c>
      <c r="C377" t="s">
        <v>203</v>
      </c>
      <c r="D377">
        <v>2</v>
      </c>
      <c r="E377" s="6">
        <v>1</v>
      </c>
      <c r="F377" s="6">
        <v>1</v>
      </c>
      <c r="G377" s="6">
        <v>1</v>
      </c>
      <c r="H377" s="6">
        <v>1</v>
      </c>
      <c r="I377" s="6">
        <v>1</v>
      </c>
      <c r="J377" s="6">
        <v>1</v>
      </c>
      <c r="K377" s="6">
        <v>1</v>
      </c>
      <c r="L377" s="6">
        <v>1</v>
      </c>
    </row>
    <row r="378" spans="1:13">
      <c r="A378" s="6" t="s">
        <v>284</v>
      </c>
      <c r="B378" s="2" t="s">
        <v>340</v>
      </c>
      <c r="C378" t="s">
        <v>202</v>
      </c>
      <c r="D378">
        <v>1</v>
      </c>
      <c r="E378" s="6">
        <v>1</v>
      </c>
      <c r="F378" s="6">
        <v>1</v>
      </c>
      <c r="G378" s="6">
        <v>1</v>
      </c>
      <c r="H378" s="6">
        <v>1</v>
      </c>
      <c r="I378" s="6">
        <v>1</v>
      </c>
      <c r="J378" s="6">
        <v>1</v>
      </c>
      <c r="K378" s="6">
        <v>1</v>
      </c>
      <c r="L378" s="6">
        <v>1</v>
      </c>
    </row>
    <row r="379" spans="1:13">
      <c r="A379" s="6" t="s">
        <v>284</v>
      </c>
      <c r="B379" s="2" t="s">
        <v>345</v>
      </c>
      <c r="C379" t="s">
        <v>341</v>
      </c>
      <c r="D379">
        <v>1</v>
      </c>
      <c r="E379" s="6">
        <v>0.59699999999999998</v>
      </c>
      <c r="F379" s="6">
        <v>0.59563542857142848</v>
      </c>
      <c r="G379" s="6">
        <v>0.59222399999999997</v>
      </c>
      <c r="H379" s="6">
        <v>0.58881257142857146</v>
      </c>
      <c r="I379" s="6">
        <v>0.58540114285714284</v>
      </c>
      <c r="J379" s="6">
        <v>0.58198971428571422</v>
      </c>
      <c r="K379" s="6">
        <v>0.5785782857142856</v>
      </c>
      <c r="L379" s="6">
        <v>0.57516685714285709</v>
      </c>
    </row>
    <row r="380" spans="1:13">
      <c r="A380" s="6" t="s">
        <v>284</v>
      </c>
      <c r="B380" s="2" t="s">
        <v>346</v>
      </c>
      <c r="C380" t="s">
        <v>341</v>
      </c>
      <c r="D380">
        <v>1</v>
      </c>
      <c r="E380" s="6">
        <v>0.10348837209302325</v>
      </c>
      <c r="F380" s="6">
        <v>0.10325182724252491</v>
      </c>
      <c r="G380" s="6">
        <v>0.10266046511627906</v>
      </c>
      <c r="H380" s="6">
        <v>0.10206910299003322</v>
      </c>
      <c r="I380" s="6">
        <v>0.10147774086378737</v>
      </c>
      <c r="J380" s="6">
        <v>0.10088637873754153</v>
      </c>
      <c r="K380" s="6">
        <v>0.10029501661129567</v>
      </c>
      <c r="L380" s="6">
        <v>9.9703654485049822E-2</v>
      </c>
    </row>
    <row r="381" spans="1:13">
      <c r="A381" s="6" t="s">
        <v>284</v>
      </c>
      <c r="B381" s="2" t="s">
        <v>347</v>
      </c>
      <c r="C381" t="s">
        <v>341</v>
      </c>
      <c r="D381">
        <v>1</v>
      </c>
      <c r="E381" s="6">
        <v>0.68</v>
      </c>
      <c r="F381" s="6">
        <v>0.67844571428571432</v>
      </c>
      <c r="G381" s="6">
        <v>0.67456000000000005</v>
      </c>
      <c r="H381" s="6">
        <v>0.67067428571428578</v>
      </c>
      <c r="I381" s="6">
        <v>0.66678857142857151</v>
      </c>
      <c r="J381" s="6">
        <v>0.66290285714285724</v>
      </c>
      <c r="K381" s="6">
        <v>0.65901714285714286</v>
      </c>
      <c r="L381" s="6">
        <v>0.65513142857142859</v>
      </c>
    </row>
    <row r="382" spans="1:13">
      <c r="A382" s="15" t="s">
        <v>284</v>
      </c>
      <c r="B382" t="s">
        <v>361</v>
      </c>
      <c r="C382" t="s">
        <v>145</v>
      </c>
      <c r="D382">
        <v>1</v>
      </c>
      <c r="E382" s="6">
        <v>2.6315789473684212</v>
      </c>
      <c r="F382" s="6">
        <v>2.4755102040816328</v>
      </c>
      <c r="G382" s="6">
        <v>2.3020408163265307</v>
      </c>
      <c r="H382" s="6">
        <v>2.1480519480519482</v>
      </c>
      <c r="I382" s="6">
        <v>2.0526077097505668</v>
      </c>
      <c r="J382" s="6">
        <v>2.0027210884353739</v>
      </c>
      <c r="K382" s="6">
        <v>1.9528344671201814</v>
      </c>
      <c r="L382" s="6">
        <v>1.9029478458049887</v>
      </c>
      <c r="M382" s="5"/>
    </row>
    <row r="383" spans="1:13">
      <c r="A383" t="s">
        <v>284</v>
      </c>
      <c r="B383" s="2" t="s">
        <v>363</v>
      </c>
      <c r="C383" t="s">
        <v>271</v>
      </c>
      <c r="D383" s="6">
        <v>1</v>
      </c>
      <c r="E383" s="6">
        <v>1</v>
      </c>
      <c r="F383" s="6">
        <v>1</v>
      </c>
      <c r="G383" s="6">
        <v>1</v>
      </c>
      <c r="H383" s="6">
        <v>1</v>
      </c>
      <c r="I383" s="6">
        <v>1</v>
      </c>
      <c r="J383" s="6">
        <v>1</v>
      </c>
      <c r="K383" s="6">
        <v>1</v>
      </c>
      <c r="L383" s="6">
        <v>1</v>
      </c>
    </row>
    <row r="384" spans="1:13">
      <c r="A384" s="6" t="s">
        <v>284</v>
      </c>
      <c r="B384" s="2" t="s">
        <v>363</v>
      </c>
      <c r="C384" t="s">
        <v>24</v>
      </c>
      <c r="D384" s="6">
        <v>1</v>
      </c>
      <c r="E384" s="6">
        <v>0.9</v>
      </c>
      <c r="F384" s="6">
        <v>0.88971428571428568</v>
      </c>
      <c r="G384" s="6">
        <v>0.82079999999999997</v>
      </c>
      <c r="H384" s="6">
        <v>0.75445714285714283</v>
      </c>
      <c r="I384" s="6">
        <v>0.69556114285714288</v>
      </c>
      <c r="J384" s="6">
        <v>0.63892800000000005</v>
      </c>
      <c r="K384" s="6">
        <v>0.58607999999999993</v>
      </c>
      <c r="L384" s="6">
        <v>0.53539199999999998</v>
      </c>
    </row>
    <row r="385" spans="1:18">
      <c r="A385" s="6" t="s">
        <v>284</v>
      </c>
      <c r="B385" s="2" t="s">
        <v>363</v>
      </c>
      <c r="C385" t="s">
        <v>212</v>
      </c>
      <c r="D385" s="6">
        <v>1</v>
      </c>
      <c r="E385" s="6">
        <v>6.3</v>
      </c>
      <c r="F385" s="6">
        <v>6.2394285714285713</v>
      </c>
      <c r="G385" s="6">
        <v>5.6559999999999997</v>
      </c>
      <c r="H385" s="6">
        <v>5.0982857142857139</v>
      </c>
      <c r="I385" s="6">
        <v>4.6247908571428571</v>
      </c>
      <c r="J385" s="6">
        <v>4.1733074285714284</v>
      </c>
      <c r="K385" s="6">
        <v>3.789504</v>
      </c>
      <c r="L385" s="6">
        <v>3.424626285714286</v>
      </c>
    </row>
    <row r="386" spans="1:18">
      <c r="A386" t="s">
        <v>284</v>
      </c>
      <c r="B386" s="2" t="s">
        <v>364</v>
      </c>
      <c r="C386" t="s">
        <v>271</v>
      </c>
      <c r="D386" s="6">
        <v>1</v>
      </c>
      <c r="E386" s="6">
        <v>1</v>
      </c>
      <c r="F386" s="6">
        <v>1</v>
      </c>
      <c r="G386" s="6">
        <v>1</v>
      </c>
      <c r="H386" s="6">
        <v>1</v>
      </c>
      <c r="I386" s="6">
        <v>1</v>
      </c>
      <c r="J386" s="6">
        <v>1</v>
      </c>
      <c r="K386" s="6">
        <v>1</v>
      </c>
      <c r="L386" s="6">
        <v>1</v>
      </c>
    </row>
    <row r="387" spans="1:18">
      <c r="A387" s="6" t="s">
        <v>284</v>
      </c>
      <c r="B387" s="2" t="s">
        <v>364</v>
      </c>
      <c r="C387" t="s">
        <v>24</v>
      </c>
      <c r="D387" s="6">
        <v>1</v>
      </c>
      <c r="E387" s="6">
        <v>5.5259999999999998</v>
      </c>
      <c r="F387" s="6">
        <v>5.4742742857142854</v>
      </c>
      <c r="G387" s="6">
        <v>5.2119039999999996</v>
      </c>
      <c r="H387" s="6">
        <v>4.9574537142857142</v>
      </c>
      <c r="I387" s="6">
        <v>4.7174240000000003</v>
      </c>
      <c r="J387" s="6">
        <v>4.4849028571428571</v>
      </c>
      <c r="K387" s="6">
        <v>4.2659794285714288</v>
      </c>
      <c r="L387" s="6">
        <v>4.0541531428571425</v>
      </c>
    </row>
    <row r="388" spans="1:18">
      <c r="A388" s="5" t="s">
        <v>284</v>
      </c>
      <c r="B388" t="s">
        <v>366</v>
      </c>
      <c r="C388" t="s">
        <v>368</v>
      </c>
      <c r="D388" s="5">
        <v>1</v>
      </c>
      <c r="E388" s="6">
        <v>1</v>
      </c>
      <c r="F388" s="6">
        <v>1</v>
      </c>
      <c r="G388" s="6">
        <v>1</v>
      </c>
      <c r="H388" s="6">
        <v>1</v>
      </c>
      <c r="I388" s="6">
        <v>1</v>
      </c>
      <c r="J388" s="6">
        <v>1</v>
      </c>
      <c r="K388" s="6">
        <v>1</v>
      </c>
      <c r="L388" s="6">
        <v>1</v>
      </c>
    </row>
    <row r="389" spans="1:18">
      <c r="A389" t="s">
        <v>284</v>
      </c>
      <c r="B389" t="s">
        <v>367</v>
      </c>
      <c r="C389" t="s">
        <v>369</v>
      </c>
      <c r="D389">
        <v>1</v>
      </c>
      <c r="E389" s="6">
        <v>1</v>
      </c>
      <c r="F389" s="6">
        <v>1</v>
      </c>
      <c r="G389" s="6">
        <v>1</v>
      </c>
      <c r="H389" s="6">
        <v>1</v>
      </c>
      <c r="I389" s="6">
        <v>1</v>
      </c>
      <c r="J389" s="6">
        <v>1</v>
      </c>
      <c r="K389" s="6">
        <v>1</v>
      </c>
      <c r="L389" s="6">
        <v>1</v>
      </c>
    </row>
    <row r="390" spans="1:18">
      <c r="A390" t="s">
        <v>284</v>
      </c>
      <c r="B390" s="6" t="s">
        <v>475</v>
      </c>
      <c r="C390" s="6" t="s">
        <v>146</v>
      </c>
      <c r="D390" s="6">
        <v>1</v>
      </c>
      <c r="E390" s="6">
        <v>2.8901734104046244</v>
      </c>
      <c r="F390" s="6">
        <v>2.8901734104046244</v>
      </c>
      <c r="G390" s="6">
        <v>2.8901734104046244</v>
      </c>
      <c r="H390" s="6">
        <v>2.8901734104046244</v>
      </c>
      <c r="I390" s="6">
        <v>2.8901734104046244</v>
      </c>
      <c r="J390" s="6">
        <v>2.8901734104046244</v>
      </c>
      <c r="K390" s="6">
        <v>2.8901734104046244</v>
      </c>
      <c r="L390" s="6">
        <v>2.8901734104046244</v>
      </c>
      <c r="P390" s="6" t="s">
        <v>491</v>
      </c>
      <c r="Q390" s="6" t="s">
        <v>492</v>
      </c>
    </row>
    <row r="391" spans="1:18">
      <c r="A391" t="s">
        <v>284</v>
      </c>
      <c r="B391" s="6" t="s">
        <v>108</v>
      </c>
      <c r="C391" s="6" t="s">
        <v>156</v>
      </c>
      <c r="D391" s="6">
        <v>1</v>
      </c>
      <c r="E391" s="6">
        <v>2.6525198938992043</v>
      </c>
      <c r="F391" s="6">
        <v>2.6525198938992043</v>
      </c>
      <c r="G391" s="6">
        <v>2.6525198938992043</v>
      </c>
      <c r="H391" s="6">
        <v>2.6525198938992043</v>
      </c>
      <c r="I391" s="6">
        <v>2.6525198938992043</v>
      </c>
      <c r="J391" s="6">
        <v>2.6525198938992043</v>
      </c>
      <c r="K391" s="6">
        <v>2.6525198938992043</v>
      </c>
      <c r="L391" s="6">
        <v>2.6525198938992043</v>
      </c>
      <c r="P391" s="6" t="s">
        <v>491</v>
      </c>
      <c r="Q391" s="6" t="s">
        <v>492</v>
      </c>
    </row>
    <row r="392" spans="1:18">
      <c r="A392" t="s">
        <v>284</v>
      </c>
      <c r="B392" s="6" t="s">
        <v>109</v>
      </c>
      <c r="C392" s="6" t="s">
        <v>157</v>
      </c>
      <c r="D392" s="6">
        <v>1</v>
      </c>
      <c r="E392" s="6">
        <v>2.8248587570621471</v>
      </c>
      <c r="F392" s="6">
        <v>2.8248587570621471</v>
      </c>
      <c r="G392" s="6">
        <v>2.8248587570621471</v>
      </c>
      <c r="H392" s="6">
        <v>2.8248587570621471</v>
      </c>
      <c r="I392" s="6">
        <v>2.8248587570621471</v>
      </c>
      <c r="J392" s="6">
        <v>2.8248587570621471</v>
      </c>
      <c r="K392" s="6">
        <v>2.8248587570621471</v>
      </c>
      <c r="L392" s="6">
        <v>2.8248587570621471</v>
      </c>
      <c r="P392" s="6" t="s">
        <v>491</v>
      </c>
      <c r="Q392" s="6" t="s">
        <v>492</v>
      </c>
    </row>
    <row r="393" spans="1:18">
      <c r="A393" t="s">
        <v>284</v>
      </c>
      <c r="B393" s="6" t="s">
        <v>481</v>
      </c>
      <c r="C393" s="6" t="s">
        <v>202</v>
      </c>
      <c r="D393" s="6">
        <v>1</v>
      </c>
      <c r="E393" s="6">
        <v>1.8484288354898335</v>
      </c>
      <c r="F393" s="6">
        <v>1.8484288354898335</v>
      </c>
      <c r="G393" s="6">
        <v>1.8484288354898335</v>
      </c>
      <c r="H393" s="6">
        <v>1.8484288354898335</v>
      </c>
      <c r="I393" s="6">
        <v>1.8484288354898335</v>
      </c>
      <c r="J393" s="6">
        <v>1.8484288354898335</v>
      </c>
      <c r="K393" s="6">
        <v>1.8484288354898335</v>
      </c>
      <c r="L393" s="6">
        <v>1.8484288354898335</v>
      </c>
      <c r="P393" s="6" t="s">
        <v>491</v>
      </c>
      <c r="Q393" s="6" t="s">
        <v>492</v>
      </c>
    </row>
    <row r="394" spans="1:18">
      <c r="A394" t="s">
        <v>284</v>
      </c>
      <c r="B394" s="6" t="s">
        <v>479</v>
      </c>
      <c r="C394" s="6" t="s">
        <v>203</v>
      </c>
      <c r="D394" s="6">
        <v>1</v>
      </c>
      <c r="E394" s="6">
        <v>1.8484288354898335</v>
      </c>
      <c r="F394" s="6">
        <v>1.8484288354898335</v>
      </c>
      <c r="G394" s="6">
        <v>1.8484288354898335</v>
      </c>
      <c r="H394" s="6">
        <v>1.8484288354898335</v>
      </c>
      <c r="I394" s="6">
        <v>1.8484288354898335</v>
      </c>
      <c r="J394" s="6">
        <v>1.8484288354898335</v>
      </c>
      <c r="K394" s="6">
        <v>1.8484288354898335</v>
      </c>
      <c r="L394" s="6">
        <v>1.8484288354898335</v>
      </c>
      <c r="P394" s="6" t="s">
        <v>491</v>
      </c>
      <c r="Q394" s="6" t="s">
        <v>492</v>
      </c>
    </row>
    <row r="395" spans="1:18">
      <c r="A395" t="s">
        <v>284</v>
      </c>
      <c r="B395" s="6" t="s">
        <v>483</v>
      </c>
      <c r="C395" s="6" t="s">
        <v>204</v>
      </c>
      <c r="D395" s="6">
        <v>1</v>
      </c>
      <c r="E395" s="6">
        <v>1.8484288354898335</v>
      </c>
      <c r="F395" s="6">
        <v>1.8484288354898335</v>
      </c>
      <c r="G395" s="6">
        <v>1.8484288354898335</v>
      </c>
      <c r="H395" s="6">
        <v>1.8484288354898335</v>
      </c>
      <c r="I395" s="6">
        <v>1.8484288354898335</v>
      </c>
      <c r="J395" s="6">
        <v>1.8484288354898335</v>
      </c>
      <c r="K395" s="6">
        <v>1.8484288354898335</v>
      </c>
      <c r="L395" s="6">
        <v>1.8484288354898335</v>
      </c>
      <c r="P395" s="6" t="s">
        <v>491</v>
      </c>
      <c r="Q395" s="6" t="s">
        <v>492</v>
      </c>
    </row>
    <row r="396" spans="1:18">
      <c r="A396" t="s">
        <v>284</v>
      </c>
      <c r="B396" s="6" t="s">
        <v>476</v>
      </c>
      <c r="C396" s="6" t="s">
        <v>146</v>
      </c>
      <c r="D396" s="6">
        <v>1</v>
      </c>
      <c r="E396" s="6">
        <v>3.0346820809248558</v>
      </c>
      <c r="F396" s="6">
        <v>3.0346820809248558</v>
      </c>
      <c r="G396" s="6">
        <v>3.0346820809248558</v>
      </c>
      <c r="H396" s="6">
        <v>3.0346820809248558</v>
      </c>
      <c r="I396" s="6">
        <v>3.0346820809248558</v>
      </c>
      <c r="J396" s="6">
        <v>3.0346820809248558</v>
      </c>
      <c r="K396" s="6">
        <v>3.0346820809248558</v>
      </c>
      <c r="L396" s="6">
        <v>3.0346820809248558</v>
      </c>
      <c r="P396" s="6" t="s">
        <v>491</v>
      </c>
      <c r="Q396" s="6" t="s">
        <v>492</v>
      </c>
      <c r="R396" s="6" t="s">
        <v>493</v>
      </c>
    </row>
    <row r="397" spans="1:18">
      <c r="A397" t="s">
        <v>284</v>
      </c>
      <c r="B397" s="6" t="s">
        <v>477</v>
      </c>
      <c r="C397" s="6" t="s">
        <v>156</v>
      </c>
      <c r="D397" s="6">
        <v>1</v>
      </c>
      <c r="E397" s="6">
        <v>2.7851458885941645</v>
      </c>
      <c r="F397" s="6">
        <v>2.7851458885941645</v>
      </c>
      <c r="G397" s="6">
        <v>2.7851458885941645</v>
      </c>
      <c r="H397" s="6">
        <v>2.7851458885941645</v>
      </c>
      <c r="I397" s="6">
        <v>2.7851458885941645</v>
      </c>
      <c r="J397" s="6">
        <v>2.7851458885941645</v>
      </c>
      <c r="K397" s="6">
        <v>2.7851458885941645</v>
      </c>
      <c r="L397" s="6">
        <v>2.7851458885941645</v>
      </c>
      <c r="P397" s="6" t="s">
        <v>491</v>
      </c>
      <c r="Q397" s="6" t="s">
        <v>492</v>
      </c>
      <c r="R397" s="6" t="s">
        <v>493</v>
      </c>
    </row>
    <row r="398" spans="1:18">
      <c r="A398" t="s">
        <v>284</v>
      </c>
      <c r="B398" s="6" t="s">
        <v>478</v>
      </c>
      <c r="C398" s="6" t="s">
        <v>157</v>
      </c>
      <c r="D398" s="6">
        <v>1</v>
      </c>
      <c r="E398" s="6">
        <v>2.9661016949152543</v>
      </c>
      <c r="F398" s="6">
        <v>2.9661016949152543</v>
      </c>
      <c r="G398" s="6">
        <v>2.9661016949152543</v>
      </c>
      <c r="H398" s="6">
        <v>2.9661016949152543</v>
      </c>
      <c r="I398" s="6">
        <v>2.9661016949152543</v>
      </c>
      <c r="J398" s="6">
        <v>2.9661016949152543</v>
      </c>
      <c r="K398" s="6">
        <v>2.9661016949152543</v>
      </c>
      <c r="L398" s="6">
        <v>2.9661016949152543</v>
      </c>
      <c r="P398" s="6" t="s">
        <v>491</v>
      </c>
      <c r="Q398" s="6" t="s">
        <v>492</v>
      </c>
      <c r="R398" s="6" t="s">
        <v>493</v>
      </c>
    </row>
    <row r="399" spans="1:18">
      <c r="A399" t="s">
        <v>284</v>
      </c>
      <c r="B399" s="6" t="s">
        <v>482</v>
      </c>
      <c r="C399" s="6" t="s">
        <v>202</v>
      </c>
      <c r="D399" s="6">
        <v>1</v>
      </c>
      <c r="E399" s="6">
        <v>1.9408502772643252</v>
      </c>
      <c r="F399" s="6">
        <v>1.9408502772643252</v>
      </c>
      <c r="G399" s="6">
        <v>1.9408502772643252</v>
      </c>
      <c r="H399" s="6">
        <v>1.9408502772643252</v>
      </c>
      <c r="I399" s="6">
        <v>1.9408502772643252</v>
      </c>
      <c r="J399" s="6">
        <v>1.9408502772643252</v>
      </c>
      <c r="K399" s="6">
        <v>1.9408502772643252</v>
      </c>
      <c r="L399" s="6">
        <v>1.9408502772643252</v>
      </c>
      <c r="P399" s="6" t="s">
        <v>491</v>
      </c>
      <c r="Q399" s="6" t="s">
        <v>492</v>
      </c>
      <c r="R399" s="6" t="s">
        <v>493</v>
      </c>
    </row>
    <row r="400" spans="1:18">
      <c r="A400" t="s">
        <v>284</v>
      </c>
      <c r="B400" s="6" t="s">
        <v>480</v>
      </c>
      <c r="C400" s="6" t="s">
        <v>203</v>
      </c>
      <c r="D400" s="6">
        <v>1</v>
      </c>
      <c r="E400" s="6">
        <v>1.9408502772643252</v>
      </c>
      <c r="F400" s="6">
        <v>1.9408502772643252</v>
      </c>
      <c r="G400" s="6">
        <v>1.9408502772643252</v>
      </c>
      <c r="H400" s="6">
        <v>1.9408502772643252</v>
      </c>
      <c r="I400" s="6">
        <v>1.9408502772643252</v>
      </c>
      <c r="J400" s="6">
        <v>1.9408502772643252</v>
      </c>
      <c r="K400" s="6">
        <v>1.9408502772643252</v>
      </c>
      <c r="L400" s="6">
        <v>1.9408502772643252</v>
      </c>
      <c r="P400" s="6" t="s">
        <v>491</v>
      </c>
      <c r="Q400" s="6" t="s">
        <v>492</v>
      </c>
      <c r="R400" s="6" t="s">
        <v>493</v>
      </c>
    </row>
    <row r="401" spans="1:18">
      <c r="A401" t="s">
        <v>284</v>
      </c>
      <c r="B401" s="6" t="s">
        <v>475</v>
      </c>
      <c r="C401" s="6" t="s">
        <v>146</v>
      </c>
      <c r="D401" s="6">
        <v>2</v>
      </c>
      <c r="E401" s="6">
        <v>3.5714285714285712</v>
      </c>
      <c r="F401" s="6">
        <v>3.5714285714285712</v>
      </c>
      <c r="G401" s="6">
        <v>3.5714285714285712</v>
      </c>
      <c r="H401" s="6">
        <v>3.5714285714285712</v>
      </c>
      <c r="I401" s="6">
        <v>3.5714285714285712</v>
      </c>
      <c r="J401" s="6">
        <v>3.5714285714285712</v>
      </c>
      <c r="K401" s="6">
        <v>3.5714285714285712</v>
      </c>
      <c r="L401" s="6">
        <v>3.5714285714285712</v>
      </c>
      <c r="P401" s="6" t="s">
        <v>491</v>
      </c>
      <c r="Q401" s="6" t="s">
        <v>494</v>
      </c>
    </row>
    <row r="402" spans="1:18">
      <c r="A402" t="s">
        <v>284</v>
      </c>
      <c r="B402" s="6" t="s">
        <v>108</v>
      </c>
      <c r="C402" s="6" t="s">
        <v>156</v>
      </c>
      <c r="D402" s="6">
        <v>2</v>
      </c>
      <c r="E402" s="6">
        <v>3.5335689045936398</v>
      </c>
      <c r="F402" s="6">
        <v>3.5335689045936398</v>
      </c>
      <c r="G402" s="6">
        <v>3.5335689045936398</v>
      </c>
      <c r="H402" s="6">
        <v>3.5335689045936398</v>
      </c>
      <c r="I402" s="6">
        <v>3.5335689045936398</v>
      </c>
      <c r="J402" s="6">
        <v>3.5335689045936398</v>
      </c>
      <c r="K402" s="6">
        <v>3.5335689045936398</v>
      </c>
      <c r="L402" s="6">
        <v>3.5335689045936398</v>
      </c>
      <c r="P402" s="6" t="s">
        <v>491</v>
      </c>
      <c r="Q402" s="6" t="s">
        <v>494</v>
      </c>
    </row>
    <row r="403" spans="1:18">
      <c r="A403" t="s">
        <v>284</v>
      </c>
      <c r="B403" s="6" t="s">
        <v>109</v>
      </c>
      <c r="C403" s="6" t="s">
        <v>157</v>
      </c>
      <c r="D403" s="6">
        <v>2</v>
      </c>
      <c r="E403" s="6">
        <v>3.7593984962406015</v>
      </c>
      <c r="F403" s="6">
        <v>3.7593984962406015</v>
      </c>
      <c r="G403" s="6">
        <v>3.7593984962406015</v>
      </c>
      <c r="H403" s="6">
        <v>3.7593984962406015</v>
      </c>
      <c r="I403" s="6">
        <v>3.7593984962406015</v>
      </c>
      <c r="J403" s="6">
        <v>3.7593984962406015</v>
      </c>
      <c r="K403" s="6">
        <v>3.7593984962406015</v>
      </c>
      <c r="L403" s="6">
        <v>3.7593984962406015</v>
      </c>
      <c r="P403" s="6" t="s">
        <v>491</v>
      </c>
      <c r="Q403" s="6" t="s">
        <v>494</v>
      </c>
    </row>
    <row r="404" spans="1:18">
      <c r="A404" t="s">
        <v>284</v>
      </c>
      <c r="B404" s="6" t="s">
        <v>481</v>
      </c>
      <c r="C404" s="6" t="s">
        <v>202</v>
      </c>
      <c r="D404" s="6">
        <v>2</v>
      </c>
      <c r="E404" s="6">
        <v>2.0080321285140563</v>
      </c>
      <c r="F404" s="6">
        <v>2.0080321285140563</v>
      </c>
      <c r="G404" s="6">
        <v>2.0080321285140563</v>
      </c>
      <c r="H404" s="6">
        <v>2.0080321285140563</v>
      </c>
      <c r="I404" s="6">
        <v>2.0080321285140563</v>
      </c>
      <c r="J404" s="6">
        <v>2.0080321285140563</v>
      </c>
      <c r="K404" s="6">
        <v>2.0080321285140563</v>
      </c>
      <c r="L404" s="6">
        <v>2.0080321285140563</v>
      </c>
      <c r="P404" s="6" t="s">
        <v>491</v>
      </c>
      <c r="Q404" s="6" t="s">
        <v>494</v>
      </c>
    </row>
    <row r="405" spans="1:18">
      <c r="A405" t="s">
        <v>284</v>
      </c>
      <c r="B405" s="6" t="s">
        <v>479</v>
      </c>
      <c r="C405" s="6" t="s">
        <v>203</v>
      </c>
      <c r="D405" s="6">
        <v>2</v>
      </c>
      <c r="E405" s="6">
        <v>2.0080321285140563</v>
      </c>
      <c r="F405" s="6">
        <v>2.0080321285140563</v>
      </c>
      <c r="G405" s="6">
        <v>2.0080321285140563</v>
      </c>
      <c r="H405" s="6">
        <v>2.0080321285140563</v>
      </c>
      <c r="I405" s="6">
        <v>2.0080321285140563</v>
      </c>
      <c r="J405" s="6">
        <v>2.0080321285140563</v>
      </c>
      <c r="K405" s="6">
        <v>2.0080321285140563</v>
      </c>
      <c r="L405" s="6">
        <v>2.0080321285140563</v>
      </c>
      <c r="P405" s="6" t="s">
        <v>491</v>
      </c>
      <c r="Q405" s="6" t="s">
        <v>494</v>
      </c>
    </row>
    <row r="406" spans="1:18">
      <c r="A406" t="s">
        <v>284</v>
      </c>
      <c r="B406" s="6" t="s">
        <v>483</v>
      </c>
      <c r="C406" s="6" t="s">
        <v>204</v>
      </c>
      <c r="D406" s="6">
        <v>2</v>
      </c>
      <c r="E406" s="6">
        <v>2.0080321285140563</v>
      </c>
      <c r="F406" s="6">
        <v>2.0080321285140563</v>
      </c>
      <c r="G406" s="6">
        <v>2.0080321285140563</v>
      </c>
      <c r="H406" s="6">
        <v>2.0080321285140563</v>
      </c>
      <c r="I406" s="6">
        <v>2.0080321285140563</v>
      </c>
      <c r="J406" s="6">
        <v>2.0080321285140563</v>
      </c>
      <c r="K406" s="6">
        <v>2.0080321285140563</v>
      </c>
      <c r="L406" s="6">
        <v>2.0080321285140563</v>
      </c>
      <c r="P406" s="6" t="s">
        <v>491</v>
      </c>
      <c r="Q406" s="6" t="s">
        <v>494</v>
      </c>
    </row>
    <row r="407" spans="1:18">
      <c r="A407" t="s">
        <v>284</v>
      </c>
      <c r="B407" s="6" t="s">
        <v>476</v>
      </c>
      <c r="C407" s="6" t="s">
        <v>146</v>
      </c>
      <c r="D407" s="6">
        <v>2</v>
      </c>
      <c r="E407" s="6">
        <v>3.75</v>
      </c>
      <c r="F407" s="6">
        <v>3.75</v>
      </c>
      <c r="G407" s="6">
        <v>3.75</v>
      </c>
      <c r="H407" s="6">
        <v>3.75</v>
      </c>
      <c r="I407" s="6">
        <v>3.75</v>
      </c>
      <c r="J407" s="6">
        <v>3.75</v>
      </c>
      <c r="K407" s="6">
        <v>3.75</v>
      </c>
      <c r="L407" s="6">
        <v>3.75</v>
      </c>
      <c r="P407" s="6" t="s">
        <v>491</v>
      </c>
      <c r="Q407" s="6" t="s">
        <v>494</v>
      </c>
      <c r="R407" s="6" t="s">
        <v>493</v>
      </c>
    </row>
    <row r="408" spans="1:18">
      <c r="A408" t="s">
        <v>284</v>
      </c>
      <c r="B408" s="6" t="s">
        <v>477</v>
      </c>
      <c r="C408" s="6" t="s">
        <v>156</v>
      </c>
      <c r="D408" s="6">
        <v>2</v>
      </c>
      <c r="E408" s="6">
        <v>3.7102473498233222</v>
      </c>
      <c r="F408" s="6">
        <v>3.7102473498233222</v>
      </c>
      <c r="G408" s="6">
        <v>3.7102473498233222</v>
      </c>
      <c r="H408" s="6">
        <v>3.7102473498233222</v>
      </c>
      <c r="I408" s="6">
        <v>3.7102473498233222</v>
      </c>
      <c r="J408" s="6">
        <v>3.7102473498233222</v>
      </c>
      <c r="K408" s="6">
        <v>3.7102473498233222</v>
      </c>
      <c r="L408" s="6">
        <v>3.7102473498233222</v>
      </c>
      <c r="P408" s="6" t="s">
        <v>491</v>
      </c>
      <c r="Q408" s="6" t="s">
        <v>494</v>
      </c>
      <c r="R408" s="6" t="s">
        <v>493</v>
      </c>
    </row>
    <row r="409" spans="1:18">
      <c r="A409" t="s">
        <v>284</v>
      </c>
      <c r="B409" s="6" t="s">
        <v>478</v>
      </c>
      <c r="C409" s="6" t="s">
        <v>157</v>
      </c>
      <c r="D409" s="6">
        <v>2</v>
      </c>
      <c r="E409" s="6">
        <v>3.9473684210526319</v>
      </c>
      <c r="F409" s="6">
        <v>3.9473684210526319</v>
      </c>
      <c r="G409" s="6">
        <v>3.9473684210526319</v>
      </c>
      <c r="H409" s="6">
        <v>3.9473684210526319</v>
      </c>
      <c r="I409" s="6">
        <v>3.9473684210526319</v>
      </c>
      <c r="J409" s="6">
        <v>3.9473684210526319</v>
      </c>
      <c r="K409" s="6">
        <v>3.9473684210526319</v>
      </c>
      <c r="L409" s="6">
        <v>3.9473684210526319</v>
      </c>
      <c r="P409" s="6" t="s">
        <v>491</v>
      </c>
      <c r="Q409" s="6" t="s">
        <v>494</v>
      </c>
      <c r="R409" s="6" t="s">
        <v>493</v>
      </c>
    </row>
    <row r="410" spans="1:18">
      <c r="A410" t="s">
        <v>284</v>
      </c>
      <c r="B410" s="6" t="s">
        <v>482</v>
      </c>
      <c r="C410" s="6" t="s">
        <v>202</v>
      </c>
      <c r="D410" s="6">
        <v>2</v>
      </c>
      <c r="E410" s="6">
        <v>2.1084337349397591</v>
      </c>
      <c r="F410" s="6">
        <v>2.1084337349397591</v>
      </c>
      <c r="G410" s="6">
        <v>2.1084337349397591</v>
      </c>
      <c r="H410" s="6">
        <v>2.1084337349397591</v>
      </c>
      <c r="I410" s="6">
        <v>2.1084337349397591</v>
      </c>
      <c r="J410" s="6">
        <v>2.1084337349397591</v>
      </c>
      <c r="K410" s="6">
        <v>2.1084337349397591</v>
      </c>
      <c r="L410" s="6">
        <v>2.1084337349397591</v>
      </c>
      <c r="P410" s="6" t="s">
        <v>491</v>
      </c>
      <c r="Q410" s="6" t="s">
        <v>494</v>
      </c>
      <c r="R410" s="6" t="s">
        <v>493</v>
      </c>
    </row>
    <row r="411" spans="1:18">
      <c r="A411" t="s">
        <v>284</v>
      </c>
      <c r="B411" s="6" t="s">
        <v>480</v>
      </c>
      <c r="C411" s="6" t="s">
        <v>203</v>
      </c>
      <c r="D411" s="6">
        <v>2</v>
      </c>
      <c r="E411" s="6">
        <v>2.1084337349397591</v>
      </c>
      <c r="F411" s="6">
        <v>2.1084337349397591</v>
      </c>
      <c r="G411" s="6">
        <v>2.1084337349397591</v>
      </c>
      <c r="H411" s="6">
        <v>2.1084337349397591</v>
      </c>
      <c r="I411" s="6">
        <v>2.1084337349397591</v>
      </c>
      <c r="J411" s="6">
        <v>2.1084337349397591</v>
      </c>
      <c r="K411" s="6">
        <v>2.1084337349397591</v>
      </c>
      <c r="L411" s="6">
        <v>2.1084337349397591</v>
      </c>
      <c r="P411" s="6" t="s">
        <v>491</v>
      </c>
      <c r="Q411" s="6" t="s">
        <v>494</v>
      </c>
      <c r="R411" s="6" t="s">
        <v>493</v>
      </c>
    </row>
    <row r="412" spans="1:18">
      <c r="A412" t="s">
        <v>284</v>
      </c>
      <c r="B412" s="6" t="s">
        <v>484</v>
      </c>
      <c r="C412" s="6" t="s">
        <v>145</v>
      </c>
      <c r="D412" s="6">
        <v>2</v>
      </c>
      <c r="E412" s="6">
        <v>1</v>
      </c>
      <c r="F412" s="6">
        <v>1</v>
      </c>
      <c r="G412" s="6">
        <v>1</v>
      </c>
      <c r="H412" s="6">
        <v>1</v>
      </c>
      <c r="I412" s="6">
        <v>1</v>
      </c>
      <c r="J412" s="6">
        <v>1</v>
      </c>
      <c r="K412" s="6">
        <v>1</v>
      </c>
      <c r="L412" s="6">
        <v>1</v>
      </c>
      <c r="P412" s="6" t="s">
        <v>495</v>
      </c>
      <c r="Q412" s="6" t="s">
        <v>494</v>
      </c>
    </row>
    <row r="413" spans="1:18">
      <c r="A413" t="s">
        <v>284</v>
      </c>
      <c r="B413" s="6" t="s">
        <v>486</v>
      </c>
      <c r="C413" s="6" t="s">
        <v>473</v>
      </c>
      <c r="D413" s="6">
        <v>1</v>
      </c>
      <c r="E413" s="6">
        <v>1</v>
      </c>
      <c r="F413" s="6">
        <v>1</v>
      </c>
      <c r="G413" s="6">
        <v>1</v>
      </c>
      <c r="H413" s="6">
        <v>1</v>
      </c>
      <c r="I413" s="6">
        <v>1</v>
      </c>
      <c r="J413" s="6">
        <v>1</v>
      </c>
      <c r="K413" s="6">
        <v>1</v>
      </c>
      <c r="L413" s="6">
        <v>1</v>
      </c>
    </row>
    <row r="414" spans="1:18">
      <c r="A414" t="s">
        <v>284</v>
      </c>
      <c r="B414" s="6" t="s">
        <v>487</v>
      </c>
      <c r="C414" s="6" t="s">
        <v>473</v>
      </c>
      <c r="D414" s="6">
        <v>1</v>
      </c>
      <c r="E414" s="6">
        <v>1</v>
      </c>
      <c r="F414" s="6">
        <v>1</v>
      </c>
      <c r="G414" s="6">
        <v>1</v>
      </c>
      <c r="H414" s="6">
        <v>1</v>
      </c>
      <c r="I414" s="6">
        <v>1</v>
      </c>
      <c r="J414" s="6">
        <v>1</v>
      </c>
      <c r="K414" s="6">
        <v>1</v>
      </c>
      <c r="L414" s="6">
        <v>1</v>
      </c>
    </row>
    <row r="415" spans="1:18">
      <c r="A415" t="s">
        <v>284</v>
      </c>
      <c r="B415" s="6" t="s">
        <v>485</v>
      </c>
      <c r="C415" s="6" t="s">
        <v>143</v>
      </c>
      <c r="D415" s="6">
        <v>1</v>
      </c>
      <c r="E415" s="6">
        <v>2.8248587570621471</v>
      </c>
      <c r="F415" s="6">
        <v>2.8248587570621471</v>
      </c>
      <c r="G415" s="6">
        <v>2.8248587570621471</v>
      </c>
      <c r="H415" s="6">
        <v>2.8248587570621471</v>
      </c>
      <c r="I415" s="6">
        <v>2.8248587570621471</v>
      </c>
      <c r="J415" s="6">
        <v>2.8248587570621471</v>
      </c>
      <c r="K415" s="6">
        <v>2.8248587570621471</v>
      </c>
      <c r="L415" s="6">
        <v>2.8248587570621471</v>
      </c>
      <c r="P415" s="6" t="s">
        <v>496</v>
      </c>
    </row>
    <row r="416" spans="1:18">
      <c r="A416" t="s">
        <v>284</v>
      </c>
      <c r="B416" s="6" t="s">
        <v>485</v>
      </c>
      <c r="C416" s="6" t="s">
        <v>143</v>
      </c>
      <c r="D416" s="6">
        <v>2</v>
      </c>
      <c r="E416" s="6">
        <v>3.7593984962406015</v>
      </c>
      <c r="F416" s="6">
        <v>3.7593984962406015</v>
      </c>
      <c r="G416" s="6">
        <v>3.7593984962406015</v>
      </c>
      <c r="H416" s="6">
        <v>3.7593984962406015</v>
      </c>
      <c r="I416" s="6">
        <v>3.7593984962406015</v>
      </c>
      <c r="J416" s="6">
        <v>3.7593984962406015</v>
      </c>
      <c r="K416" s="6">
        <v>3.7593984962406015</v>
      </c>
      <c r="L416" s="6">
        <v>3.7593984962406015</v>
      </c>
      <c r="P416" s="6" t="s">
        <v>496</v>
      </c>
    </row>
    <row r="417" spans="1:16">
      <c r="A417" t="s">
        <v>284</v>
      </c>
      <c r="B417" s="6" t="s">
        <v>488</v>
      </c>
      <c r="C417" s="6" t="s">
        <v>202</v>
      </c>
      <c r="D417" s="6">
        <v>1</v>
      </c>
      <c r="E417" s="6">
        <v>1.7241379310344829</v>
      </c>
      <c r="F417" s="6">
        <v>1.6666666666666667</v>
      </c>
      <c r="G417" s="6">
        <v>1.639344262295082</v>
      </c>
      <c r="H417" s="6">
        <v>1.6129032258064517</v>
      </c>
      <c r="I417" s="6">
        <v>1.6129032258064517</v>
      </c>
      <c r="J417" s="6">
        <v>1.6129032258064517</v>
      </c>
      <c r="K417" s="6">
        <v>1.6</v>
      </c>
      <c r="L417" s="6">
        <v>1.5873015873015872</v>
      </c>
      <c r="P417" s="6" t="s">
        <v>497</v>
      </c>
    </row>
    <row r="418" spans="1:16">
      <c r="A418" t="s">
        <v>284</v>
      </c>
      <c r="B418" s="6" t="s">
        <v>490</v>
      </c>
      <c r="C418" s="6" t="s">
        <v>202</v>
      </c>
      <c r="D418" s="6">
        <v>1</v>
      </c>
      <c r="E418" s="6">
        <v>2.6315789473684212</v>
      </c>
      <c r="F418" s="6">
        <v>2.5</v>
      </c>
      <c r="G418" s="6">
        <v>2.3809523809523809</v>
      </c>
      <c r="H418" s="6">
        <v>2.2727272727272729</v>
      </c>
      <c r="I418" s="6">
        <v>2.2222222222222223</v>
      </c>
      <c r="J418" s="6">
        <v>2.2222222222222223</v>
      </c>
      <c r="K418" s="6">
        <v>2.2222222222222223</v>
      </c>
      <c r="L418" s="6">
        <v>2.2222222222222223</v>
      </c>
    </row>
    <row r="419" spans="1:16">
      <c r="A419" t="s">
        <v>284</v>
      </c>
      <c r="B419" s="6" t="s">
        <v>489</v>
      </c>
      <c r="C419" s="6" t="s">
        <v>202</v>
      </c>
      <c r="D419" s="6">
        <v>1</v>
      </c>
      <c r="E419" s="6">
        <v>2.8571428571428572</v>
      </c>
      <c r="F419" s="6">
        <v>2.7777777777777777</v>
      </c>
      <c r="G419" s="6">
        <v>2.7027027027027026</v>
      </c>
      <c r="H419" s="6">
        <v>2.6315789473684212</v>
      </c>
      <c r="I419" s="6">
        <v>2.5641025641025639</v>
      </c>
      <c r="J419" s="6">
        <v>2.5641025641025639</v>
      </c>
      <c r="K419" s="6">
        <v>2.5641025641025639</v>
      </c>
      <c r="L419" s="6">
        <v>2.5641025641025639</v>
      </c>
    </row>
    <row r="420" spans="1:16">
      <c r="A420" t="s">
        <v>284</v>
      </c>
      <c r="B420" s="6" t="s">
        <v>488</v>
      </c>
      <c r="C420" s="6" t="s">
        <v>203</v>
      </c>
      <c r="D420" s="6">
        <v>2</v>
      </c>
      <c r="E420" s="6">
        <v>1.7241379310344829</v>
      </c>
      <c r="F420" s="6">
        <v>1.6666666666666667</v>
      </c>
      <c r="G420" s="6">
        <v>1.639344262295082</v>
      </c>
      <c r="H420" s="6">
        <v>1.6129032258064517</v>
      </c>
      <c r="I420" s="6">
        <v>1.6129032258064517</v>
      </c>
      <c r="J420" s="6">
        <v>1.6129032258064517</v>
      </c>
      <c r="K420" s="6">
        <v>1.6</v>
      </c>
      <c r="L420" s="6">
        <v>1.5873015873015872</v>
      </c>
      <c r="P420" s="6" t="s">
        <v>497</v>
      </c>
    </row>
    <row r="421" spans="1:16">
      <c r="A421" t="s">
        <v>284</v>
      </c>
      <c r="B421" s="6" t="s">
        <v>490</v>
      </c>
      <c r="C421" s="6" t="s">
        <v>203</v>
      </c>
      <c r="D421" s="6">
        <v>2</v>
      </c>
      <c r="E421" s="6">
        <v>2.6315789473684212</v>
      </c>
      <c r="F421" s="6">
        <v>2.5</v>
      </c>
      <c r="G421" s="6">
        <v>2.3809523809523809</v>
      </c>
      <c r="H421" s="6">
        <v>2.2727272727272729</v>
      </c>
      <c r="I421" s="6">
        <v>2.2222222222222223</v>
      </c>
      <c r="J421" s="6">
        <v>2.2222222222222223</v>
      </c>
      <c r="K421" s="6">
        <v>2.2222222222222223</v>
      </c>
      <c r="L421" s="6">
        <v>2.2222222222222223</v>
      </c>
    </row>
    <row r="422" spans="1:16">
      <c r="A422" t="s">
        <v>284</v>
      </c>
      <c r="B422" s="6" t="s">
        <v>489</v>
      </c>
      <c r="C422" s="6" t="s">
        <v>203</v>
      </c>
      <c r="D422" s="6">
        <v>2</v>
      </c>
      <c r="E422" s="6">
        <v>2.8571428571428572</v>
      </c>
      <c r="F422" s="6">
        <v>2.7777777777777777</v>
      </c>
      <c r="G422" s="6">
        <v>2.7027027027027026</v>
      </c>
      <c r="H422" s="6">
        <v>2.6315789473684212</v>
      </c>
      <c r="I422" s="6">
        <v>2.5641025641025639</v>
      </c>
      <c r="J422" s="6">
        <v>2.5641025641025639</v>
      </c>
      <c r="K422" s="6">
        <v>2.5641025641025639</v>
      </c>
      <c r="L422" s="6">
        <v>2.5641025641025639</v>
      </c>
    </row>
    <row r="423" spans="1:16">
      <c r="A423" t="s">
        <v>284</v>
      </c>
      <c r="B423" s="6" t="s">
        <v>488</v>
      </c>
      <c r="C423" s="6" t="s">
        <v>204</v>
      </c>
      <c r="D423" s="6">
        <v>3</v>
      </c>
      <c r="E423" s="6">
        <v>1.7241379310344829</v>
      </c>
      <c r="F423" s="6">
        <v>1.6666666666666667</v>
      </c>
      <c r="G423" s="6">
        <v>1.639344262295082</v>
      </c>
      <c r="H423" s="6">
        <v>1.6129032258064517</v>
      </c>
      <c r="I423" s="6">
        <v>1.6129032258064517</v>
      </c>
      <c r="J423" s="6">
        <v>1.6129032258064517</v>
      </c>
      <c r="K423" s="6">
        <v>1.6</v>
      </c>
      <c r="L423" s="6">
        <v>1.5873015873015872</v>
      </c>
      <c r="P423" s="6" t="s">
        <v>497</v>
      </c>
    </row>
    <row r="424" spans="1:16">
      <c r="A424" t="s">
        <v>284</v>
      </c>
      <c r="B424" s="6" t="s">
        <v>490</v>
      </c>
      <c r="C424" s="6" t="s">
        <v>204</v>
      </c>
      <c r="D424" s="6">
        <v>3</v>
      </c>
      <c r="E424" s="6">
        <v>2.6315789473684212</v>
      </c>
      <c r="F424" s="6">
        <v>2.5</v>
      </c>
      <c r="G424" s="6">
        <v>2.3809523809523809</v>
      </c>
      <c r="H424" s="6">
        <v>2.2727272727272729</v>
      </c>
      <c r="I424" s="6">
        <v>2.2222222222222223</v>
      </c>
      <c r="J424" s="6">
        <v>2.2222222222222223</v>
      </c>
      <c r="K424" s="6">
        <v>2.2222222222222223</v>
      </c>
      <c r="L424" s="6">
        <v>2.2222222222222223</v>
      </c>
    </row>
    <row r="425" spans="1:16">
      <c r="A425" t="s">
        <v>284</v>
      </c>
      <c r="B425" s="6" t="s">
        <v>489</v>
      </c>
      <c r="C425" s="6" t="s">
        <v>204</v>
      </c>
      <c r="D425" s="6">
        <v>3</v>
      </c>
      <c r="E425" s="6">
        <v>2.8571428571428572</v>
      </c>
      <c r="F425" s="6">
        <v>2.7777777777777777</v>
      </c>
      <c r="G425" s="6">
        <v>2.7027027027027026</v>
      </c>
      <c r="H425" s="6">
        <v>2.6315789473684212</v>
      </c>
      <c r="I425" s="6">
        <v>2.5641025641025639</v>
      </c>
      <c r="J425" s="6">
        <v>2.5641025641025639</v>
      </c>
      <c r="K425" s="6">
        <v>2.5641025641025639</v>
      </c>
      <c r="L425" s="6">
        <v>2.5641025641025639</v>
      </c>
    </row>
  </sheetData>
  <autoFilter ref="A5:R425" xr:uid="{00000000-0001-0000-1900-000000000000}"/>
  <dataValidations count="2">
    <dataValidation type="list" allowBlank="1" showInputMessage="1" showErrorMessage="1" sqref="B217:B228 B380 B22:B33 B185" xr:uid="{00000000-0002-0000-1900-000000000000}">
      <formula1>Technologies</formula1>
    </dataValidation>
    <dataValidation type="list" allowBlank="1" showInputMessage="1" showErrorMessage="1" sqref="A327:A360 A382 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S571"/>
  <sheetViews>
    <sheetView zoomScaleNormal="100" zoomScalePageLayoutView="90" workbookViewId="0">
      <selection activeCell="O37" sqref="O37"/>
    </sheetView>
  </sheetViews>
  <sheetFormatPr defaultColWidth="11.42578125" defaultRowHeight="15"/>
  <cols>
    <col min="2" max="2" width="23.5703125" customWidth="1"/>
    <col min="3" max="3" width="23.42578125" bestFit="1" customWidth="1"/>
    <col min="4" max="4" width="19.5703125" bestFit="1" customWidth="1"/>
  </cols>
  <sheetData>
    <row r="1" spans="1:14">
      <c r="A1" t="s">
        <v>432</v>
      </c>
    </row>
    <row r="2" spans="1:14">
      <c r="A2" t="s">
        <v>377</v>
      </c>
    </row>
    <row r="3" spans="1:14">
      <c r="A3" t="s">
        <v>417</v>
      </c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t="s">
        <v>20</v>
      </c>
      <c r="B5" t="s">
        <v>26</v>
      </c>
      <c r="C5" t="s">
        <v>21</v>
      </c>
      <c r="D5" t="s">
        <v>375</v>
      </c>
      <c r="E5">
        <v>2018</v>
      </c>
      <c r="F5">
        <v>2020</v>
      </c>
      <c r="G5">
        <v>2025</v>
      </c>
      <c r="H5">
        <v>2030</v>
      </c>
      <c r="I5">
        <v>2035</v>
      </c>
      <c r="J5">
        <v>2040</v>
      </c>
      <c r="K5">
        <v>2045</v>
      </c>
      <c r="L5">
        <v>2050</v>
      </c>
    </row>
    <row r="6" spans="1:14">
      <c r="A6" t="s">
        <v>525</v>
      </c>
      <c r="B6" t="s">
        <v>175</v>
      </c>
      <c r="C6" t="s">
        <v>174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4">
      <c r="A7" t="s">
        <v>525</v>
      </c>
      <c r="B7" t="s">
        <v>176</v>
      </c>
      <c r="C7" t="s">
        <v>173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4">
      <c r="A8" t="s">
        <v>525</v>
      </c>
      <c r="B8" t="s">
        <v>140</v>
      </c>
      <c r="C8" t="s">
        <v>24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4">
      <c r="A9" t="s">
        <v>525</v>
      </c>
      <c r="B9" t="s">
        <v>141</v>
      </c>
      <c r="C9" t="s">
        <v>24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4">
      <c r="A10" t="s">
        <v>525</v>
      </c>
      <c r="B10" t="s">
        <v>152</v>
      </c>
      <c r="C10" t="s">
        <v>145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4">
      <c r="A11" t="s">
        <v>525</v>
      </c>
      <c r="B11" t="s">
        <v>153</v>
      </c>
      <c r="C11" t="s">
        <v>202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4" s="5" customFormat="1">
      <c r="A12" t="s">
        <v>525</v>
      </c>
      <c r="B12" t="s">
        <v>250</v>
      </c>
      <c r="C12" t="s">
        <v>212</v>
      </c>
      <c r="D12" s="5">
        <v>2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4" s="5" customFormat="1">
      <c r="A13" t="s">
        <v>525</v>
      </c>
      <c r="B13" t="s">
        <v>252</v>
      </c>
      <c r="C13" t="s">
        <v>276</v>
      </c>
      <c r="D13" s="5">
        <v>2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</row>
    <row r="14" spans="1:14">
      <c r="A14" t="s">
        <v>525</v>
      </c>
      <c r="B14" t="s">
        <v>139</v>
      </c>
      <c r="C14" t="s">
        <v>24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4">
      <c r="A15" t="s">
        <v>525</v>
      </c>
      <c r="B15" t="s">
        <v>142</v>
      </c>
      <c r="C15" t="s">
        <v>24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4">
      <c r="A16" t="s">
        <v>525</v>
      </c>
      <c r="B16" t="s">
        <v>196</v>
      </c>
      <c r="C16" t="s">
        <v>24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t="s">
        <v>525</v>
      </c>
      <c r="B17" s="2" t="s">
        <v>134</v>
      </c>
      <c r="C17" t="s">
        <v>150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t="s">
        <v>525</v>
      </c>
      <c r="B18" s="2" t="s">
        <v>134</v>
      </c>
      <c r="C18" t="s">
        <v>150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t="s">
        <v>525</v>
      </c>
      <c r="B19" s="2" t="s">
        <v>134</v>
      </c>
      <c r="C19" t="s">
        <v>150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t="s">
        <v>525</v>
      </c>
      <c r="B20" s="2" t="s">
        <v>135</v>
      </c>
      <c r="C20" t="s">
        <v>150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t="s">
        <v>525</v>
      </c>
      <c r="B21" s="2" t="s">
        <v>181</v>
      </c>
      <c r="C21" t="s">
        <v>150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t="s">
        <v>525</v>
      </c>
      <c r="B22" s="2" t="s">
        <v>129</v>
      </c>
      <c r="C22" t="s">
        <v>150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t="s">
        <v>525</v>
      </c>
      <c r="B23" s="2" t="s">
        <v>61</v>
      </c>
      <c r="C23" t="s">
        <v>150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t="s">
        <v>525</v>
      </c>
      <c r="B24" s="2" t="s">
        <v>130</v>
      </c>
      <c r="C24" t="s">
        <v>150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t="s">
        <v>525</v>
      </c>
      <c r="B25" s="2" t="s">
        <v>131</v>
      </c>
      <c r="C25" t="s">
        <v>150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t="s">
        <v>525</v>
      </c>
      <c r="B26" s="2" t="s">
        <v>130</v>
      </c>
      <c r="C26" t="s">
        <v>150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t="s">
        <v>525</v>
      </c>
      <c r="B27" s="2" t="s">
        <v>130</v>
      </c>
      <c r="C27" t="s">
        <v>150</v>
      </c>
      <c r="D27">
        <v>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t="s">
        <v>525</v>
      </c>
      <c r="B28" t="s">
        <v>131</v>
      </c>
      <c r="C28" t="s">
        <v>150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t="s">
        <v>525</v>
      </c>
      <c r="B29" t="s">
        <v>131</v>
      </c>
      <c r="C29" t="s">
        <v>150</v>
      </c>
      <c r="D29">
        <v>3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t="s">
        <v>525</v>
      </c>
      <c r="B30" t="s">
        <v>60</v>
      </c>
      <c r="C30" t="s">
        <v>150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>
      <c r="A31" t="s">
        <v>525</v>
      </c>
      <c r="B31" t="s">
        <v>59</v>
      </c>
      <c r="C31" t="s">
        <v>150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t="s">
        <v>525</v>
      </c>
      <c r="B32" t="s">
        <v>59</v>
      </c>
      <c r="C32" t="s">
        <v>150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t="s">
        <v>525</v>
      </c>
      <c r="B33" t="s">
        <v>107</v>
      </c>
      <c r="C33" t="s">
        <v>24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>
      <c r="A34" t="s">
        <v>525</v>
      </c>
      <c r="B34" s="2" t="s">
        <v>106</v>
      </c>
      <c r="C34" t="s">
        <v>24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>
      <c r="A35" t="s">
        <v>525</v>
      </c>
      <c r="B35" s="2" t="s">
        <v>22</v>
      </c>
      <c r="C35" t="s">
        <v>24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t="s">
        <v>525</v>
      </c>
      <c r="B36" s="2" t="s">
        <v>23</v>
      </c>
      <c r="C36" t="s">
        <v>24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t="s">
        <v>525</v>
      </c>
      <c r="B37" s="2" t="s">
        <v>58</v>
      </c>
      <c r="C37" t="s">
        <v>24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t="s">
        <v>525</v>
      </c>
      <c r="B38" s="2" t="s">
        <v>163</v>
      </c>
      <c r="C38" t="s">
        <v>24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t="s">
        <v>525</v>
      </c>
      <c r="B39" s="2" t="s">
        <v>137</v>
      </c>
      <c r="C39" t="s">
        <v>151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t="s">
        <v>525</v>
      </c>
      <c r="B40" s="2" t="s">
        <v>62</v>
      </c>
      <c r="C40" t="s">
        <v>151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t="s">
        <v>525</v>
      </c>
      <c r="B41" s="2" t="s">
        <v>62</v>
      </c>
      <c r="C41" t="s">
        <v>151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t="s">
        <v>525</v>
      </c>
      <c r="B42" s="2" t="s">
        <v>138</v>
      </c>
      <c r="C42" t="s">
        <v>151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t="s">
        <v>525</v>
      </c>
      <c r="B43" s="2" t="s">
        <v>132</v>
      </c>
      <c r="C43" t="s">
        <v>151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t="s">
        <v>525</v>
      </c>
      <c r="B44" s="2" t="s">
        <v>132</v>
      </c>
      <c r="C44" t="s">
        <v>151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t="s">
        <v>525</v>
      </c>
      <c r="B45" t="s">
        <v>132</v>
      </c>
      <c r="C45" t="s">
        <v>151</v>
      </c>
      <c r="D45">
        <v>3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t="s">
        <v>525</v>
      </c>
      <c r="B46" t="s">
        <v>133</v>
      </c>
      <c r="C46" t="s">
        <v>151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t="s">
        <v>525</v>
      </c>
      <c r="B47" t="s">
        <v>64</v>
      </c>
      <c r="C47" t="s">
        <v>151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t="s">
        <v>525</v>
      </c>
      <c r="B48" t="s">
        <v>127</v>
      </c>
      <c r="C48" t="s">
        <v>151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t="s">
        <v>525</v>
      </c>
      <c r="B49" t="s">
        <v>63</v>
      </c>
      <c r="C49" t="s">
        <v>151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t="s">
        <v>525</v>
      </c>
      <c r="B50" t="s">
        <v>63</v>
      </c>
      <c r="C50" t="s">
        <v>151</v>
      </c>
      <c r="D50">
        <v>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t="s">
        <v>525</v>
      </c>
      <c r="B51" t="s">
        <v>63</v>
      </c>
      <c r="C51" t="s">
        <v>151</v>
      </c>
      <c r="D51">
        <v>3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t="s">
        <v>525</v>
      </c>
      <c r="B52" t="s">
        <v>128</v>
      </c>
      <c r="C52" t="s">
        <v>151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t="s">
        <v>525</v>
      </c>
      <c r="B53" t="s">
        <v>128</v>
      </c>
      <c r="C53" t="s">
        <v>151</v>
      </c>
      <c r="D53">
        <v>2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t="s">
        <v>525</v>
      </c>
      <c r="B54" t="s">
        <v>128</v>
      </c>
      <c r="C54" t="s">
        <v>151</v>
      </c>
      <c r="D54">
        <v>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t="s">
        <v>525</v>
      </c>
      <c r="B55" t="s">
        <v>90</v>
      </c>
      <c r="C55" t="s">
        <v>156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t="s">
        <v>525</v>
      </c>
      <c r="B56" t="s">
        <v>89</v>
      </c>
      <c r="C56" t="s">
        <v>157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t="s">
        <v>525</v>
      </c>
      <c r="B57" t="s">
        <v>88</v>
      </c>
      <c r="C57" t="s">
        <v>202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t="s">
        <v>525</v>
      </c>
      <c r="B58" t="s">
        <v>91</v>
      </c>
      <c r="C58" t="s">
        <v>144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t="s">
        <v>525</v>
      </c>
      <c r="B59" t="s">
        <v>92</v>
      </c>
      <c r="C59" t="s">
        <v>143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>
      <c r="A60" t="s">
        <v>525</v>
      </c>
      <c r="B60" t="s">
        <v>100</v>
      </c>
      <c r="C60" t="s">
        <v>24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>
      <c r="A61" t="s">
        <v>525</v>
      </c>
      <c r="B61" t="s">
        <v>101</v>
      </c>
      <c r="C61" t="s">
        <v>24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>
      <c r="A62" t="s">
        <v>525</v>
      </c>
      <c r="B62" t="s">
        <v>105</v>
      </c>
      <c r="C62" t="s">
        <v>24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>
      <c r="A63" t="s">
        <v>525</v>
      </c>
      <c r="B63" t="s">
        <v>102</v>
      </c>
      <c r="C63" t="s">
        <v>24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>
      <c r="A64" t="s">
        <v>525</v>
      </c>
      <c r="B64" t="s">
        <v>103</v>
      </c>
      <c r="C64" t="s">
        <v>24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>
      <c r="A65" t="s">
        <v>525</v>
      </c>
      <c r="B65" t="s">
        <v>104</v>
      </c>
      <c r="C65" t="s">
        <v>24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>
      <c r="A66" t="s">
        <v>525</v>
      </c>
      <c r="B66" t="s">
        <v>177</v>
      </c>
      <c r="C66" t="s">
        <v>24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>
      <c r="A67" t="s">
        <v>525</v>
      </c>
      <c r="B67" t="s">
        <v>178</v>
      </c>
      <c r="C67" t="s">
        <v>24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>
      <c r="A68" t="s">
        <v>525</v>
      </c>
      <c r="B68" t="s">
        <v>94</v>
      </c>
      <c r="C68" t="s">
        <v>24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>
      <c r="A69" t="s">
        <v>525</v>
      </c>
      <c r="B69" t="s">
        <v>93</v>
      </c>
      <c r="C69" t="s">
        <v>24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>
      <c r="A70" t="s">
        <v>525</v>
      </c>
      <c r="B70" t="s">
        <v>95</v>
      </c>
      <c r="C70" t="s">
        <v>24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>
      <c r="A71" t="s">
        <v>525</v>
      </c>
      <c r="B71" t="s">
        <v>170</v>
      </c>
      <c r="C71" t="s">
        <v>24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>
      <c r="A72" t="s">
        <v>525</v>
      </c>
      <c r="B72" t="s">
        <v>171</v>
      </c>
      <c r="C72" t="s">
        <v>24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>
      <c r="A73" t="s">
        <v>525</v>
      </c>
      <c r="B73" t="s">
        <v>172</v>
      </c>
      <c r="C73" t="s">
        <v>24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>
      <c r="A74" t="s">
        <v>525</v>
      </c>
      <c r="B74" t="s">
        <v>97</v>
      </c>
      <c r="C74" t="s">
        <v>24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>
      <c r="A75" t="s">
        <v>525</v>
      </c>
      <c r="B75" t="s">
        <v>96</v>
      </c>
      <c r="C75" t="s">
        <v>24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t="s">
        <v>525</v>
      </c>
      <c r="B76" t="s">
        <v>98</v>
      </c>
      <c r="C76" t="s">
        <v>24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>
      <c r="A77" t="s">
        <v>525</v>
      </c>
      <c r="B77" t="s">
        <v>158</v>
      </c>
      <c r="C77" t="s">
        <v>146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t="s">
        <v>525</v>
      </c>
      <c r="B78" t="s">
        <v>125</v>
      </c>
      <c r="C78" t="s">
        <v>145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t="s">
        <v>525</v>
      </c>
      <c r="B79" t="s">
        <v>126</v>
      </c>
      <c r="C79" t="s">
        <v>24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t="s">
        <v>525</v>
      </c>
      <c r="B80" t="s">
        <v>126</v>
      </c>
      <c r="C80" t="s">
        <v>24</v>
      </c>
      <c r="D80">
        <v>2</v>
      </c>
      <c r="E80">
        <v>0.6</v>
      </c>
      <c r="F80">
        <v>0.6</v>
      </c>
      <c r="G80">
        <v>0.6</v>
      </c>
      <c r="H80">
        <v>0.6</v>
      </c>
      <c r="I80">
        <v>0.6</v>
      </c>
      <c r="J80">
        <v>0.6</v>
      </c>
      <c r="K80">
        <v>0.6</v>
      </c>
      <c r="L80">
        <v>0.6</v>
      </c>
    </row>
    <row r="81" spans="1:12">
      <c r="A81" t="s">
        <v>525</v>
      </c>
      <c r="B81" t="s">
        <v>126</v>
      </c>
      <c r="C81" t="s">
        <v>34</v>
      </c>
      <c r="D81">
        <v>2</v>
      </c>
      <c r="E81">
        <v>0.4</v>
      </c>
      <c r="F81">
        <v>0.4</v>
      </c>
      <c r="G81">
        <v>0.4</v>
      </c>
      <c r="H81">
        <v>0.4</v>
      </c>
      <c r="I81">
        <v>0.4</v>
      </c>
      <c r="J81">
        <v>0.4</v>
      </c>
      <c r="K81">
        <v>0.4</v>
      </c>
      <c r="L81">
        <v>0.4</v>
      </c>
    </row>
    <row r="82" spans="1:12">
      <c r="A82" t="s">
        <v>525</v>
      </c>
      <c r="B82" t="s">
        <v>162</v>
      </c>
      <c r="C82" t="s">
        <v>204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>
      <c r="A83" t="s">
        <v>525</v>
      </c>
      <c r="B83" t="s">
        <v>162</v>
      </c>
      <c r="C83" t="s">
        <v>203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t="s">
        <v>525</v>
      </c>
      <c r="B84" t="s">
        <v>187</v>
      </c>
      <c r="C84" t="s">
        <v>143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>
      <c r="A85" t="s">
        <v>525</v>
      </c>
      <c r="B85" t="s">
        <v>186</v>
      </c>
      <c r="C85" t="s">
        <v>156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t="s">
        <v>525</v>
      </c>
      <c r="B86" t="s">
        <v>185</v>
      </c>
      <c r="C86" t="s">
        <v>202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t="s">
        <v>525</v>
      </c>
      <c r="B87" t="s">
        <v>198</v>
      </c>
      <c r="C87" t="s">
        <v>34</v>
      </c>
      <c r="D87">
        <v>1</v>
      </c>
      <c r="E87">
        <v>0.7</v>
      </c>
      <c r="F87">
        <v>0.7</v>
      </c>
      <c r="G87">
        <v>0.7</v>
      </c>
      <c r="H87">
        <v>0.7</v>
      </c>
      <c r="I87">
        <v>0.7</v>
      </c>
      <c r="J87">
        <v>0.7</v>
      </c>
      <c r="K87">
        <v>0.7</v>
      </c>
      <c r="L87">
        <v>0.7</v>
      </c>
    </row>
    <row r="88" spans="1:12">
      <c r="A88" t="s">
        <v>525</v>
      </c>
      <c r="B88" t="s">
        <v>198</v>
      </c>
      <c r="C88" t="s">
        <v>24</v>
      </c>
      <c r="D88">
        <v>1</v>
      </c>
      <c r="E88">
        <v>0.55000000000000004</v>
      </c>
      <c r="F88">
        <v>0.55000000000000004</v>
      </c>
      <c r="G88">
        <v>0.55000000000000004</v>
      </c>
      <c r="H88">
        <v>0.55000000000000004</v>
      </c>
      <c r="I88">
        <v>0.55000000000000004</v>
      </c>
      <c r="J88">
        <v>0.55000000000000004</v>
      </c>
      <c r="K88">
        <v>0.55000000000000004</v>
      </c>
      <c r="L88">
        <v>0.55000000000000004</v>
      </c>
    </row>
    <row r="89" spans="1:12">
      <c r="A89" t="s">
        <v>525</v>
      </c>
      <c r="B89" t="s">
        <v>199</v>
      </c>
      <c r="C89" t="s">
        <v>24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t="s">
        <v>525</v>
      </c>
      <c r="B90" t="s">
        <v>200</v>
      </c>
      <c r="C90" t="s">
        <v>201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t="s">
        <v>525</v>
      </c>
      <c r="B91" t="s">
        <v>22</v>
      </c>
      <c r="C91" t="s">
        <v>24</v>
      </c>
      <c r="D91">
        <v>2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t="s">
        <v>525</v>
      </c>
      <c r="B92" t="s">
        <v>22</v>
      </c>
      <c r="C92" t="s">
        <v>24</v>
      </c>
      <c r="D92">
        <v>3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t="s">
        <v>525</v>
      </c>
      <c r="B93" t="s">
        <v>224</v>
      </c>
      <c r="C93" t="s">
        <v>276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t="s">
        <v>525</v>
      </c>
      <c r="B94" t="s">
        <v>224</v>
      </c>
      <c r="C94" t="s">
        <v>276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t="s">
        <v>525</v>
      </c>
      <c r="B95" t="s">
        <v>224</v>
      </c>
      <c r="C95" t="s">
        <v>276</v>
      </c>
      <c r="D95">
        <v>3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t="s">
        <v>525</v>
      </c>
      <c r="B96" t="s">
        <v>211</v>
      </c>
      <c r="C96" t="s">
        <v>24</v>
      </c>
      <c r="D96">
        <v>1</v>
      </c>
      <c r="E96">
        <v>0.31</v>
      </c>
      <c r="F96">
        <v>0.31</v>
      </c>
      <c r="G96">
        <v>0.31</v>
      </c>
      <c r="H96">
        <v>0.31</v>
      </c>
      <c r="I96">
        <v>0.31</v>
      </c>
      <c r="J96">
        <v>0.31</v>
      </c>
      <c r="K96">
        <v>0.31</v>
      </c>
      <c r="L96">
        <v>0.31</v>
      </c>
    </row>
    <row r="97" spans="1:12">
      <c r="A97" t="s">
        <v>525</v>
      </c>
      <c r="B97" t="s">
        <v>211</v>
      </c>
      <c r="C97" t="s">
        <v>276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t="s">
        <v>525</v>
      </c>
      <c r="B98" t="s">
        <v>211</v>
      </c>
      <c r="C98" t="s">
        <v>24</v>
      </c>
      <c r="D98">
        <v>2</v>
      </c>
      <c r="E98">
        <v>0.31</v>
      </c>
      <c r="F98">
        <v>0.31</v>
      </c>
      <c r="G98">
        <v>0.31</v>
      </c>
      <c r="H98">
        <v>0.31</v>
      </c>
      <c r="I98">
        <v>0.31</v>
      </c>
      <c r="J98">
        <v>0.31</v>
      </c>
      <c r="K98">
        <v>0.31</v>
      </c>
      <c r="L98">
        <v>0.31</v>
      </c>
    </row>
    <row r="99" spans="1:12">
      <c r="A99" t="s">
        <v>525</v>
      </c>
      <c r="B99" t="s">
        <v>211</v>
      </c>
      <c r="C99" t="s">
        <v>276</v>
      </c>
      <c r="D99">
        <v>2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t="s">
        <v>525</v>
      </c>
      <c r="B100" t="s">
        <v>211</v>
      </c>
      <c r="C100" t="s">
        <v>24</v>
      </c>
      <c r="D100">
        <v>3</v>
      </c>
      <c r="E100">
        <v>0.31</v>
      </c>
      <c r="F100">
        <v>0.31</v>
      </c>
      <c r="G100">
        <v>0.31</v>
      </c>
      <c r="H100">
        <v>0.31</v>
      </c>
      <c r="I100">
        <v>0.31</v>
      </c>
      <c r="J100">
        <v>0.31</v>
      </c>
      <c r="K100">
        <v>0.31</v>
      </c>
      <c r="L100">
        <v>0.31</v>
      </c>
    </row>
    <row r="101" spans="1:12">
      <c r="A101" t="s">
        <v>525</v>
      </c>
      <c r="B101" t="s">
        <v>211</v>
      </c>
      <c r="C101" t="s">
        <v>276</v>
      </c>
      <c r="D101">
        <v>3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>
      <c r="A102" t="s">
        <v>525</v>
      </c>
      <c r="B102" t="s">
        <v>206</v>
      </c>
      <c r="C102" t="s">
        <v>276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t="s">
        <v>525</v>
      </c>
      <c r="B103" t="s">
        <v>210</v>
      </c>
      <c r="C103" t="s">
        <v>276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t="s">
        <v>525</v>
      </c>
      <c r="B104" t="s">
        <v>210</v>
      </c>
      <c r="C104" t="s">
        <v>276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t="s">
        <v>525</v>
      </c>
      <c r="B105" t="s">
        <v>207</v>
      </c>
      <c r="C105" t="s">
        <v>276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A106" t="s">
        <v>525</v>
      </c>
      <c r="B106" t="s">
        <v>208</v>
      </c>
      <c r="C106" t="s">
        <v>276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t="s">
        <v>525</v>
      </c>
      <c r="B107" t="s">
        <v>209</v>
      </c>
      <c r="C107" t="s">
        <v>24</v>
      </c>
      <c r="D107">
        <v>1</v>
      </c>
      <c r="E107">
        <v>0.31</v>
      </c>
      <c r="F107">
        <v>0.31</v>
      </c>
      <c r="G107">
        <v>0.31</v>
      </c>
      <c r="H107">
        <v>0.31</v>
      </c>
      <c r="I107">
        <v>0.31</v>
      </c>
      <c r="J107">
        <v>0.31</v>
      </c>
      <c r="K107">
        <v>0.31</v>
      </c>
      <c r="L107">
        <v>0.31</v>
      </c>
    </row>
    <row r="108" spans="1:12">
      <c r="A108" t="s">
        <v>525</v>
      </c>
      <c r="B108" t="s">
        <v>209</v>
      </c>
      <c r="C108" t="s">
        <v>276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t="s">
        <v>525</v>
      </c>
      <c r="B109" t="s">
        <v>232</v>
      </c>
      <c r="C109" t="s">
        <v>24</v>
      </c>
      <c r="D109">
        <v>1</v>
      </c>
      <c r="E109">
        <v>0.31</v>
      </c>
      <c r="F109">
        <v>0.31</v>
      </c>
      <c r="G109">
        <v>0.31</v>
      </c>
      <c r="H109">
        <v>0.31</v>
      </c>
      <c r="I109">
        <v>0.31</v>
      </c>
      <c r="J109">
        <v>0.31</v>
      </c>
      <c r="K109">
        <v>0.31</v>
      </c>
      <c r="L109">
        <v>0.31</v>
      </c>
    </row>
    <row r="110" spans="1:12">
      <c r="A110" t="s">
        <v>525</v>
      </c>
      <c r="B110" t="s">
        <v>232</v>
      </c>
      <c r="C110" t="s">
        <v>276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t="s">
        <v>525</v>
      </c>
      <c r="B111" t="s">
        <v>233</v>
      </c>
      <c r="C111" t="s">
        <v>276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t="s">
        <v>525</v>
      </c>
      <c r="B112" t="s">
        <v>234</v>
      </c>
      <c r="C112" t="s">
        <v>276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t="s">
        <v>525</v>
      </c>
      <c r="B113" t="s">
        <v>235</v>
      </c>
      <c r="C113" t="s">
        <v>276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t="s">
        <v>525</v>
      </c>
      <c r="B114" t="s">
        <v>236</v>
      </c>
      <c r="C114" t="s">
        <v>276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t="s">
        <v>525</v>
      </c>
      <c r="B115" t="s">
        <v>215</v>
      </c>
      <c r="C115" t="s">
        <v>276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t="s">
        <v>525</v>
      </c>
      <c r="B116" t="s">
        <v>225</v>
      </c>
      <c r="C116" t="s">
        <v>276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t="s">
        <v>525</v>
      </c>
      <c r="B117" t="s">
        <v>226</v>
      </c>
      <c r="C117" t="s">
        <v>212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t="s">
        <v>525</v>
      </c>
      <c r="B118" t="s">
        <v>226</v>
      </c>
      <c r="C118" t="s">
        <v>212</v>
      </c>
      <c r="D118">
        <v>2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t="s">
        <v>525</v>
      </c>
      <c r="B119" t="s">
        <v>226</v>
      </c>
      <c r="C119" t="s">
        <v>212</v>
      </c>
      <c r="D119">
        <v>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t="s">
        <v>525</v>
      </c>
      <c r="B120" t="s">
        <v>216</v>
      </c>
      <c r="C120" t="s">
        <v>24</v>
      </c>
      <c r="D120">
        <v>1</v>
      </c>
      <c r="E120">
        <v>0.31</v>
      </c>
      <c r="F120">
        <v>0.31</v>
      </c>
      <c r="G120">
        <v>0.31</v>
      </c>
      <c r="H120">
        <v>0.31</v>
      </c>
      <c r="I120">
        <v>0.31</v>
      </c>
      <c r="J120">
        <v>0.31</v>
      </c>
      <c r="K120">
        <v>0.31</v>
      </c>
      <c r="L120">
        <v>0.31</v>
      </c>
    </row>
    <row r="121" spans="1:12">
      <c r="A121" t="s">
        <v>525</v>
      </c>
      <c r="B121" t="s">
        <v>216</v>
      </c>
      <c r="C121" t="s">
        <v>212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t="s">
        <v>525</v>
      </c>
      <c r="B122" t="s">
        <v>216</v>
      </c>
      <c r="C122" t="s">
        <v>24</v>
      </c>
      <c r="D122">
        <v>2</v>
      </c>
      <c r="E122">
        <v>0.31</v>
      </c>
      <c r="F122">
        <v>0.31</v>
      </c>
      <c r="G122">
        <v>0.31</v>
      </c>
      <c r="H122">
        <v>0.31</v>
      </c>
      <c r="I122">
        <v>0.31</v>
      </c>
      <c r="J122">
        <v>0.31</v>
      </c>
      <c r="K122">
        <v>0.31</v>
      </c>
      <c r="L122">
        <v>0.31</v>
      </c>
    </row>
    <row r="123" spans="1:12">
      <c r="A123" t="s">
        <v>525</v>
      </c>
      <c r="B123" t="s">
        <v>216</v>
      </c>
      <c r="C123" t="s">
        <v>212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t="s">
        <v>525</v>
      </c>
      <c r="B124" t="s">
        <v>216</v>
      </c>
      <c r="C124" t="s">
        <v>24</v>
      </c>
      <c r="D124">
        <v>3</v>
      </c>
      <c r="E124">
        <v>0.31</v>
      </c>
      <c r="F124">
        <v>0.31</v>
      </c>
      <c r="G124">
        <v>0.31</v>
      </c>
      <c r="H124">
        <v>0.31</v>
      </c>
      <c r="I124">
        <v>0.31</v>
      </c>
      <c r="J124">
        <v>0.31</v>
      </c>
      <c r="K124">
        <v>0.31</v>
      </c>
      <c r="L124">
        <v>0.31</v>
      </c>
    </row>
    <row r="125" spans="1:12">
      <c r="A125" t="s">
        <v>525</v>
      </c>
      <c r="B125" t="s">
        <v>216</v>
      </c>
      <c r="C125" t="s">
        <v>212</v>
      </c>
      <c r="D125">
        <v>3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t="s">
        <v>525</v>
      </c>
      <c r="B126" t="s">
        <v>217</v>
      </c>
      <c r="C126" t="s">
        <v>212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t="s">
        <v>525</v>
      </c>
      <c r="B127" t="s">
        <v>218</v>
      </c>
      <c r="C127" t="s">
        <v>24</v>
      </c>
      <c r="D127">
        <v>1</v>
      </c>
      <c r="E127">
        <v>0.31</v>
      </c>
      <c r="F127">
        <v>0.31</v>
      </c>
      <c r="G127">
        <v>0.31</v>
      </c>
      <c r="H127">
        <v>0.31</v>
      </c>
      <c r="I127">
        <v>0.31</v>
      </c>
      <c r="J127">
        <v>0.31</v>
      </c>
      <c r="K127">
        <v>0.31</v>
      </c>
      <c r="L127">
        <v>0.31</v>
      </c>
    </row>
    <row r="128" spans="1:12">
      <c r="A128" t="s">
        <v>525</v>
      </c>
      <c r="B128" t="s">
        <v>218</v>
      </c>
      <c r="C128" t="s">
        <v>212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t="s">
        <v>525</v>
      </c>
      <c r="B129" t="s">
        <v>219</v>
      </c>
      <c r="C129" t="s">
        <v>212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t="s">
        <v>525</v>
      </c>
      <c r="B130" t="s">
        <v>220</v>
      </c>
      <c r="C130" t="s">
        <v>212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</row>
    <row r="131" spans="1:12">
      <c r="A131" t="s">
        <v>525</v>
      </c>
      <c r="B131" t="s">
        <v>221</v>
      </c>
      <c r="C131" t="s">
        <v>24</v>
      </c>
      <c r="D131">
        <v>1</v>
      </c>
      <c r="E131">
        <v>0.31</v>
      </c>
      <c r="F131">
        <v>0.31</v>
      </c>
      <c r="G131">
        <v>0.31</v>
      </c>
      <c r="H131">
        <v>0.31</v>
      </c>
      <c r="I131">
        <v>0.31</v>
      </c>
      <c r="J131">
        <v>0.31</v>
      </c>
      <c r="K131">
        <v>0.31</v>
      </c>
      <c r="L131">
        <v>0.31</v>
      </c>
    </row>
    <row r="132" spans="1:12">
      <c r="A132" t="s">
        <v>525</v>
      </c>
      <c r="B132" t="s">
        <v>221</v>
      </c>
      <c r="C132" t="s">
        <v>212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s="5" customFormat="1">
      <c r="A133" t="s">
        <v>525</v>
      </c>
      <c r="B133" t="s">
        <v>249</v>
      </c>
      <c r="C133" t="s">
        <v>24</v>
      </c>
      <c r="D133">
        <v>1</v>
      </c>
      <c r="E133">
        <v>0.31</v>
      </c>
      <c r="F133">
        <v>0.31</v>
      </c>
      <c r="G133">
        <v>0.31</v>
      </c>
      <c r="H133">
        <v>0.31</v>
      </c>
      <c r="I133">
        <v>0.31</v>
      </c>
      <c r="J133">
        <v>0.31</v>
      </c>
      <c r="K133">
        <v>0.31</v>
      </c>
      <c r="L133">
        <v>0.31</v>
      </c>
    </row>
    <row r="134" spans="1:12">
      <c r="A134" t="s">
        <v>525</v>
      </c>
      <c r="B134" s="19" t="s">
        <v>249</v>
      </c>
      <c r="C134" t="s">
        <v>212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>
      <c r="A135" t="s">
        <v>525</v>
      </c>
      <c r="B135" s="19" t="s">
        <v>238</v>
      </c>
      <c r="C135" t="s">
        <v>212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>
      <c r="A136" t="s">
        <v>525</v>
      </c>
      <c r="B136" s="19" t="s">
        <v>239</v>
      </c>
      <c r="C136" t="s">
        <v>24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 t="s">
        <v>525</v>
      </c>
      <c r="B137" s="19" t="s">
        <v>239</v>
      </c>
      <c r="C137" t="s">
        <v>24</v>
      </c>
      <c r="D137">
        <v>1</v>
      </c>
      <c r="E137">
        <v>0.6</v>
      </c>
      <c r="F137">
        <v>0.6</v>
      </c>
      <c r="G137">
        <v>0.6</v>
      </c>
      <c r="H137">
        <v>0.6</v>
      </c>
      <c r="I137">
        <v>0.6</v>
      </c>
      <c r="J137">
        <v>0.6</v>
      </c>
      <c r="K137">
        <v>0.6</v>
      </c>
      <c r="L137">
        <v>0.6</v>
      </c>
    </row>
    <row r="138" spans="1:12">
      <c r="A138" t="s">
        <v>525</v>
      </c>
      <c r="B138" s="19" t="s">
        <v>239</v>
      </c>
      <c r="C138" t="s">
        <v>212</v>
      </c>
      <c r="D138">
        <v>2</v>
      </c>
      <c r="E138">
        <v>0.4</v>
      </c>
      <c r="F138">
        <v>0.4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</row>
    <row r="139" spans="1:12">
      <c r="A139" t="s">
        <v>525</v>
      </c>
      <c r="B139" s="19" t="s">
        <v>222</v>
      </c>
      <c r="C139" t="s">
        <v>212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>
      <c r="A140" t="s">
        <v>525</v>
      </c>
      <c r="B140" s="19" t="s">
        <v>227</v>
      </c>
      <c r="C140" t="s">
        <v>212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>
      <c r="A141" t="s">
        <v>525</v>
      </c>
      <c r="B141" s="19" t="s">
        <v>223</v>
      </c>
      <c r="C141" t="s">
        <v>212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>
      <c r="A142" t="s">
        <v>525</v>
      </c>
      <c r="B142" t="s">
        <v>223</v>
      </c>
      <c r="C142" t="s">
        <v>24</v>
      </c>
      <c r="D142">
        <v>1</v>
      </c>
      <c r="E142">
        <v>0.31</v>
      </c>
      <c r="F142">
        <v>0.31</v>
      </c>
      <c r="G142">
        <v>0.31</v>
      </c>
      <c r="H142">
        <v>0.31</v>
      </c>
      <c r="I142">
        <v>0.31</v>
      </c>
      <c r="J142">
        <v>0.31</v>
      </c>
      <c r="K142">
        <v>0.31</v>
      </c>
      <c r="L142">
        <v>0.31</v>
      </c>
    </row>
    <row r="143" spans="1:12">
      <c r="A143" t="s">
        <v>525</v>
      </c>
      <c r="B143" t="s">
        <v>237</v>
      </c>
      <c r="C143" t="s">
        <v>212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>
      <c r="A144" t="s">
        <v>525</v>
      </c>
      <c r="B144" t="s">
        <v>230</v>
      </c>
      <c r="C144" t="s">
        <v>213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>
      <c r="A145" t="s">
        <v>525</v>
      </c>
      <c r="B145" t="s">
        <v>230</v>
      </c>
      <c r="C145" t="s">
        <v>213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t="s">
        <v>525</v>
      </c>
      <c r="B146" t="s">
        <v>230</v>
      </c>
      <c r="C146" t="s">
        <v>213</v>
      </c>
      <c r="D146">
        <v>3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t="s">
        <v>525</v>
      </c>
      <c r="B147" t="s">
        <v>241</v>
      </c>
      <c r="C147" t="s">
        <v>213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>
      <c r="A148" t="s">
        <v>525</v>
      </c>
      <c r="B148" t="s">
        <v>228</v>
      </c>
      <c r="C148" t="s">
        <v>213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t="s">
        <v>525</v>
      </c>
      <c r="B149" t="s">
        <v>229</v>
      </c>
      <c r="C149" t="s">
        <v>213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t="s">
        <v>525</v>
      </c>
      <c r="B150" t="s">
        <v>240</v>
      </c>
      <c r="C150" t="s">
        <v>213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t="s">
        <v>525</v>
      </c>
      <c r="B151" t="s">
        <v>231</v>
      </c>
      <c r="C151" t="s">
        <v>213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t="s">
        <v>525</v>
      </c>
      <c r="B152" t="s">
        <v>243</v>
      </c>
      <c r="C152" t="s">
        <v>214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 t="s">
        <v>525</v>
      </c>
      <c r="B153" t="s">
        <v>243</v>
      </c>
      <c r="C153" t="s">
        <v>214</v>
      </c>
      <c r="D153">
        <v>2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t="s">
        <v>525</v>
      </c>
      <c r="B154" t="s">
        <v>243</v>
      </c>
      <c r="C154" t="s">
        <v>214</v>
      </c>
      <c r="D154">
        <v>3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t="s">
        <v>525</v>
      </c>
      <c r="B155" t="s">
        <v>243</v>
      </c>
      <c r="C155" t="s">
        <v>214</v>
      </c>
      <c r="D155">
        <v>4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>
      <c r="A156" t="s">
        <v>525</v>
      </c>
      <c r="B156" t="s">
        <v>244</v>
      </c>
      <c r="C156" t="s">
        <v>214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>
      <c r="A157" t="s">
        <v>525</v>
      </c>
      <c r="B157" t="s">
        <v>244</v>
      </c>
      <c r="C157" t="s">
        <v>214</v>
      </c>
      <c r="D157">
        <v>2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t="s">
        <v>525</v>
      </c>
      <c r="B158" t="s">
        <v>244</v>
      </c>
      <c r="C158" t="s">
        <v>214</v>
      </c>
      <c r="D158">
        <v>3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t="s">
        <v>525</v>
      </c>
      <c r="B159" t="s">
        <v>245</v>
      </c>
      <c r="C159" t="s">
        <v>214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t="s">
        <v>525</v>
      </c>
      <c r="B160" t="s">
        <v>246</v>
      </c>
      <c r="C160" t="s">
        <v>214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t="s">
        <v>525</v>
      </c>
      <c r="B161" t="s">
        <v>247</v>
      </c>
      <c r="C161" t="s">
        <v>214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t="s">
        <v>525</v>
      </c>
      <c r="B162" t="s">
        <v>248</v>
      </c>
      <c r="C162" t="s">
        <v>214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A163" t="s">
        <v>525</v>
      </c>
      <c r="B163" t="s">
        <v>248</v>
      </c>
      <c r="C163" t="s">
        <v>214</v>
      </c>
      <c r="D163">
        <v>2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>
      <c r="A164" t="s">
        <v>525</v>
      </c>
      <c r="B164" t="s">
        <v>248</v>
      </c>
      <c r="C164" t="s">
        <v>214</v>
      </c>
      <c r="D164">
        <v>3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>
      <c r="A165" t="s">
        <v>525</v>
      </c>
      <c r="B165" t="s">
        <v>254</v>
      </c>
      <c r="C165" t="s">
        <v>214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>
      <c r="A166" t="s">
        <v>525</v>
      </c>
      <c r="B166" t="s">
        <v>254</v>
      </c>
      <c r="C166" t="s">
        <v>214</v>
      </c>
      <c r="D166">
        <v>2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>
      <c r="A167" t="s">
        <v>525</v>
      </c>
      <c r="B167" t="s">
        <v>254</v>
      </c>
      <c r="C167" t="s">
        <v>214</v>
      </c>
      <c r="D167">
        <v>3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>
      <c r="A168" t="s">
        <v>525</v>
      </c>
      <c r="B168" t="s">
        <v>254</v>
      </c>
      <c r="C168" t="s">
        <v>214</v>
      </c>
      <c r="D168">
        <v>4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t="s">
        <v>525</v>
      </c>
      <c r="B169" t="s">
        <v>255</v>
      </c>
      <c r="C169" t="s">
        <v>214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525</v>
      </c>
      <c r="B170" t="s">
        <v>267</v>
      </c>
      <c r="C170" t="s">
        <v>212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525</v>
      </c>
      <c r="B171" t="s">
        <v>261</v>
      </c>
      <c r="C171" t="s">
        <v>212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t="s">
        <v>525</v>
      </c>
      <c r="B172" t="s">
        <v>262</v>
      </c>
      <c r="C172" t="s">
        <v>212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>
      <c r="A173" t="s">
        <v>525</v>
      </c>
      <c r="B173" t="s">
        <v>268</v>
      </c>
      <c r="C173" t="s">
        <v>276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>
      <c r="A174" t="s">
        <v>525</v>
      </c>
      <c r="B174" t="s">
        <v>259</v>
      </c>
      <c r="C174" t="s">
        <v>276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>
      <c r="A175" t="s">
        <v>525</v>
      </c>
      <c r="B175" t="s">
        <v>260</v>
      </c>
      <c r="C175" t="s">
        <v>276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>
      <c r="A176" t="s">
        <v>525</v>
      </c>
      <c r="B176" t="s">
        <v>267</v>
      </c>
      <c r="C176" t="s">
        <v>24</v>
      </c>
      <c r="D176">
        <v>1</v>
      </c>
      <c r="E176">
        <v>0.31</v>
      </c>
      <c r="F176">
        <v>0.31</v>
      </c>
      <c r="G176">
        <v>0.31</v>
      </c>
      <c r="H176">
        <v>0.31</v>
      </c>
      <c r="I176">
        <v>0.31</v>
      </c>
      <c r="J176">
        <v>0.31</v>
      </c>
      <c r="K176">
        <v>0.31</v>
      </c>
      <c r="L176">
        <v>0.31</v>
      </c>
    </row>
    <row r="177" spans="1:12">
      <c r="A177" t="s">
        <v>525</v>
      </c>
      <c r="B177" t="s">
        <v>261</v>
      </c>
      <c r="C177" t="s">
        <v>24</v>
      </c>
      <c r="D177">
        <v>1</v>
      </c>
      <c r="E177">
        <v>0.31</v>
      </c>
      <c r="F177">
        <v>0.31</v>
      </c>
      <c r="G177">
        <v>0.31</v>
      </c>
      <c r="H177">
        <v>0.31</v>
      </c>
      <c r="I177">
        <v>0.31</v>
      </c>
      <c r="J177">
        <v>0.31</v>
      </c>
      <c r="K177">
        <v>0.31</v>
      </c>
      <c r="L177">
        <v>0.31</v>
      </c>
    </row>
    <row r="178" spans="1:12">
      <c r="A178" t="s">
        <v>525</v>
      </c>
      <c r="B178" t="s">
        <v>262</v>
      </c>
      <c r="C178" t="s">
        <v>24</v>
      </c>
      <c r="D178">
        <v>1</v>
      </c>
      <c r="E178">
        <v>0.31</v>
      </c>
      <c r="F178">
        <v>0.31</v>
      </c>
      <c r="G178">
        <v>0.31</v>
      </c>
      <c r="H178">
        <v>0.31</v>
      </c>
      <c r="I178">
        <v>0.31</v>
      </c>
      <c r="J178">
        <v>0.31</v>
      </c>
      <c r="K178">
        <v>0.31</v>
      </c>
      <c r="L178">
        <v>0.31</v>
      </c>
    </row>
    <row r="179" spans="1:12">
      <c r="A179" t="s">
        <v>525</v>
      </c>
      <c r="B179" t="s">
        <v>210</v>
      </c>
      <c r="C179" t="s">
        <v>24</v>
      </c>
      <c r="D179">
        <v>1</v>
      </c>
      <c r="E179">
        <v>0.31</v>
      </c>
      <c r="F179">
        <v>0.31</v>
      </c>
      <c r="G179">
        <v>0.31</v>
      </c>
      <c r="H179">
        <v>0.31</v>
      </c>
      <c r="I179">
        <v>0.31</v>
      </c>
      <c r="J179">
        <v>0.31</v>
      </c>
      <c r="K179">
        <v>0.31</v>
      </c>
      <c r="L179">
        <v>0.31</v>
      </c>
    </row>
    <row r="180" spans="1:12">
      <c r="A180" t="s">
        <v>525</v>
      </c>
      <c r="B180" t="s">
        <v>268</v>
      </c>
      <c r="C180" t="s">
        <v>24</v>
      </c>
      <c r="D180">
        <v>1</v>
      </c>
      <c r="E180">
        <v>0.31</v>
      </c>
      <c r="F180">
        <v>0.31</v>
      </c>
      <c r="G180">
        <v>0.31</v>
      </c>
      <c r="H180">
        <v>0.31</v>
      </c>
      <c r="I180">
        <v>0.31</v>
      </c>
      <c r="J180">
        <v>0.31</v>
      </c>
      <c r="K180">
        <v>0.31</v>
      </c>
      <c r="L180">
        <v>0.31</v>
      </c>
    </row>
    <row r="181" spans="1:12">
      <c r="A181" t="s">
        <v>525</v>
      </c>
      <c r="B181" t="s">
        <v>259</v>
      </c>
      <c r="C181" t="s">
        <v>24</v>
      </c>
      <c r="D181">
        <v>1</v>
      </c>
      <c r="E181">
        <v>0.31</v>
      </c>
      <c r="F181">
        <v>0.31</v>
      </c>
      <c r="G181">
        <v>0.31</v>
      </c>
      <c r="H181">
        <v>0.31</v>
      </c>
      <c r="I181">
        <v>0.31</v>
      </c>
      <c r="J181">
        <v>0.31</v>
      </c>
      <c r="K181">
        <v>0.31</v>
      </c>
      <c r="L181">
        <v>0.31</v>
      </c>
    </row>
    <row r="182" spans="1:12">
      <c r="A182" t="s">
        <v>525</v>
      </c>
      <c r="B182" t="s">
        <v>260</v>
      </c>
      <c r="C182" t="s">
        <v>24</v>
      </c>
      <c r="D182">
        <v>1</v>
      </c>
      <c r="E182">
        <v>0.31</v>
      </c>
      <c r="F182">
        <v>0.31</v>
      </c>
      <c r="G182">
        <v>0.31</v>
      </c>
      <c r="H182">
        <v>0.31</v>
      </c>
      <c r="I182">
        <v>0.31</v>
      </c>
      <c r="J182">
        <v>0.31</v>
      </c>
      <c r="K182">
        <v>0.31</v>
      </c>
      <c r="L182">
        <v>0.31</v>
      </c>
    </row>
    <row r="183" spans="1:12">
      <c r="A183" t="s">
        <v>525</v>
      </c>
      <c r="B183" t="s">
        <v>263</v>
      </c>
      <c r="C183" t="s">
        <v>213</v>
      </c>
      <c r="D183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</row>
    <row r="184" spans="1:12">
      <c r="A184" t="s">
        <v>525</v>
      </c>
      <c r="B184" t="s">
        <v>264</v>
      </c>
      <c r="C184" t="s">
        <v>213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>
      <c r="A185" t="s">
        <v>525</v>
      </c>
      <c r="B185" t="s">
        <v>256</v>
      </c>
      <c r="C185" t="s">
        <v>24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>
      <c r="A186" t="s">
        <v>525</v>
      </c>
      <c r="B186" t="s">
        <v>257</v>
      </c>
      <c r="C186" t="s">
        <v>24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</row>
    <row r="187" spans="1:12">
      <c r="A187" t="s">
        <v>525</v>
      </c>
      <c r="B187" t="s">
        <v>258</v>
      </c>
      <c r="C187" t="s">
        <v>24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>
      <c r="A188" t="s">
        <v>525</v>
      </c>
      <c r="B188" t="s">
        <v>265</v>
      </c>
      <c r="C188" t="s">
        <v>145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>
      <c r="A189" t="s">
        <v>525</v>
      </c>
      <c r="B189" t="s">
        <v>266</v>
      </c>
      <c r="C189" t="s">
        <v>145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>
      <c r="A190" t="s">
        <v>525</v>
      </c>
      <c r="B190" t="s">
        <v>270</v>
      </c>
      <c r="C190" t="s">
        <v>271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>
      <c r="A191" t="s">
        <v>525</v>
      </c>
      <c r="B191" t="s">
        <v>272</v>
      </c>
      <c r="C191" t="s">
        <v>276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>
      <c r="A192" t="s">
        <v>525</v>
      </c>
      <c r="B192" t="s">
        <v>273</v>
      </c>
      <c r="C192" t="s">
        <v>212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>
      <c r="A193" t="s">
        <v>525</v>
      </c>
      <c r="B193" t="s">
        <v>274</v>
      </c>
      <c r="C193" t="s">
        <v>275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>
      <c r="A194" t="s">
        <v>525</v>
      </c>
      <c r="B194" t="s">
        <v>329</v>
      </c>
      <c r="C194" t="s">
        <v>328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>
      <c r="A195" t="s">
        <v>525</v>
      </c>
      <c r="B195" t="s">
        <v>329</v>
      </c>
      <c r="C195" t="s">
        <v>328</v>
      </c>
      <c r="D195">
        <v>2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>
      <c r="A196" t="s">
        <v>525</v>
      </c>
      <c r="B196" t="s">
        <v>330</v>
      </c>
      <c r="C196" t="s">
        <v>146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>
      <c r="A197" t="s">
        <v>525</v>
      </c>
      <c r="B197" t="s">
        <v>331</v>
      </c>
      <c r="C197" t="s">
        <v>146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>
      <c r="A198" t="s">
        <v>525</v>
      </c>
      <c r="B198" t="s">
        <v>332</v>
      </c>
      <c r="C198" t="s">
        <v>146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>
      <c r="A199" t="s">
        <v>525</v>
      </c>
      <c r="B199" t="s">
        <v>333</v>
      </c>
      <c r="C199" t="s">
        <v>146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>
      <c r="A200" t="s">
        <v>525</v>
      </c>
      <c r="B200" t="s">
        <v>334</v>
      </c>
      <c r="C200" t="s">
        <v>146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>
      <c r="A201" t="s">
        <v>525</v>
      </c>
      <c r="B201" s="2" t="s">
        <v>335</v>
      </c>
      <c r="C201" t="s">
        <v>203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>
      <c r="A202" t="s">
        <v>525</v>
      </c>
      <c r="B202" s="2" t="s">
        <v>339</v>
      </c>
      <c r="C202" t="s">
        <v>145</v>
      </c>
      <c r="D202">
        <v>4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>
      <c r="A203" t="s">
        <v>525</v>
      </c>
      <c r="B203" s="2" t="s">
        <v>339</v>
      </c>
      <c r="C203" t="s">
        <v>204</v>
      </c>
      <c r="D203">
        <v>3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>
      <c r="A204" t="s">
        <v>525</v>
      </c>
      <c r="B204" s="2" t="s">
        <v>339</v>
      </c>
      <c r="C204" t="s">
        <v>203</v>
      </c>
      <c r="D204">
        <v>2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>
      <c r="A205" t="s">
        <v>525</v>
      </c>
      <c r="B205" s="2" t="s">
        <v>339</v>
      </c>
      <c r="C205" t="s">
        <v>202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>
      <c r="A206" t="s">
        <v>525</v>
      </c>
      <c r="B206" s="2" t="s">
        <v>340</v>
      </c>
      <c r="C206" t="s">
        <v>343</v>
      </c>
      <c r="D206">
        <v>4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>
      <c r="A207" t="s">
        <v>525</v>
      </c>
      <c r="B207" s="2" t="s">
        <v>340</v>
      </c>
      <c r="C207" t="s">
        <v>344</v>
      </c>
      <c r="D207">
        <v>3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>
      <c r="A208" t="s">
        <v>525</v>
      </c>
      <c r="B208" s="2" t="s">
        <v>340</v>
      </c>
      <c r="C208" t="s">
        <v>342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>
      <c r="A209" t="s">
        <v>525</v>
      </c>
      <c r="B209" s="2" t="s">
        <v>340</v>
      </c>
      <c r="C209" t="s">
        <v>341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>
      <c r="A210" t="s">
        <v>525</v>
      </c>
      <c r="B210" s="2" t="s">
        <v>345</v>
      </c>
      <c r="C210" t="s">
        <v>150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>
      <c r="A211" t="s">
        <v>525</v>
      </c>
      <c r="B211" s="2" t="s">
        <v>346</v>
      </c>
      <c r="C211" t="s">
        <v>150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>
      <c r="A212" t="s">
        <v>525</v>
      </c>
      <c r="B212" t="s">
        <v>347</v>
      </c>
      <c r="C212" t="s">
        <v>151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>
      <c r="A213" t="s">
        <v>525</v>
      </c>
      <c r="B213" t="s">
        <v>338</v>
      </c>
      <c r="C213" t="s">
        <v>341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>
      <c r="A214" t="s">
        <v>525</v>
      </c>
      <c r="B214" t="s">
        <v>198</v>
      </c>
      <c r="C214" t="s">
        <v>201</v>
      </c>
      <c r="D214">
        <v>1</v>
      </c>
      <c r="E214">
        <v>0.25666666666666665</v>
      </c>
      <c r="F214">
        <v>0.24062500000000001</v>
      </c>
      <c r="G214">
        <v>0.2369230769230769</v>
      </c>
      <c r="H214">
        <v>0.23333333333333334</v>
      </c>
      <c r="I214">
        <v>0.2298507462686567</v>
      </c>
      <c r="J214">
        <v>0.22647058823529409</v>
      </c>
      <c r="K214">
        <v>0.22318840579710147</v>
      </c>
      <c r="L214">
        <v>0.22</v>
      </c>
    </row>
    <row r="215" spans="1:12">
      <c r="A215" t="s">
        <v>525</v>
      </c>
      <c r="B215" t="s">
        <v>199</v>
      </c>
      <c r="C215" t="s">
        <v>201</v>
      </c>
      <c r="D215">
        <v>1</v>
      </c>
      <c r="E215">
        <v>0.22647058823529409</v>
      </c>
      <c r="F215">
        <v>0.22</v>
      </c>
      <c r="G215">
        <v>0.21690140845070424</v>
      </c>
      <c r="H215">
        <v>0.12833333333333333</v>
      </c>
      <c r="I215">
        <v>0.20810810810810809</v>
      </c>
      <c r="J215">
        <v>0.20263157894736844</v>
      </c>
      <c r="K215">
        <v>0.20263157894736844</v>
      </c>
      <c r="L215">
        <v>0.20263157894736844</v>
      </c>
    </row>
    <row r="216" spans="1:12">
      <c r="A216" t="s">
        <v>525</v>
      </c>
      <c r="B216" t="s">
        <v>254</v>
      </c>
      <c r="C216" t="s">
        <v>201</v>
      </c>
      <c r="D216">
        <v>1</v>
      </c>
      <c r="E216">
        <v>2.5683257918552038E-2</v>
      </c>
      <c r="F216">
        <v>2.5349709114414996E-2</v>
      </c>
      <c r="G216">
        <v>2.5016160310277959E-2</v>
      </c>
      <c r="H216">
        <v>2.4682611506140918E-2</v>
      </c>
      <c r="I216">
        <v>2.4349062702003876E-2</v>
      </c>
      <c r="J216">
        <v>2.4015513897866839E-2</v>
      </c>
      <c r="K216">
        <v>2.3681965093729801E-2</v>
      </c>
      <c r="L216">
        <v>2.334841628959276E-2</v>
      </c>
    </row>
    <row r="217" spans="1:12">
      <c r="A217" t="s">
        <v>525</v>
      </c>
      <c r="B217" t="s">
        <v>254</v>
      </c>
      <c r="C217" t="s">
        <v>201</v>
      </c>
      <c r="D217">
        <v>2</v>
      </c>
      <c r="E217">
        <v>2.087854883273936E-2</v>
      </c>
      <c r="F217">
        <v>2.0607398847898587E-2</v>
      </c>
      <c r="G217">
        <v>2.0336248863057817E-2</v>
      </c>
      <c r="H217">
        <v>2.0065098878217044E-2</v>
      </c>
      <c r="I217">
        <v>1.9793948893376274E-2</v>
      </c>
      <c r="J217">
        <v>1.9522798908535505E-2</v>
      </c>
      <c r="K217">
        <v>1.9251648923694731E-2</v>
      </c>
      <c r="L217">
        <v>1.8980498938853962E-2</v>
      </c>
    </row>
    <row r="218" spans="1:12">
      <c r="A218" t="s">
        <v>525</v>
      </c>
      <c r="B218" t="s">
        <v>254</v>
      </c>
      <c r="C218" t="s">
        <v>201</v>
      </c>
      <c r="D218">
        <v>3</v>
      </c>
      <c r="E218">
        <v>1.8182837464461619E-2</v>
      </c>
      <c r="F218">
        <v>1.7946696718169911E-2</v>
      </c>
      <c r="G218">
        <v>1.7710555971878199E-2</v>
      </c>
      <c r="H218">
        <v>1.7474415225586487E-2</v>
      </c>
      <c r="I218">
        <v>1.7238274479294779E-2</v>
      </c>
      <c r="J218">
        <v>1.7002133733003071E-2</v>
      </c>
      <c r="K218">
        <v>1.6765992986711359E-2</v>
      </c>
      <c r="L218">
        <v>1.6529852240419651E-2</v>
      </c>
    </row>
    <row r="219" spans="1:12">
      <c r="A219" t="s">
        <v>525</v>
      </c>
      <c r="B219" t="s">
        <v>254</v>
      </c>
      <c r="C219" t="s">
        <v>201</v>
      </c>
      <c r="D219">
        <v>4</v>
      </c>
      <c r="E219">
        <v>1.8182837464461619E-2</v>
      </c>
      <c r="F219">
        <v>1.7946696718169911E-2</v>
      </c>
      <c r="G219">
        <v>1.7710555971878199E-2</v>
      </c>
      <c r="H219">
        <v>1.7474415225586487E-2</v>
      </c>
      <c r="I219">
        <v>1.7238274479294779E-2</v>
      </c>
      <c r="J219">
        <v>1.7002133733003071E-2</v>
      </c>
      <c r="K219">
        <v>1.6765992986711359E-2</v>
      </c>
      <c r="L219">
        <v>1.6529852240419651E-2</v>
      </c>
    </row>
    <row r="220" spans="1:12">
      <c r="A220" t="s">
        <v>525</v>
      </c>
      <c r="B220" t="s">
        <v>255</v>
      </c>
      <c r="C220" t="s">
        <v>201</v>
      </c>
      <c r="D220">
        <v>1</v>
      </c>
      <c r="E220">
        <v>1.6622222222222219E-2</v>
      </c>
      <c r="F220">
        <v>1.6226455026455023E-2</v>
      </c>
      <c r="G220">
        <v>1.5830687830687827E-2</v>
      </c>
      <c r="H220">
        <v>1.5434920634920631E-2</v>
      </c>
      <c r="I220">
        <v>1.5039153439153435E-2</v>
      </c>
      <c r="J220">
        <v>1.464338624338624E-2</v>
      </c>
      <c r="K220">
        <v>1.4247619047619044E-2</v>
      </c>
      <c r="L220">
        <v>1.385185185185185E-2</v>
      </c>
    </row>
    <row r="221" spans="1:12">
      <c r="A221" t="s">
        <v>525</v>
      </c>
      <c r="B221" t="s">
        <v>267</v>
      </c>
      <c r="C221" t="s">
        <v>201</v>
      </c>
      <c r="D221">
        <v>1</v>
      </c>
      <c r="E221">
        <v>0.11846153846153845</v>
      </c>
      <c r="F221">
        <v>0.10365384615384614</v>
      </c>
      <c r="G221">
        <v>9.8717948717948714E-2</v>
      </c>
      <c r="H221">
        <v>9.7483974358974351E-2</v>
      </c>
      <c r="I221">
        <v>9.6866987179487177E-2</v>
      </c>
      <c r="J221">
        <v>9.6558493589743583E-2</v>
      </c>
      <c r="K221">
        <v>9.6404246794871792E-2</v>
      </c>
      <c r="L221">
        <v>9.6250000000000002E-2</v>
      </c>
    </row>
    <row r="222" spans="1:12">
      <c r="A222" t="s">
        <v>525</v>
      </c>
      <c r="B222" t="s">
        <v>261</v>
      </c>
      <c r="C222" t="s">
        <v>201</v>
      </c>
      <c r="D222">
        <v>1</v>
      </c>
      <c r="E222">
        <v>1.8919999999999999E-2</v>
      </c>
      <c r="F222">
        <v>1.8919999999999999E-2</v>
      </c>
      <c r="G222">
        <v>1.8919999999999999E-2</v>
      </c>
      <c r="H222">
        <v>1.8919999999999999E-2</v>
      </c>
      <c r="I222">
        <v>1.8919999999999999E-2</v>
      </c>
      <c r="J222">
        <v>1.8919999999999999E-2</v>
      </c>
      <c r="K222">
        <v>1.8919999999999999E-2</v>
      </c>
      <c r="L222">
        <v>1.8919999999999999E-2</v>
      </c>
    </row>
    <row r="223" spans="1:12">
      <c r="A223" t="s">
        <v>525</v>
      </c>
      <c r="B223" t="s">
        <v>262</v>
      </c>
      <c r="C223" t="s">
        <v>201</v>
      </c>
      <c r="D223">
        <v>1</v>
      </c>
      <c r="E223">
        <v>2.0200000000000003E-2</v>
      </c>
      <c r="F223">
        <v>2.0200000000000003E-2</v>
      </c>
      <c r="G223">
        <v>2.0200000000000003E-2</v>
      </c>
      <c r="H223">
        <v>2.0200000000000003E-2</v>
      </c>
      <c r="I223">
        <v>2.0200000000000003E-2</v>
      </c>
      <c r="J223">
        <v>2.0200000000000003E-2</v>
      </c>
      <c r="K223">
        <v>2.0200000000000003E-2</v>
      </c>
      <c r="L223">
        <v>2.0200000000000003E-2</v>
      </c>
    </row>
    <row r="224" spans="1:12">
      <c r="A224" t="s">
        <v>525</v>
      </c>
      <c r="B224" t="s">
        <v>268</v>
      </c>
      <c r="C224" t="s">
        <v>201</v>
      </c>
      <c r="D224">
        <v>1</v>
      </c>
      <c r="E224">
        <v>0.11846153846153845</v>
      </c>
      <c r="F224">
        <v>0.10365384615384614</v>
      </c>
      <c r="G224">
        <v>9.8717948717948714E-2</v>
      </c>
      <c r="H224">
        <v>9.7483974358974351E-2</v>
      </c>
      <c r="I224">
        <v>9.6866987179487177E-2</v>
      </c>
      <c r="J224">
        <v>9.6558493589743583E-2</v>
      </c>
      <c r="K224">
        <v>9.6404246794871792E-2</v>
      </c>
      <c r="L224">
        <v>9.6250000000000002E-2</v>
      </c>
    </row>
    <row r="225" spans="1:13">
      <c r="A225" t="s">
        <v>525</v>
      </c>
      <c r="B225" t="s">
        <v>259</v>
      </c>
      <c r="C225" t="s">
        <v>201</v>
      </c>
      <c r="D225">
        <v>1</v>
      </c>
      <c r="E225">
        <v>1.8919999999999999E-2</v>
      </c>
      <c r="F225">
        <v>1.8919999999999999E-2</v>
      </c>
      <c r="G225">
        <v>1.8919999999999999E-2</v>
      </c>
      <c r="H225">
        <v>1.8919999999999999E-2</v>
      </c>
      <c r="I225">
        <v>1.8919999999999999E-2</v>
      </c>
      <c r="J225">
        <v>1.8919999999999999E-2</v>
      </c>
      <c r="K225">
        <v>1.8919999999999999E-2</v>
      </c>
      <c r="L225">
        <v>1.8919999999999999E-2</v>
      </c>
    </row>
    <row r="226" spans="1:13">
      <c r="A226" t="s">
        <v>525</v>
      </c>
      <c r="B226" t="s">
        <v>260</v>
      </c>
      <c r="C226" t="s">
        <v>201</v>
      </c>
      <c r="D226">
        <v>1</v>
      </c>
      <c r="E226">
        <v>2.0200000000000003E-2</v>
      </c>
      <c r="F226">
        <v>2.0200000000000003E-2</v>
      </c>
      <c r="G226">
        <v>2.0200000000000003E-2</v>
      </c>
      <c r="H226">
        <v>2.0200000000000003E-2</v>
      </c>
      <c r="I226">
        <v>2.0200000000000003E-2</v>
      </c>
      <c r="J226">
        <v>2.0200000000000003E-2</v>
      </c>
      <c r="K226">
        <v>2.0200000000000003E-2</v>
      </c>
      <c r="L226">
        <v>2.0200000000000003E-2</v>
      </c>
    </row>
    <row r="227" spans="1:13">
      <c r="A227" t="s">
        <v>525</v>
      </c>
      <c r="B227" t="s">
        <v>263</v>
      </c>
      <c r="C227" t="s">
        <v>201</v>
      </c>
      <c r="D227">
        <v>1</v>
      </c>
      <c r="E227">
        <v>7.3978021978021967E-3</v>
      </c>
      <c r="F227">
        <v>7.3978021978021967E-3</v>
      </c>
      <c r="G227">
        <v>7.3978021978021967E-3</v>
      </c>
      <c r="H227">
        <v>7.3978021978021967E-3</v>
      </c>
      <c r="I227">
        <v>7.3978021978021967E-3</v>
      </c>
      <c r="J227">
        <v>7.3978021978021967E-3</v>
      </c>
      <c r="K227">
        <v>7.3978021978021967E-3</v>
      </c>
      <c r="L227">
        <v>7.3978021978021967E-3</v>
      </c>
    </row>
    <row r="228" spans="1:13">
      <c r="A228" t="s">
        <v>525</v>
      </c>
      <c r="B228" t="s">
        <v>264</v>
      </c>
      <c r="C228" t="s">
        <v>201</v>
      </c>
      <c r="D228">
        <v>1</v>
      </c>
      <c r="E228">
        <v>1.6078534798534796E-2</v>
      </c>
      <c r="F228">
        <v>1.6078534798534796E-2</v>
      </c>
      <c r="G228">
        <v>1.6078534798534796E-2</v>
      </c>
      <c r="H228">
        <v>1.6078534798534796E-2</v>
      </c>
      <c r="I228">
        <v>1.6078534798534796E-2</v>
      </c>
      <c r="J228">
        <v>1.6078534798534796E-2</v>
      </c>
      <c r="K228">
        <v>1.6078534798534796E-2</v>
      </c>
      <c r="L228">
        <v>1.6078534798534796E-2</v>
      </c>
    </row>
    <row r="229" spans="1:13">
      <c r="A229" t="s">
        <v>525</v>
      </c>
      <c r="B229" t="s">
        <v>256</v>
      </c>
      <c r="C229" t="s">
        <v>201</v>
      </c>
      <c r="D229">
        <v>1</v>
      </c>
      <c r="E229">
        <v>2.9010666666666667E-2</v>
      </c>
      <c r="F229">
        <v>2.8523092436974783E-2</v>
      </c>
      <c r="G229">
        <v>2.8035518207282912E-2</v>
      </c>
      <c r="H229">
        <v>2.7547943977591031E-2</v>
      </c>
      <c r="I229">
        <v>2.7060369747899153E-2</v>
      </c>
      <c r="J229">
        <v>2.6572795518207279E-2</v>
      </c>
      <c r="K229">
        <v>2.6085221288515398E-2</v>
      </c>
      <c r="L229">
        <v>2.5597647058823524E-2</v>
      </c>
    </row>
    <row r="230" spans="1:13">
      <c r="A230" t="s">
        <v>525</v>
      </c>
      <c r="B230" t="s">
        <v>257</v>
      </c>
      <c r="C230" t="s">
        <v>201</v>
      </c>
      <c r="D230">
        <v>1</v>
      </c>
      <c r="E230">
        <v>2.8857142857142856E-2</v>
      </c>
      <c r="F230">
        <v>2.6933333333333337E-2</v>
      </c>
      <c r="G230">
        <v>2.6347826086956523E-2</v>
      </c>
      <c r="H230">
        <v>2.5787234042553193E-2</v>
      </c>
      <c r="I230">
        <v>2.5787234042553193E-2</v>
      </c>
      <c r="J230">
        <v>2.5787234042553193E-2</v>
      </c>
      <c r="K230">
        <v>2.5787234042553193E-2</v>
      </c>
      <c r="L230">
        <v>2.5787234042553193E-2</v>
      </c>
    </row>
    <row r="231" spans="1:13">
      <c r="A231" t="s">
        <v>525</v>
      </c>
      <c r="B231" t="s">
        <v>258</v>
      </c>
      <c r="C231" t="s">
        <v>201</v>
      </c>
      <c r="D231">
        <v>1</v>
      </c>
      <c r="E231">
        <v>1.9572413793103451E-2</v>
      </c>
      <c r="F231">
        <v>1.8919999999999999E-2</v>
      </c>
      <c r="G231">
        <v>1.860983606557377E-2</v>
      </c>
      <c r="H231">
        <v>1.8309677419354839E-2</v>
      </c>
      <c r="I231">
        <v>1.8309677419354839E-2</v>
      </c>
      <c r="J231">
        <v>1.8309677419354839E-2</v>
      </c>
      <c r="K231">
        <v>1.8163200000000001E-2</v>
      </c>
      <c r="L231">
        <v>1.8019047619047619E-2</v>
      </c>
    </row>
    <row r="232" spans="1:13">
      <c r="A232" t="s">
        <v>525</v>
      </c>
      <c r="B232" t="s">
        <v>266</v>
      </c>
      <c r="C232" t="s">
        <v>201</v>
      </c>
      <c r="D232">
        <v>1</v>
      </c>
      <c r="E232">
        <v>1.1219999999999999E-2</v>
      </c>
      <c r="F232">
        <v>1.015142857142857E-2</v>
      </c>
      <c r="G232">
        <v>9.7952380952380947E-3</v>
      </c>
      <c r="H232">
        <v>9.7061904761904759E-3</v>
      </c>
      <c r="I232">
        <v>9.6616666666666656E-3</v>
      </c>
      <c r="J232">
        <v>9.6394047619047622E-3</v>
      </c>
      <c r="K232">
        <v>9.6282738095238088E-3</v>
      </c>
      <c r="L232">
        <v>9.6171428571428571E-3</v>
      </c>
      <c r="M232" s="5"/>
    </row>
    <row r="233" spans="1:13">
      <c r="A233" t="s">
        <v>525</v>
      </c>
      <c r="B233" s="2" t="s">
        <v>361</v>
      </c>
      <c r="C233" t="s">
        <v>24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3">
      <c r="A234" t="s">
        <v>525</v>
      </c>
      <c r="B234" s="2" t="s">
        <v>363</v>
      </c>
      <c r="C234" t="s">
        <v>362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3">
      <c r="A235" t="s">
        <v>525</v>
      </c>
      <c r="B235" t="s">
        <v>364</v>
      </c>
      <c r="C235" t="s">
        <v>362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3">
      <c r="A236" t="s">
        <v>525</v>
      </c>
      <c r="B236" t="s">
        <v>365</v>
      </c>
      <c r="C236" t="s">
        <v>145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3">
      <c r="A237" t="s">
        <v>525</v>
      </c>
      <c r="B237" t="s">
        <v>367</v>
      </c>
      <c r="C237" t="s">
        <v>368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</row>
    <row r="238" spans="1:13">
      <c r="A238" t="s">
        <v>525</v>
      </c>
      <c r="B238" t="s">
        <v>367</v>
      </c>
      <c r="C238" t="s">
        <v>369</v>
      </c>
      <c r="D238">
        <v>2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3">
      <c r="A239" t="s">
        <v>525</v>
      </c>
      <c r="B239" t="s">
        <v>475</v>
      </c>
      <c r="C239" t="s">
        <v>24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3">
      <c r="A240" t="s">
        <v>525</v>
      </c>
      <c r="B240" t="s">
        <v>108</v>
      </c>
      <c r="C240" t="s">
        <v>24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>
      <c r="A241" t="s">
        <v>525</v>
      </c>
      <c r="B241" t="s">
        <v>109</v>
      </c>
      <c r="C241" t="s">
        <v>24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</row>
    <row r="242" spans="1:12">
      <c r="A242" t="s">
        <v>525</v>
      </c>
      <c r="B242" t="s">
        <v>481</v>
      </c>
      <c r="C242" t="s">
        <v>24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>
      <c r="A243" t="s">
        <v>525</v>
      </c>
      <c r="B243" t="s">
        <v>479</v>
      </c>
      <c r="C243" t="s">
        <v>24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>
      <c r="A244" t="s">
        <v>525</v>
      </c>
      <c r="B244" t="s">
        <v>483</v>
      </c>
      <c r="C244" t="s">
        <v>24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>
      <c r="A245" t="s">
        <v>525</v>
      </c>
      <c r="B245" t="s">
        <v>476</v>
      </c>
      <c r="C245" t="s">
        <v>24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>
      <c r="A246" t="s">
        <v>525</v>
      </c>
      <c r="B246" t="s">
        <v>477</v>
      </c>
      <c r="C246" t="s">
        <v>24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>
      <c r="A247" t="s">
        <v>525</v>
      </c>
      <c r="B247" t="s">
        <v>478</v>
      </c>
      <c r="C247" t="s">
        <v>24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>
      <c r="A248" t="s">
        <v>525</v>
      </c>
      <c r="B248" t="s">
        <v>482</v>
      </c>
      <c r="C248" t="s">
        <v>24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>
      <c r="A249" t="s">
        <v>525</v>
      </c>
      <c r="B249" t="s">
        <v>480</v>
      </c>
      <c r="C249" t="s">
        <v>24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>
      <c r="A250" t="s">
        <v>525</v>
      </c>
      <c r="B250" t="s">
        <v>475</v>
      </c>
      <c r="C250" t="s">
        <v>24</v>
      </c>
      <c r="D250">
        <v>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>
      <c r="A251" t="s">
        <v>525</v>
      </c>
      <c r="B251" t="s">
        <v>108</v>
      </c>
      <c r="C251" t="s">
        <v>24</v>
      </c>
      <c r="D251">
        <v>2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>
      <c r="A252" t="s">
        <v>525</v>
      </c>
      <c r="B252" t="s">
        <v>109</v>
      </c>
      <c r="C252" t="s">
        <v>24</v>
      </c>
      <c r="D252">
        <v>2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>
      <c r="A253" t="s">
        <v>525</v>
      </c>
      <c r="B253" t="s">
        <v>481</v>
      </c>
      <c r="C253" t="s">
        <v>24</v>
      </c>
      <c r="D253">
        <v>2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</row>
    <row r="254" spans="1:12">
      <c r="A254" t="s">
        <v>525</v>
      </c>
      <c r="B254" t="s">
        <v>479</v>
      </c>
      <c r="C254" t="s">
        <v>24</v>
      </c>
      <c r="D254">
        <v>2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>
      <c r="A255" t="s">
        <v>525</v>
      </c>
      <c r="B255" t="s">
        <v>483</v>
      </c>
      <c r="C255" t="s">
        <v>24</v>
      </c>
      <c r="D255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>
      <c r="A256" t="s">
        <v>525</v>
      </c>
      <c r="B256" t="s">
        <v>476</v>
      </c>
      <c r="C256" t="s">
        <v>24</v>
      </c>
      <c r="D256">
        <v>2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>
      <c r="A257" t="s">
        <v>525</v>
      </c>
      <c r="B257" t="s">
        <v>477</v>
      </c>
      <c r="C257" t="s">
        <v>24</v>
      </c>
      <c r="D257">
        <v>2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>
      <c r="A258" t="s">
        <v>525</v>
      </c>
      <c r="B258" t="s">
        <v>478</v>
      </c>
      <c r="C258" t="s">
        <v>24</v>
      </c>
      <c r="D258">
        <v>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>
      <c r="A259" t="s">
        <v>525</v>
      </c>
      <c r="B259" t="s">
        <v>482</v>
      </c>
      <c r="C259" t="s">
        <v>24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>
      <c r="A260" t="s">
        <v>525</v>
      </c>
      <c r="B260" t="s">
        <v>480</v>
      </c>
      <c r="C260" t="s">
        <v>24</v>
      </c>
      <c r="D260">
        <v>2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>
      <c r="A261" t="s">
        <v>525</v>
      </c>
      <c r="B261" t="s">
        <v>484</v>
      </c>
      <c r="C261" t="s">
        <v>24</v>
      </c>
      <c r="D261">
        <v>2</v>
      </c>
      <c r="E261">
        <v>0.5</v>
      </c>
      <c r="F261">
        <v>0.5</v>
      </c>
      <c r="G261">
        <v>0.5</v>
      </c>
      <c r="H261">
        <v>0.5</v>
      </c>
      <c r="I261">
        <v>0.5</v>
      </c>
      <c r="J261">
        <v>0.5</v>
      </c>
      <c r="K261">
        <v>0.5</v>
      </c>
      <c r="L261">
        <v>0.5</v>
      </c>
    </row>
    <row r="262" spans="1:12">
      <c r="A262" t="s">
        <v>525</v>
      </c>
      <c r="B262" t="s">
        <v>475</v>
      </c>
      <c r="C262" t="s">
        <v>473</v>
      </c>
      <c r="D262">
        <v>2</v>
      </c>
      <c r="E262">
        <v>2.5680000000000001</v>
      </c>
      <c r="F262">
        <v>2.5680000000000001</v>
      </c>
      <c r="G262">
        <v>2.5680000000000001</v>
      </c>
      <c r="H262">
        <v>2.5680000000000001</v>
      </c>
      <c r="I262">
        <v>2.5680000000000001</v>
      </c>
      <c r="J262">
        <v>2.5680000000000001</v>
      </c>
      <c r="K262">
        <v>2.5680000000000001</v>
      </c>
      <c r="L262">
        <v>2.5680000000000001</v>
      </c>
    </row>
    <row r="263" spans="1:12">
      <c r="A263" t="s">
        <v>525</v>
      </c>
      <c r="B263" t="s">
        <v>108</v>
      </c>
      <c r="C263" t="s">
        <v>473</v>
      </c>
      <c r="D263">
        <v>2</v>
      </c>
      <c r="E263">
        <v>1.5309999999999999</v>
      </c>
      <c r="F263">
        <v>1.5309999999999999</v>
      </c>
      <c r="G263">
        <v>1.5309999999999999</v>
      </c>
      <c r="H263">
        <v>1.5309999999999999</v>
      </c>
      <c r="I263">
        <v>1.5309999999999999</v>
      </c>
      <c r="J263">
        <v>1.5309999999999999</v>
      </c>
      <c r="K263">
        <v>1.5309999999999999</v>
      </c>
      <c r="L263">
        <v>1.5309999999999999</v>
      </c>
    </row>
    <row r="264" spans="1:12">
      <c r="A264" t="s">
        <v>525</v>
      </c>
      <c r="B264" t="s">
        <v>109</v>
      </c>
      <c r="C264" t="s">
        <v>473</v>
      </c>
      <c r="D264">
        <v>2</v>
      </c>
      <c r="E264">
        <v>1.651</v>
      </c>
      <c r="F264">
        <v>1.651</v>
      </c>
      <c r="G264">
        <v>1.651</v>
      </c>
      <c r="H264">
        <v>1.651</v>
      </c>
      <c r="I264">
        <v>1.651</v>
      </c>
      <c r="J264">
        <v>1.651</v>
      </c>
      <c r="K264">
        <v>1.651</v>
      </c>
      <c r="L264">
        <v>1.651</v>
      </c>
    </row>
    <row r="265" spans="1:12">
      <c r="A265" t="s">
        <v>525</v>
      </c>
      <c r="B265" t="s">
        <v>481</v>
      </c>
      <c r="C265" t="s">
        <v>473</v>
      </c>
      <c r="D265">
        <v>2</v>
      </c>
      <c r="E265">
        <v>1.006</v>
      </c>
      <c r="F265">
        <v>1.006</v>
      </c>
      <c r="G265">
        <v>1.006</v>
      </c>
      <c r="H265">
        <v>1.006</v>
      </c>
      <c r="I265">
        <v>1.006</v>
      </c>
      <c r="J265">
        <v>1.006</v>
      </c>
      <c r="K265">
        <v>1.006</v>
      </c>
      <c r="L265">
        <v>1.006</v>
      </c>
    </row>
    <row r="266" spans="1:12">
      <c r="A266" t="s">
        <v>525</v>
      </c>
      <c r="B266" t="s">
        <v>479</v>
      </c>
      <c r="C266" t="s">
        <v>473</v>
      </c>
      <c r="D266">
        <v>2</v>
      </c>
      <c r="E266">
        <v>1.006</v>
      </c>
      <c r="F266">
        <v>1.006</v>
      </c>
      <c r="G266">
        <v>1.006</v>
      </c>
      <c r="H266">
        <v>1.006</v>
      </c>
      <c r="I266">
        <v>1.006</v>
      </c>
      <c r="J266">
        <v>1.006</v>
      </c>
      <c r="K266">
        <v>1.006</v>
      </c>
      <c r="L266">
        <v>1.006</v>
      </c>
    </row>
    <row r="267" spans="1:12">
      <c r="A267" t="s">
        <v>525</v>
      </c>
      <c r="B267" t="s">
        <v>483</v>
      </c>
      <c r="C267" t="s">
        <v>473</v>
      </c>
      <c r="D267">
        <v>2</v>
      </c>
      <c r="E267">
        <v>1.006</v>
      </c>
      <c r="F267">
        <v>1.006</v>
      </c>
      <c r="G267">
        <v>1.006</v>
      </c>
      <c r="H267">
        <v>1.006</v>
      </c>
      <c r="I267">
        <v>1.006</v>
      </c>
      <c r="J267">
        <v>1.006</v>
      </c>
      <c r="K267">
        <v>1.006</v>
      </c>
      <c r="L267">
        <v>1.006</v>
      </c>
    </row>
    <row r="268" spans="1:12">
      <c r="A268" t="s">
        <v>525</v>
      </c>
      <c r="B268" t="s">
        <v>476</v>
      </c>
      <c r="C268" t="s">
        <v>473</v>
      </c>
      <c r="D268">
        <v>2</v>
      </c>
      <c r="E268">
        <v>2.5680000000000001</v>
      </c>
      <c r="F268">
        <v>2.5680000000000001</v>
      </c>
      <c r="G268">
        <v>2.5680000000000001</v>
      </c>
      <c r="H268">
        <v>2.5680000000000001</v>
      </c>
      <c r="I268">
        <v>2.5680000000000001</v>
      </c>
      <c r="J268">
        <v>2.5680000000000001</v>
      </c>
      <c r="K268">
        <v>2.5680000000000001</v>
      </c>
      <c r="L268">
        <v>2.5680000000000001</v>
      </c>
    </row>
    <row r="269" spans="1:12">
      <c r="A269" t="s">
        <v>525</v>
      </c>
      <c r="B269" t="s">
        <v>477</v>
      </c>
      <c r="C269" t="s">
        <v>473</v>
      </c>
      <c r="D269">
        <v>2</v>
      </c>
      <c r="E269">
        <v>1.8320000000000001</v>
      </c>
      <c r="F269">
        <v>1.8320000000000001</v>
      </c>
      <c r="G269">
        <v>1.8320000000000001</v>
      </c>
      <c r="H269">
        <v>1.8320000000000001</v>
      </c>
      <c r="I269">
        <v>1.8320000000000001</v>
      </c>
      <c r="J269">
        <v>1.8320000000000001</v>
      </c>
      <c r="K269">
        <v>1.8320000000000001</v>
      </c>
      <c r="L269">
        <v>1.8320000000000001</v>
      </c>
    </row>
    <row r="270" spans="1:12">
      <c r="A270" t="s">
        <v>525</v>
      </c>
      <c r="B270" t="s">
        <v>478</v>
      </c>
      <c r="C270" t="s">
        <v>473</v>
      </c>
      <c r="D270">
        <v>2</v>
      </c>
      <c r="E270">
        <v>1.006</v>
      </c>
      <c r="F270">
        <v>1.006</v>
      </c>
      <c r="G270">
        <v>1.006</v>
      </c>
      <c r="H270">
        <v>1.006</v>
      </c>
      <c r="I270">
        <v>1.006</v>
      </c>
      <c r="J270">
        <v>1.006</v>
      </c>
      <c r="K270">
        <v>1.006</v>
      </c>
      <c r="L270">
        <v>1.006</v>
      </c>
    </row>
    <row r="271" spans="1:12">
      <c r="A271" t="s">
        <v>525</v>
      </c>
      <c r="B271" t="s">
        <v>482</v>
      </c>
      <c r="C271" t="s">
        <v>473</v>
      </c>
      <c r="D271">
        <v>2</v>
      </c>
      <c r="E271">
        <v>1.006</v>
      </c>
      <c r="F271">
        <v>1.006</v>
      </c>
      <c r="G271">
        <v>1.006</v>
      </c>
      <c r="H271">
        <v>1.006</v>
      </c>
      <c r="I271">
        <v>1.006</v>
      </c>
      <c r="J271">
        <v>1.006</v>
      </c>
      <c r="K271">
        <v>1.006</v>
      </c>
      <c r="L271">
        <v>1.006</v>
      </c>
    </row>
    <row r="272" spans="1:12">
      <c r="A272" t="s">
        <v>525</v>
      </c>
      <c r="B272" t="s">
        <v>480</v>
      </c>
      <c r="C272" t="s">
        <v>473</v>
      </c>
      <c r="D272">
        <v>2</v>
      </c>
      <c r="E272">
        <v>1.006</v>
      </c>
      <c r="F272">
        <v>1.006</v>
      </c>
      <c r="G272">
        <v>1.006</v>
      </c>
      <c r="H272">
        <v>1.006</v>
      </c>
      <c r="I272">
        <v>1.006</v>
      </c>
      <c r="J272">
        <v>1.006</v>
      </c>
      <c r="K272">
        <v>1.006</v>
      </c>
      <c r="L272">
        <v>1.006</v>
      </c>
    </row>
    <row r="273" spans="1:12">
      <c r="A273" t="s">
        <v>525</v>
      </c>
      <c r="B273" t="s">
        <v>484</v>
      </c>
      <c r="C273" t="s">
        <v>473</v>
      </c>
      <c r="D273">
        <v>2</v>
      </c>
      <c r="E273">
        <v>0.4</v>
      </c>
      <c r="F273">
        <v>0.4</v>
      </c>
      <c r="G273">
        <v>0.4</v>
      </c>
      <c r="H273">
        <v>0.4</v>
      </c>
      <c r="I273">
        <v>0.4</v>
      </c>
      <c r="J273">
        <v>0.4</v>
      </c>
      <c r="K273">
        <v>0.4</v>
      </c>
      <c r="L273">
        <v>0.4</v>
      </c>
    </row>
    <row r="274" spans="1:12">
      <c r="A274" t="s">
        <v>525</v>
      </c>
      <c r="B274" t="s">
        <v>486</v>
      </c>
      <c r="C274" t="s">
        <v>212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>
      <c r="A275" t="s">
        <v>525</v>
      </c>
      <c r="B275" t="s">
        <v>487</v>
      </c>
      <c r="C275" t="s">
        <v>276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>
      <c r="A276" t="s">
        <v>525</v>
      </c>
      <c r="B276" t="s">
        <v>485</v>
      </c>
      <c r="C276" t="s">
        <v>24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>
      <c r="A277" t="s">
        <v>525</v>
      </c>
      <c r="B277" t="s">
        <v>485</v>
      </c>
      <c r="C277" t="s">
        <v>24</v>
      </c>
      <c r="D277">
        <v>2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>
      <c r="A278" t="s">
        <v>525</v>
      </c>
      <c r="B278" t="s">
        <v>485</v>
      </c>
      <c r="C278" t="s">
        <v>473</v>
      </c>
      <c r="D278">
        <v>2</v>
      </c>
      <c r="E278">
        <v>1.651</v>
      </c>
      <c r="F278">
        <v>1.651</v>
      </c>
      <c r="G278">
        <v>1.651</v>
      </c>
      <c r="H278">
        <v>1.651</v>
      </c>
      <c r="I278">
        <v>1.651</v>
      </c>
      <c r="J278">
        <v>1.651</v>
      </c>
      <c r="K278">
        <v>1.651</v>
      </c>
      <c r="L278">
        <v>1.651</v>
      </c>
    </row>
    <row r="279" spans="1:12">
      <c r="A279" t="s">
        <v>525</v>
      </c>
      <c r="B279" t="s">
        <v>499</v>
      </c>
      <c r="C279" t="s">
        <v>24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>
      <c r="A280" t="s">
        <v>525</v>
      </c>
      <c r="B280" t="s">
        <v>488</v>
      </c>
      <c r="C280" t="s">
        <v>24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>
      <c r="A281" t="s">
        <v>525</v>
      </c>
      <c r="B281" t="s">
        <v>490</v>
      </c>
      <c r="C281" t="s">
        <v>24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>
      <c r="A282" t="s">
        <v>525</v>
      </c>
      <c r="B282" t="s">
        <v>489</v>
      </c>
      <c r="C282" t="s">
        <v>24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>
      <c r="A283" t="s">
        <v>525</v>
      </c>
      <c r="B283" t="s">
        <v>488</v>
      </c>
      <c r="C283" t="s">
        <v>24</v>
      </c>
      <c r="D283">
        <v>2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</row>
    <row r="284" spans="1:12">
      <c r="A284" t="s">
        <v>525</v>
      </c>
      <c r="B284" t="s">
        <v>490</v>
      </c>
      <c r="C284" t="s">
        <v>24</v>
      </c>
      <c r="D284">
        <v>2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>
      <c r="A285" t="s">
        <v>525</v>
      </c>
      <c r="B285" t="s">
        <v>489</v>
      </c>
      <c r="C285" t="s">
        <v>24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>
      <c r="A286" t="s">
        <v>525</v>
      </c>
      <c r="B286" t="s">
        <v>488</v>
      </c>
      <c r="C286" t="s">
        <v>24</v>
      </c>
      <c r="D286">
        <v>3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</row>
    <row r="287" spans="1:12">
      <c r="A287" t="s">
        <v>525</v>
      </c>
      <c r="B287" t="s">
        <v>490</v>
      </c>
      <c r="C287" t="s">
        <v>24</v>
      </c>
      <c r="D287">
        <v>3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>
      <c r="A288" t="s">
        <v>525</v>
      </c>
      <c r="B288" t="s">
        <v>489</v>
      </c>
      <c r="C288" t="s">
        <v>24</v>
      </c>
      <c r="D288">
        <v>3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>
      <c r="A289" t="s">
        <v>284</v>
      </c>
      <c r="B289" t="s">
        <v>175</v>
      </c>
      <c r="C289" t="s">
        <v>174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>
      <c r="A290" t="s">
        <v>284</v>
      </c>
      <c r="B290" t="s">
        <v>176</v>
      </c>
      <c r="C290" t="s">
        <v>173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>
      <c r="A291" t="s">
        <v>284</v>
      </c>
      <c r="B291" t="s">
        <v>140</v>
      </c>
      <c r="C291" t="s">
        <v>24</v>
      </c>
      <c r="D291">
        <v>2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>
      <c r="A292" t="s">
        <v>284</v>
      </c>
      <c r="B292" t="s">
        <v>141</v>
      </c>
      <c r="C292" t="s">
        <v>24</v>
      </c>
      <c r="D292">
        <v>2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>
      <c r="A293" t="s">
        <v>284</v>
      </c>
      <c r="B293" t="s">
        <v>152</v>
      </c>
      <c r="C293" t="s">
        <v>145</v>
      </c>
      <c r="D293">
        <v>2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>
      <c r="A294" t="s">
        <v>284</v>
      </c>
      <c r="B294" t="s">
        <v>153</v>
      </c>
      <c r="C294" t="s">
        <v>202</v>
      </c>
      <c r="D294">
        <v>2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 s="6" customFormat="1">
      <c r="A295" t="s">
        <v>284</v>
      </c>
      <c r="B295" t="s">
        <v>250</v>
      </c>
      <c r="C295" t="s">
        <v>212</v>
      </c>
      <c r="D295" s="6">
        <v>2</v>
      </c>
      <c r="E295" s="6">
        <v>1</v>
      </c>
      <c r="F295" s="6">
        <v>1</v>
      </c>
      <c r="G295" s="6">
        <v>1</v>
      </c>
      <c r="H295" s="6">
        <v>1</v>
      </c>
      <c r="I295" s="6">
        <v>1</v>
      </c>
      <c r="J295" s="6">
        <v>1</v>
      </c>
      <c r="K295" s="6">
        <v>1</v>
      </c>
      <c r="L295" s="6">
        <v>1</v>
      </c>
    </row>
    <row r="296" spans="1:12" s="6" customFormat="1">
      <c r="A296" t="s">
        <v>284</v>
      </c>
      <c r="B296" t="s">
        <v>252</v>
      </c>
      <c r="C296" t="s">
        <v>276</v>
      </c>
      <c r="D296" s="6">
        <v>2</v>
      </c>
      <c r="E296" s="6">
        <v>1</v>
      </c>
      <c r="F296" s="6">
        <v>1</v>
      </c>
      <c r="G296" s="6">
        <v>1</v>
      </c>
      <c r="H296" s="6">
        <v>1</v>
      </c>
      <c r="I296" s="6">
        <v>1</v>
      </c>
      <c r="J296" s="6">
        <v>1</v>
      </c>
      <c r="K296" s="6">
        <v>1</v>
      </c>
      <c r="L296" s="6">
        <v>1</v>
      </c>
    </row>
    <row r="297" spans="1:12">
      <c r="A297" t="s">
        <v>284</v>
      </c>
      <c r="B297" t="s">
        <v>139</v>
      </c>
      <c r="C297" t="s">
        <v>24</v>
      </c>
      <c r="D297">
        <v>2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>
      <c r="A298" t="s">
        <v>284</v>
      </c>
      <c r="B298" t="s">
        <v>142</v>
      </c>
      <c r="C298" t="s">
        <v>24</v>
      </c>
      <c r="D298">
        <v>2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>
      <c r="A299" t="s">
        <v>284</v>
      </c>
      <c r="B299" t="s">
        <v>196</v>
      </c>
      <c r="C299" t="s">
        <v>24</v>
      </c>
      <c r="D299">
        <v>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>
      <c r="A300" t="s">
        <v>284</v>
      </c>
      <c r="B300" s="2" t="s">
        <v>134</v>
      </c>
      <c r="C300" t="s">
        <v>150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</row>
    <row r="301" spans="1:12">
      <c r="A301" t="s">
        <v>284</v>
      </c>
      <c r="B301" s="2" t="s">
        <v>134</v>
      </c>
      <c r="C301" t="s">
        <v>150</v>
      </c>
      <c r="D301">
        <v>2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>
      <c r="A302" t="s">
        <v>284</v>
      </c>
      <c r="B302" s="2" t="s">
        <v>134</v>
      </c>
      <c r="C302" t="s">
        <v>150</v>
      </c>
      <c r="D302">
        <v>3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>
      <c r="A303" t="s">
        <v>284</v>
      </c>
      <c r="B303" s="2" t="s">
        <v>135</v>
      </c>
      <c r="C303" t="s">
        <v>150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>
      <c r="A304" t="s">
        <v>284</v>
      </c>
      <c r="B304" s="2" t="s">
        <v>181</v>
      </c>
      <c r="C304" t="s">
        <v>150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>
      <c r="A305" t="s">
        <v>284</v>
      </c>
      <c r="B305" s="2" t="s">
        <v>129</v>
      </c>
      <c r="C305" t="s">
        <v>150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>
      <c r="A306" t="s">
        <v>284</v>
      </c>
      <c r="B306" s="2" t="s">
        <v>61</v>
      </c>
      <c r="C306" t="s">
        <v>150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>
      <c r="A307" t="s">
        <v>284</v>
      </c>
      <c r="B307" s="2" t="s">
        <v>130</v>
      </c>
      <c r="C307" t="s">
        <v>150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>
      <c r="A308" t="s">
        <v>284</v>
      </c>
      <c r="B308" s="2" t="s">
        <v>131</v>
      </c>
      <c r="C308" t="s">
        <v>150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>
      <c r="A309" t="s">
        <v>284</v>
      </c>
      <c r="B309" s="2" t="s">
        <v>130</v>
      </c>
      <c r="C309" t="s">
        <v>150</v>
      </c>
      <c r="D309">
        <v>2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>
      <c r="A310" t="s">
        <v>284</v>
      </c>
      <c r="B310" s="2" t="s">
        <v>130</v>
      </c>
      <c r="C310" t="s">
        <v>150</v>
      </c>
      <c r="D310">
        <v>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>
      <c r="A311" t="s">
        <v>284</v>
      </c>
      <c r="B311" t="s">
        <v>131</v>
      </c>
      <c r="C311" t="s">
        <v>150</v>
      </c>
      <c r="D311">
        <v>2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>
      <c r="A312" t="s">
        <v>284</v>
      </c>
      <c r="B312" t="s">
        <v>131</v>
      </c>
      <c r="C312" t="s">
        <v>150</v>
      </c>
      <c r="D312">
        <v>3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</row>
    <row r="313" spans="1:12">
      <c r="A313" t="s">
        <v>284</v>
      </c>
      <c r="B313" t="s">
        <v>60</v>
      </c>
      <c r="C313" t="s">
        <v>150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>
      <c r="A314" t="s">
        <v>284</v>
      </c>
      <c r="B314" t="s">
        <v>59</v>
      </c>
      <c r="C314" t="s">
        <v>150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>
      <c r="A315" t="s">
        <v>284</v>
      </c>
      <c r="B315" t="s">
        <v>59</v>
      </c>
      <c r="C315" t="s">
        <v>150</v>
      </c>
      <c r="D315">
        <v>2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</row>
    <row r="316" spans="1:12">
      <c r="A316" t="s">
        <v>284</v>
      </c>
      <c r="B316" t="s">
        <v>107</v>
      </c>
      <c r="C316" t="s">
        <v>24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>
      <c r="A317" t="s">
        <v>284</v>
      </c>
      <c r="B317" s="2" t="s">
        <v>106</v>
      </c>
      <c r="C317" t="s">
        <v>24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>
      <c r="A318" t="s">
        <v>284</v>
      </c>
      <c r="B318" s="2" t="s">
        <v>22</v>
      </c>
      <c r="C318" t="s">
        <v>24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>
      <c r="A319" t="s">
        <v>284</v>
      </c>
      <c r="B319" s="2" t="s">
        <v>23</v>
      </c>
      <c r="C319" t="s">
        <v>24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>
      <c r="A320" t="s">
        <v>284</v>
      </c>
      <c r="B320" s="2" t="s">
        <v>58</v>
      </c>
      <c r="C320" t="s">
        <v>24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</row>
    <row r="321" spans="1:12">
      <c r="A321" t="s">
        <v>284</v>
      </c>
      <c r="B321" s="2" t="s">
        <v>163</v>
      </c>
      <c r="C321" t="s">
        <v>24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>
      <c r="A322" t="s">
        <v>284</v>
      </c>
      <c r="B322" s="2" t="s">
        <v>137</v>
      </c>
      <c r="C322" t="s">
        <v>151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>
      <c r="A323" t="s">
        <v>284</v>
      </c>
      <c r="B323" s="2" t="s">
        <v>62</v>
      </c>
      <c r="C323" t="s">
        <v>151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>
      <c r="A324" t="s">
        <v>284</v>
      </c>
      <c r="B324" s="2" t="s">
        <v>62</v>
      </c>
      <c r="C324" t="s">
        <v>151</v>
      </c>
      <c r="D324">
        <v>2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>
      <c r="A325" t="s">
        <v>284</v>
      </c>
      <c r="B325" s="2" t="s">
        <v>138</v>
      </c>
      <c r="C325" t="s">
        <v>151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>
      <c r="A326" t="s">
        <v>284</v>
      </c>
      <c r="B326" s="2" t="s">
        <v>132</v>
      </c>
      <c r="C326" t="s">
        <v>151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>
      <c r="A327" t="s">
        <v>284</v>
      </c>
      <c r="B327" s="2" t="s">
        <v>132</v>
      </c>
      <c r="C327" t="s">
        <v>151</v>
      </c>
      <c r="D327">
        <v>2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>
      <c r="A328" t="s">
        <v>284</v>
      </c>
      <c r="B328" t="s">
        <v>132</v>
      </c>
      <c r="C328" t="s">
        <v>151</v>
      </c>
      <c r="D328">
        <v>3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>
      <c r="A329" t="s">
        <v>284</v>
      </c>
      <c r="B329" t="s">
        <v>133</v>
      </c>
      <c r="C329" t="s">
        <v>151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>
      <c r="A330" t="s">
        <v>284</v>
      </c>
      <c r="B330" t="s">
        <v>64</v>
      </c>
      <c r="C330" t="s">
        <v>151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</row>
    <row r="331" spans="1:12">
      <c r="A331" t="s">
        <v>284</v>
      </c>
      <c r="B331" t="s">
        <v>127</v>
      </c>
      <c r="C331" t="s">
        <v>151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>
      <c r="A332" t="s">
        <v>284</v>
      </c>
      <c r="B332" t="s">
        <v>63</v>
      </c>
      <c r="C332" t="s">
        <v>151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>
      <c r="A333" t="s">
        <v>284</v>
      </c>
      <c r="B333" t="s">
        <v>63</v>
      </c>
      <c r="C333" t="s">
        <v>151</v>
      </c>
      <c r="D333">
        <v>2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>
      <c r="A334" t="s">
        <v>284</v>
      </c>
      <c r="B334" t="s">
        <v>63</v>
      </c>
      <c r="C334" t="s">
        <v>151</v>
      </c>
      <c r="D334">
        <v>3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>
      <c r="A335" t="s">
        <v>284</v>
      </c>
      <c r="B335" t="s">
        <v>128</v>
      </c>
      <c r="C335" t="s">
        <v>151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>
      <c r="A336" t="s">
        <v>284</v>
      </c>
      <c r="B336" t="s">
        <v>128</v>
      </c>
      <c r="C336" t="s">
        <v>151</v>
      </c>
      <c r="D336">
        <v>2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>
      <c r="A337" t="s">
        <v>284</v>
      </c>
      <c r="B337" t="s">
        <v>128</v>
      </c>
      <c r="C337" t="s">
        <v>151</v>
      </c>
      <c r="D337">
        <v>3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>
      <c r="A338" t="s">
        <v>284</v>
      </c>
      <c r="B338" t="s">
        <v>90</v>
      </c>
      <c r="C338" t="s">
        <v>156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>
      <c r="A339" t="s">
        <v>284</v>
      </c>
      <c r="B339" t="s">
        <v>89</v>
      </c>
      <c r="C339" t="s">
        <v>157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>
      <c r="A340" t="s">
        <v>284</v>
      </c>
      <c r="B340" t="s">
        <v>88</v>
      </c>
      <c r="C340" t="s">
        <v>202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>
      <c r="A341" t="s">
        <v>284</v>
      </c>
      <c r="B341" t="s">
        <v>91</v>
      </c>
      <c r="C341" t="s">
        <v>144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>
      <c r="A342" t="s">
        <v>284</v>
      </c>
      <c r="B342" t="s">
        <v>92</v>
      </c>
      <c r="C342" t="s">
        <v>143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>
      <c r="A343" t="s">
        <v>284</v>
      </c>
      <c r="B343" t="s">
        <v>100</v>
      </c>
      <c r="C343" t="s">
        <v>24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>
      <c r="A344" t="s">
        <v>284</v>
      </c>
      <c r="B344" t="s">
        <v>101</v>
      </c>
      <c r="C344" t="s">
        <v>24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>
      <c r="A345" t="s">
        <v>284</v>
      </c>
      <c r="B345" t="s">
        <v>105</v>
      </c>
      <c r="C345" t="s">
        <v>24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>
      <c r="A346" t="s">
        <v>284</v>
      </c>
      <c r="B346" t="s">
        <v>102</v>
      </c>
      <c r="C346" t="s">
        <v>24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>
      <c r="A347" t="s">
        <v>284</v>
      </c>
      <c r="B347" t="s">
        <v>103</v>
      </c>
      <c r="C347" t="s">
        <v>24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>
      <c r="A348" t="s">
        <v>284</v>
      </c>
      <c r="B348" t="s">
        <v>104</v>
      </c>
      <c r="C348" t="s">
        <v>24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>
      <c r="A349" t="s">
        <v>284</v>
      </c>
      <c r="B349" t="s">
        <v>177</v>
      </c>
      <c r="C349" t="s">
        <v>24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>
      <c r="A350" t="s">
        <v>284</v>
      </c>
      <c r="B350" t="s">
        <v>178</v>
      </c>
      <c r="C350" t="s">
        <v>24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>
      <c r="A351" t="s">
        <v>284</v>
      </c>
      <c r="B351" t="s">
        <v>94</v>
      </c>
      <c r="C351" t="s">
        <v>24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>
      <c r="A352" t="s">
        <v>284</v>
      </c>
      <c r="B352" t="s">
        <v>93</v>
      </c>
      <c r="C352" t="s">
        <v>24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</row>
    <row r="353" spans="1:12">
      <c r="A353" t="s">
        <v>284</v>
      </c>
      <c r="B353" t="s">
        <v>95</v>
      </c>
      <c r="C353" t="s">
        <v>24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>
      <c r="A354" t="s">
        <v>284</v>
      </c>
      <c r="B354" t="s">
        <v>170</v>
      </c>
      <c r="C354" t="s">
        <v>24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>
      <c r="A355" t="s">
        <v>284</v>
      </c>
      <c r="B355" t="s">
        <v>171</v>
      </c>
      <c r="C355" t="s">
        <v>24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>
      <c r="A356" t="s">
        <v>284</v>
      </c>
      <c r="B356" t="s">
        <v>172</v>
      </c>
      <c r="C356" t="s">
        <v>24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>
      <c r="A357" t="s">
        <v>284</v>
      </c>
      <c r="B357" t="s">
        <v>97</v>
      </c>
      <c r="C357" t="s">
        <v>24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</row>
    <row r="358" spans="1:12">
      <c r="A358" t="s">
        <v>284</v>
      </c>
      <c r="B358" t="s">
        <v>96</v>
      </c>
      <c r="C358" t="s">
        <v>24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>
      <c r="A359" t="s">
        <v>284</v>
      </c>
      <c r="B359" t="s">
        <v>98</v>
      </c>
      <c r="C359" t="s">
        <v>24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>
      <c r="A360" t="s">
        <v>284</v>
      </c>
      <c r="B360" t="s">
        <v>158</v>
      </c>
      <c r="C360" t="s">
        <v>146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>
      <c r="A361" t="s">
        <v>284</v>
      </c>
      <c r="B361" t="s">
        <v>125</v>
      </c>
      <c r="C361" t="s">
        <v>145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>
      <c r="A362" t="s">
        <v>284</v>
      </c>
      <c r="B362" t="s">
        <v>126</v>
      </c>
      <c r="C362" t="s">
        <v>24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>
      <c r="A363" t="s">
        <v>284</v>
      </c>
      <c r="B363" t="s">
        <v>126</v>
      </c>
      <c r="C363" t="s">
        <v>24</v>
      </c>
      <c r="D363">
        <v>2</v>
      </c>
      <c r="E363">
        <v>0.6</v>
      </c>
      <c r="F363">
        <v>0.6</v>
      </c>
      <c r="G363">
        <v>0.6</v>
      </c>
      <c r="H363">
        <v>0.6</v>
      </c>
      <c r="I363">
        <v>0.6</v>
      </c>
      <c r="J363">
        <v>0.6</v>
      </c>
      <c r="K363">
        <v>0.6</v>
      </c>
      <c r="L363">
        <v>0.6</v>
      </c>
    </row>
    <row r="364" spans="1:12">
      <c r="A364" t="s">
        <v>284</v>
      </c>
      <c r="B364" t="s">
        <v>126</v>
      </c>
      <c r="C364" t="s">
        <v>34</v>
      </c>
      <c r="D364">
        <v>2</v>
      </c>
      <c r="E364">
        <v>0.4</v>
      </c>
      <c r="F364">
        <v>0.4</v>
      </c>
      <c r="G364">
        <v>0.4</v>
      </c>
      <c r="H364">
        <v>0.4</v>
      </c>
      <c r="I364">
        <v>0.4</v>
      </c>
      <c r="J364">
        <v>0.4</v>
      </c>
      <c r="K364">
        <v>0.4</v>
      </c>
      <c r="L364">
        <v>0.4</v>
      </c>
    </row>
    <row r="365" spans="1:12">
      <c r="A365" t="s">
        <v>284</v>
      </c>
      <c r="B365" t="s">
        <v>162</v>
      </c>
      <c r="C365" t="s">
        <v>204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>
      <c r="A366" t="s">
        <v>284</v>
      </c>
      <c r="B366" t="s">
        <v>162</v>
      </c>
      <c r="C366" t="s">
        <v>203</v>
      </c>
      <c r="D366">
        <v>2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>
      <c r="A367" t="s">
        <v>284</v>
      </c>
      <c r="B367" t="s">
        <v>187</v>
      </c>
      <c r="C367" t="s">
        <v>143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>
      <c r="A368" t="s">
        <v>284</v>
      </c>
      <c r="B368" t="s">
        <v>186</v>
      </c>
      <c r="C368" t="s">
        <v>156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>
      <c r="A369" t="s">
        <v>284</v>
      </c>
      <c r="B369" t="s">
        <v>185</v>
      </c>
      <c r="C369" t="s">
        <v>202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>
      <c r="A370" t="s">
        <v>284</v>
      </c>
      <c r="B370" t="s">
        <v>198</v>
      </c>
      <c r="C370" t="s">
        <v>34</v>
      </c>
      <c r="D370">
        <v>1</v>
      </c>
      <c r="E370">
        <v>0.7</v>
      </c>
      <c r="F370">
        <v>0.7</v>
      </c>
      <c r="G370">
        <v>0.7</v>
      </c>
      <c r="H370">
        <v>0.7</v>
      </c>
      <c r="I370">
        <v>0.7</v>
      </c>
      <c r="J370">
        <v>0.7</v>
      </c>
      <c r="K370">
        <v>0.7</v>
      </c>
      <c r="L370">
        <v>0.7</v>
      </c>
    </row>
    <row r="371" spans="1:12">
      <c r="A371" t="s">
        <v>284</v>
      </c>
      <c r="B371" t="s">
        <v>198</v>
      </c>
      <c r="C371" t="s">
        <v>24</v>
      </c>
      <c r="D371">
        <v>1</v>
      </c>
      <c r="E371">
        <v>0.55000000000000004</v>
      </c>
      <c r="F371">
        <v>0.55000000000000004</v>
      </c>
      <c r="G371">
        <v>0.55000000000000004</v>
      </c>
      <c r="H371">
        <v>0.55000000000000004</v>
      </c>
      <c r="I371">
        <v>0.55000000000000004</v>
      </c>
      <c r="J371">
        <v>0.55000000000000004</v>
      </c>
      <c r="K371">
        <v>0.55000000000000004</v>
      </c>
      <c r="L371">
        <v>0.55000000000000004</v>
      </c>
    </row>
    <row r="372" spans="1:12">
      <c r="A372" t="s">
        <v>284</v>
      </c>
      <c r="B372" t="s">
        <v>199</v>
      </c>
      <c r="C372" t="s">
        <v>24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>
      <c r="A373" t="s">
        <v>284</v>
      </c>
      <c r="B373" t="s">
        <v>200</v>
      </c>
      <c r="C373" t="s">
        <v>201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>
      <c r="A374" t="s">
        <v>284</v>
      </c>
      <c r="B374" t="s">
        <v>22</v>
      </c>
      <c r="C374" t="s">
        <v>24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>
      <c r="A375" t="s">
        <v>284</v>
      </c>
      <c r="B375" t="s">
        <v>22</v>
      </c>
      <c r="C375" t="s">
        <v>24</v>
      </c>
      <c r="D375">
        <v>3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>
      <c r="A376" t="s">
        <v>284</v>
      </c>
      <c r="B376" t="s">
        <v>224</v>
      </c>
      <c r="C376" t="s">
        <v>276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>
      <c r="A377" t="s">
        <v>284</v>
      </c>
      <c r="B377" t="s">
        <v>224</v>
      </c>
      <c r="C377" t="s">
        <v>276</v>
      </c>
      <c r="D377">
        <v>2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>
      <c r="A378" t="s">
        <v>284</v>
      </c>
      <c r="B378" t="s">
        <v>224</v>
      </c>
      <c r="C378" t="s">
        <v>276</v>
      </c>
      <c r="D378">
        <v>3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>
      <c r="A379" t="s">
        <v>284</v>
      </c>
      <c r="B379" t="s">
        <v>211</v>
      </c>
      <c r="C379" t="s">
        <v>24</v>
      </c>
      <c r="D379">
        <v>1</v>
      </c>
      <c r="E379">
        <v>0.31</v>
      </c>
      <c r="F379">
        <v>0.31</v>
      </c>
      <c r="G379">
        <v>0.31</v>
      </c>
      <c r="H379">
        <v>0.31</v>
      </c>
      <c r="I379">
        <v>0.31</v>
      </c>
      <c r="J379">
        <v>0.31</v>
      </c>
      <c r="K379">
        <v>0.31</v>
      </c>
      <c r="L379">
        <v>0.31</v>
      </c>
    </row>
    <row r="380" spans="1:12">
      <c r="A380" t="s">
        <v>284</v>
      </c>
      <c r="B380" t="s">
        <v>211</v>
      </c>
      <c r="C380" t="s">
        <v>276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>
      <c r="A381" t="s">
        <v>284</v>
      </c>
      <c r="B381" t="s">
        <v>211</v>
      </c>
      <c r="C381" t="s">
        <v>24</v>
      </c>
      <c r="D381">
        <v>2</v>
      </c>
      <c r="E381">
        <v>0.31</v>
      </c>
      <c r="F381">
        <v>0.31</v>
      </c>
      <c r="G381">
        <v>0.31</v>
      </c>
      <c r="H381">
        <v>0.31</v>
      </c>
      <c r="I381">
        <v>0.31</v>
      </c>
      <c r="J381">
        <v>0.31</v>
      </c>
      <c r="K381">
        <v>0.31</v>
      </c>
      <c r="L381">
        <v>0.31</v>
      </c>
    </row>
    <row r="382" spans="1:12">
      <c r="A382" t="s">
        <v>284</v>
      </c>
      <c r="B382" t="s">
        <v>211</v>
      </c>
      <c r="C382" t="s">
        <v>276</v>
      </c>
      <c r="D382">
        <v>2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>
      <c r="A383" t="s">
        <v>284</v>
      </c>
      <c r="B383" t="s">
        <v>211</v>
      </c>
      <c r="C383" t="s">
        <v>24</v>
      </c>
      <c r="D383">
        <v>3</v>
      </c>
      <c r="E383">
        <v>0.31</v>
      </c>
      <c r="F383">
        <v>0.31</v>
      </c>
      <c r="G383">
        <v>0.31</v>
      </c>
      <c r="H383">
        <v>0.31</v>
      </c>
      <c r="I383">
        <v>0.31</v>
      </c>
      <c r="J383">
        <v>0.31</v>
      </c>
      <c r="K383">
        <v>0.31</v>
      </c>
      <c r="L383">
        <v>0.31</v>
      </c>
    </row>
    <row r="384" spans="1:12">
      <c r="A384" t="s">
        <v>284</v>
      </c>
      <c r="B384" t="s">
        <v>211</v>
      </c>
      <c r="C384" t="s">
        <v>276</v>
      </c>
      <c r="D384">
        <v>3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>
      <c r="A385" t="s">
        <v>284</v>
      </c>
      <c r="B385" t="s">
        <v>206</v>
      </c>
      <c r="C385" t="s">
        <v>276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>
      <c r="A386" t="s">
        <v>284</v>
      </c>
      <c r="B386" t="s">
        <v>210</v>
      </c>
      <c r="C386" t="s">
        <v>276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>
      <c r="A387" t="s">
        <v>284</v>
      </c>
      <c r="B387" t="s">
        <v>210</v>
      </c>
      <c r="C387" t="s">
        <v>276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>
      <c r="A388" t="s">
        <v>284</v>
      </c>
      <c r="B388" t="s">
        <v>207</v>
      </c>
      <c r="C388" t="s">
        <v>276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>
      <c r="A389" t="s">
        <v>284</v>
      </c>
      <c r="B389" t="s">
        <v>208</v>
      </c>
      <c r="C389" t="s">
        <v>276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>
      <c r="A390" t="s">
        <v>284</v>
      </c>
      <c r="B390" t="s">
        <v>209</v>
      </c>
      <c r="C390" t="s">
        <v>24</v>
      </c>
      <c r="D390">
        <v>1</v>
      </c>
      <c r="E390">
        <v>0.31</v>
      </c>
      <c r="F390">
        <v>0.31</v>
      </c>
      <c r="G390">
        <v>0.31</v>
      </c>
      <c r="H390">
        <v>0.31</v>
      </c>
      <c r="I390">
        <v>0.31</v>
      </c>
      <c r="J390">
        <v>0.31</v>
      </c>
      <c r="K390">
        <v>0.31</v>
      </c>
      <c r="L390">
        <v>0.31</v>
      </c>
    </row>
    <row r="391" spans="1:12">
      <c r="A391" t="s">
        <v>284</v>
      </c>
      <c r="B391" t="s">
        <v>209</v>
      </c>
      <c r="C391" t="s">
        <v>276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>
      <c r="A392" t="s">
        <v>284</v>
      </c>
      <c r="B392" t="s">
        <v>232</v>
      </c>
      <c r="C392" t="s">
        <v>24</v>
      </c>
      <c r="D392">
        <v>1</v>
      </c>
      <c r="E392">
        <v>0.31</v>
      </c>
      <c r="F392">
        <v>0.31</v>
      </c>
      <c r="G392">
        <v>0.31</v>
      </c>
      <c r="H392">
        <v>0.31</v>
      </c>
      <c r="I392">
        <v>0.31</v>
      </c>
      <c r="J392">
        <v>0.31</v>
      </c>
      <c r="K392">
        <v>0.31</v>
      </c>
      <c r="L392">
        <v>0.31</v>
      </c>
    </row>
    <row r="393" spans="1:12">
      <c r="A393" t="s">
        <v>284</v>
      </c>
      <c r="B393" t="s">
        <v>232</v>
      </c>
      <c r="C393" t="s">
        <v>276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>
      <c r="A394" t="s">
        <v>284</v>
      </c>
      <c r="B394" t="s">
        <v>233</v>
      </c>
      <c r="C394" t="s">
        <v>276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>
      <c r="A395" t="s">
        <v>284</v>
      </c>
      <c r="B395" t="s">
        <v>234</v>
      </c>
      <c r="C395" t="s">
        <v>276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>
      <c r="A396" t="s">
        <v>284</v>
      </c>
      <c r="B396" t="s">
        <v>235</v>
      </c>
      <c r="C396" t="s">
        <v>276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>
      <c r="A397" t="s">
        <v>284</v>
      </c>
      <c r="B397" t="s">
        <v>236</v>
      </c>
      <c r="C397" t="s">
        <v>276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>
      <c r="A398" t="s">
        <v>284</v>
      </c>
      <c r="B398" t="s">
        <v>215</v>
      </c>
      <c r="C398" t="s">
        <v>276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>
      <c r="A399" t="s">
        <v>284</v>
      </c>
      <c r="B399" t="s">
        <v>225</v>
      </c>
      <c r="C399" t="s">
        <v>276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>
      <c r="A400" t="s">
        <v>284</v>
      </c>
      <c r="B400" t="s">
        <v>226</v>
      </c>
      <c r="C400" t="s">
        <v>212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>
      <c r="A401" t="s">
        <v>284</v>
      </c>
      <c r="B401" t="s">
        <v>226</v>
      </c>
      <c r="C401" t="s">
        <v>212</v>
      </c>
      <c r="D401">
        <v>2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>
      <c r="A402" t="s">
        <v>284</v>
      </c>
      <c r="B402" t="s">
        <v>226</v>
      </c>
      <c r="C402" t="s">
        <v>212</v>
      </c>
      <c r="D402">
        <v>3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>
      <c r="A403" t="s">
        <v>284</v>
      </c>
      <c r="B403" t="s">
        <v>216</v>
      </c>
      <c r="C403" t="s">
        <v>24</v>
      </c>
      <c r="D403">
        <v>1</v>
      </c>
      <c r="E403">
        <v>0.31</v>
      </c>
      <c r="F403">
        <v>0.31</v>
      </c>
      <c r="G403">
        <v>0.31</v>
      </c>
      <c r="H403">
        <v>0.31</v>
      </c>
      <c r="I403">
        <v>0.31</v>
      </c>
      <c r="J403">
        <v>0.31</v>
      </c>
      <c r="K403">
        <v>0.31</v>
      </c>
      <c r="L403">
        <v>0.31</v>
      </c>
    </row>
    <row r="404" spans="1:12">
      <c r="A404" t="s">
        <v>284</v>
      </c>
      <c r="B404" t="s">
        <v>216</v>
      </c>
      <c r="C404" t="s">
        <v>212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>
      <c r="A405" t="s">
        <v>284</v>
      </c>
      <c r="B405" t="s">
        <v>216</v>
      </c>
      <c r="C405" t="s">
        <v>24</v>
      </c>
      <c r="D405">
        <v>2</v>
      </c>
      <c r="E405">
        <v>0.31</v>
      </c>
      <c r="F405">
        <v>0.31</v>
      </c>
      <c r="G405">
        <v>0.31</v>
      </c>
      <c r="H405">
        <v>0.31</v>
      </c>
      <c r="I405">
        <v>0.31</v>
      </c>
      <c r="J405">
        <v>0.31</v>
      </c>
      <c r="K405">
        <v>0.31</v>
      </c>
      <c r="L405">
        <v>0.31</v>
      </c>
    </row>
    <row r="406" spans="1:12">
      <c r="A406" t="s">
        <v>284</v>
      </c>
      <c r="B406" t="s">
        <v>216</v>
      </c>
      <c r="C406" t="s">
        <v>212</v>
      </c>
      <c r="D406">
        <v>2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>
      <c r="A407" t="s">
        <v>284</v>
      </c>
      <c r="B407" t="s">
        <v>216</v>
      </c>
      <c r="C407" t="s">
        <v>24</v>
      </c>
      <c r="D407">
        <v>3</v>
      </c>
      <c r="E407">
        <v>0.31</v>
      </c>
      <c r="F407">
        <v>0.31</v>
      </c>
      <c r="G407">
        <v>0.31</v>
      </c>
      <c r="H407">
        <v>0.31</v>
      </c>
      <c r="I407">
        <v>0.31</v>
      </c>
      <c r="J407">
        <v>0.31</v>
      </c>
      <c r="K407">
        <v>0.31</v>
      </c>
      <c r="L407">
        <v>0.31</v>
      </c>
    </row>
    <row r="408" spans="1:12">
      <c r="A408" t="s">
        <v>284</v>
      </c>
      <c r="B408" t="s">
        <v>216</v>
      </c>
      <c r="C408" t="s">
        <v>212</v>
      </c>
      <c r="D408">
        <v>3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>
      <c r="A409" t="s">
        <v>284</v>
      </c>
      <c r="B409" t="s">
        <v>217</v>
      </c>
      <c r="C409" t="s">
        <v>212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>
      <c r="A410" t="s">
        <v>284</v>
      </c>
      <c r="B410" t="s">
        <v>218</v>
      </c>
      <c r="C410" t="s">
        <v>24</v>
      </c>
      <c r="D410">
        <v>1</v>
      </c>
      <c r="E410">
        <v>0.31</v>
      </c>
      <c r="F410">
        <v>0.31</v>
      </c>
      <c r="G410">
        <v>0.31</v>
      </c>
      <c r="H410">
        <v>0.31</v>
      </c>
      <c r="I410">
        <v>0.31</v>
      </c>
      <c r="J410">
        <v>0.31</v>
      </c>
      <c r="K410">
        <v>0.31</v>
      </c>
      <c r="L410">
        <v>0.31</v>
      </c>
    </row>
    <row r="411" spans="1:12">
      <c r="A411" t="s">
        <v>284</v>
      </c>
      <c r="B411" t="s">
        <v>218</v>
      </c>
      <c r="C411" t="s">
        <v>212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>
      <c r="A412" t="s">
        <v>284</v>
      </c>
      <c r="B412" t="s">
        <v>219</v>
      </c>
      <c r="C412" t="s">
        <v>212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</row>
    <row r="413" spans="1:12">
      <c r="A413" t="s">
        <v>284</v>
      </c>
      <c r="B413" t="s">
        <v>220</v>
      </c>
      <c r="C413" t="s">
        <v>212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</row>
    <row r="414" spans="1:12">
      <c r="A414" t="s">
        <v>284</v>
      </c>
      <c r="B414" t="s">
        <v>221</v>
      </c>
      <c r="C414" t="s">
        <v>24</v>
      </c>
      <c r="D414">
        <v>1</v>
      </c>
      <c r="E414">
        <v>0.31</v>
      </c>
      <c r="F414">
        <v>0.31</v>
      </c>
      <c r="G414">
        <v>0.31</v>
      </c>
      <c r="H414">
        <v>0.31</v>
      </c>
      <c r="I414">
        <v>0.31</v>
      </c>
      <c r="J414">
        <v>0.31</v>
      </c>
      <c r="K414">
        <v>0.31</v>
      </c>
      <c r="L414">
        <v>0.31</v>
      </c>
    </row>
    <row r="415" spans="1:12">
      <c r="A415" t="s">
        <v>284</v>
      </c>
      <c r="B415" t="s">
        <v>221</v>
      </c>
      <c r="C415" t="s">
        <v>212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s="6" customFormat="1">
      <c r="A416" t="s">
        <v>284</v>
      </c>
      <c r="B416" t="s">
        <v>249</v>
      </c>
      <c r="C416" t="s">
        <v>24</v>
      </c>
      <c r="D416">
        <v>1</v>
      </c>
      <c r="E416">
        <v>0.31</v>
      </c>
      <c r="F416">
        <v>0.31</v>
      </c>
      <c r="G416">
        <v>0.31</v>
      </c>
      <c r="H416">
        <v>0.31</v>
      </c>
      <c r="I416">
        <v>0.31</v>
      </c>
      <c r="J416">
        <v>0.31</v>
      </c>
      <c r="K416">
        <v>0.31</v>
      </c>
      <c r="L416">
        <v>0.31</v>
      </c>
    </row>
    <row r="417" spans="1:12">
      <c r="A417" t="s">
        <v>284</v>
      </c>
      <c r="B417" s="19" t="s">
        <v>249</v>
      </c>
      <c r="C417" t="s">
        <v>212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</row>
    <row r="418" spans="1:12">
      <c r="A418" t="s">
        <v>284</v>
      </c>
      <c r="B418" s="19" t="s">
        <v>238</v>
      </c>
      <c r="C418" t="s">
        <v>212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>
      <c r="A419" t="s">
        <v>284</v>
      </c>
      <c r="B419" s="19" t="s">
        <v>239</v>
      </c>
      <c r="C419" t="s">
        <v>24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>
      <c r="A420" t="s">
        <v>284</v>
      </c>
      <c r="B420" s="19" t="s">
        <v>239</v>
      </c>
      <c r="C420" t="s">
        <v>24</v>
      </c>
      <c r="D420">
        <v>1</v>
      </c>
      <c r="E420">
        <v>0.6</v>
      </c>
      <c r="F420">
        <v>0.6</v>
      </c>
      <c r="G420">
        <v>0.6</v>
      </c>
      <c r="H420">
        <v>0.6</v>
      </c>
      <c r="I420">
        <v>0.6</v>
      </c>
      <c r="J420">
        <v>0.6</v>
      </c>
      <c r="K420">
        <v>0.6</v>
      </c>
      <c r="L420">
        <v>0.6</v>
      </c>
    </row>
    <row r="421" spans="1:12">
      <c r="A421" t="s">
        <v>284</v>
      </c>
      <c r="B421" s="19" t="s">
        <v>239</v>
      </c>
      <c r="C421" t="s">
        <v>212</v>
      </c>
      <c r="D421">
        <v>2</v>
      </c>
      <c r="E421">
        <v>0.4</v>
      </c>
      <c r="F421">
        <v>0.4</v>
      </c>
      <c r="G421">
        <v>0.4</v>
      </c>
      <c r="H421">
        <v>0.4</v>
      </c>
      <c r="I421">
        <v>0.4</v>
      </c>
      <c r="J421">
        <v>0.4</v>
      </c>
      <c r="K421">
        <v>0.4</v>
      </c>
      <c r="L421">
        <v>0.4</v>
      </c>
    </row>
    <row r="422" spans="1:12">
      <c r="A422" t="s">
        <v>284</v>
      </c>
      <c r="B422" s="19" t="s">
        <v>222</v>
      </c>
      <c r="C422" t="s">
        <v>212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>
      <c r="A423" t="s">
        <v>284</v>
      </c>
      <c r="B423" s="19" t="s">
        <v>227</v>
      </c>
      <c r="C423" t="s">
        <v>212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>
      <c r="A424" t="s">
        <v>284</v>
      </c>
      <c r="B424" s="19" t="s">
        <v>223</v>
      </c>
      <c r="C424" t="s">
        <v>212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>
      <c r="A425" t="s">
        <v>284</v>
      </c>
      <c r="B425" t="s">
        <v>223</v>
      </c>
      <c r="C425" t="s">
        <v>24</v>
      </c>
      <c r="D425">
        <v>1</v>
      </c>
      <c r="E425">
        <v>0.31</v>
      </c>
      <c r="F425">
        <v>0.31</v>
      </c>
      <c r="G425">
        <v>0.31</v>
      </c>
      <c r="H425">
        <v>0.31</v>
      </c>
      <c r="I425">
        <v>0.31</v>
      </c>
      <c r="J425">
        <v>0.31</v>
      </c>
      <c r="K425">
        <v>0.31</v>
      </c>
      <c r="L425">
        <v>0.31</v>
      </c>
    </row>
    <row r="426" spans="1:12">
      <c r="A426" t="s">
        <v>284</v>
      </c>
      <c r="B426" t="s">
        <v>237</v>
      </c>
      <c r="C426" t="s">
        <v>212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</row>
    <row r="427" spans="1:12">
      <c r="A427" t="s">
        <v>284</v>
      </c>
      <c r="B427" t="s">
        <v>230</v>
      </c>
      <c r="C427" t="s">
        <v>213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</row>
    <row r="428" spans="1:12">
      <c r="A428" t="s">
        <v>284</v>
      </c>
      <c r="B428" t="s">
        <v>230</v>
      </c>
      <c r="C428" t="s">
        <v>213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>
      <c r="A429" t="s">
        <v>284</v>
      </c>
      <c r="B429" t="s">
        <v>230</v>
      </c>
      <c r="C429" t="s">
        <v>213</v>
      </c>
      <c r="D429">
        <v>3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>
      <c r="A430" t="s">
        <v>284</v>
      </c>
      <c r="B430" t="s">
        <v>241</v>
      </c>
      <c r="C430" t="s">
        <v>213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>
      <c r="A431" t="s">
        <v>284</v>
      </c>
      <c r="B431" t="s">
        <v>228</v>
      </c>
      <c r="C431" t="s">
        <v>213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>
      <c r="A432" t="s">
        <v>284</v>
      </c>
      <c r="B432" t="s">
        <v>229</v>
      </c>
      <c r="C432" t="s">
        <v>213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>
      <c r="A433" t="s">
        <v>284</v>
      </c>
      <c r="B433" t="s">
        <v>240</v>
      </c>
      <c r="C433" t="s">
        <v>213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</row>
    <row r="434" spans="1:12">
      <c r="A434" t="s">
        <v>284</v>
      </c>
      <c r="B434" t="s">
        <v>231</v>
      </c>
      <c r="C434" t="s">
        <v>213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>
      <c r="A435" t="s">
        <v>284</v>
      </c>
      <c r="B435" t="s">
        <v>243</v>
      </c>
      <c r="C435" t="s">
        <v>214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>
      <c r="A436" t="s">
        <v>284</v>
      </c>
      <c r="B436" t="s">
        <v>243</v>
      </c>
      <c r="C436" t="s">
        <v>214</v>
      </c>
      <c r="D436">
        <v>2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>
      <c r="A437" t="s">
        <v>284</v>
      </c>
      <c r="B437" t="s">
        <v>243</v>
      </c>
      <c r="C437" t="s">
        <v>214</v>
      </c>
      <c r="D437">
        <v>3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>
      <c r="A438" t="s">
        <v>284</v>
      </c>
      <c r="B438" t="s">
        <v>243</v>
      </c>
      <c r="C438" t="s">
        <v>214</v>
      </c>
      <c r="D438">
        <v>4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>
      <c r="A439" t="s">
        <v>284</v>
      </c>
      <c r="B439" t="s">
        <v>244</v>
      </c>
      <c r="C439" t="s">
        <v>214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>
      <c r="A440" t="s">
        <v>284</v>
      </c>
      <c r="B440" t="s">
        <v>244</v>
      </c>
      <c r="C440" t="s">
        <v>214</v>
      </c>
      <c r="D440">
        <v>2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>
      <c r="A441" t="s">
        <v>284</v>
      </c>
      <c r="B441" t="s">
        <v>244</v>
      </c>
      <c r="C441" t="s">
        <v>214</v>
      </c>
      <c r="D441">
        <v>3</v>
      </c>
      <c r="E441">
        <v>0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>
      <c r="A442" t="s">
        <v>284</v>
      </c>
      <c r="B442" t="s">
        <v>245</v>
      </c>
      <c r="C442" t="s">
        <v>214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>
      <c r="A443" t="s">
        <v>284</v>
      </c>
      <c r="B443" t="s">
        <v>246</v>
      </c>
      <c r="C443" t="s">
        <v>214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>
      <c r="A444" t="s">
        <v>284</v>
      </c>
      <c r="B444" t="s">
        <v>247</v>
      </c>
      <c r="C444" t="s">
        <v>214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</row>
    <row r="445" spans="1:12">
      <c r="A445" t="s">
        <v>284</v>
      </c>
      <c r="B445" t="s">
        <v>248</v>
      </c>
      <c r="C445" t="s">
        <v>214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>
      <c r="A446" t="s">
        <v>284</v>
      </c>
      <c r="B446" t="s">
        <v>248</v>
      </c>
      <c r="C446" t="s">
        <v>214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>
      <c r="A447" t="s">
        <v>284</v>
      </c>
      <c r="B447" t="s">
        <v>248</v>
      </c>
      <c r="C447" t="s">
        <v>214</v>
      </c>
      <c r="D447">
        <v>3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>
      <c r="A448" t="s">
        <v>284</v>
      </c>
      <c r="B448" t="s">
        <v>254</v>
      </c>
      <c r="C448" t="s">
        <v>214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>
      <c r="A449" t="s">
        <v>284</v>
      </c>
      <c r="B449" t="s">
        <v>254</v>
      </c>
      <c r="C449" t="s">
        <v>214</v>
      </c>
      <c r="D449">
        <v>2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>
      <c r="A450" t="s">
        <v>284</v>
      </c>
      <c r="B450" t="s">
        <v>254</v>
      </c>
      <c r="C450" t="s">
        <v>214</v>
      </c>
      <c r="D450">
        <v>3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>
      <c r="A451" t="s">
        <v>284</v>
      </c>
      <c r="B451" t="s">
        <v>254</v>
      </c>
      <c r="C451" t="s">
        <v>214</v>
      </c>
      <c r="D451">
        <v>4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>
      <c r="A452" t="s">
        <v>284</v>
      </c>
      <c r="B452" t="s">
        <v>255</v>
      </c>
      <c r="C452" t="s">
        <v>214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>
      <c r="A453" t="s">
        <v>284</v>
      </c>
      <c r="B453" t="s">
        <v>267</v>
      </c>
      <c r="C453" t="s">
        <v>212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>
      <c r="A454" t="s">
        <v>284</v>
      </c>
      <c r="B454" t="s">
        <v>261</v>
      </c>
      <c r="C454" t="s">
        <v>212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>
      <c r="A455" t="s">
        <v>284</v>
      </c>
      <c r="B455" t="s">
        <v>262</v>
      </c>
      <c r="C455" t="s">
        <v>212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>
      <c r="A456" t="s">
        <v>284</v>
      </c>
      <c r="B456" t="s">
        <v>268</v>
      </c>
      <c r="C456" t="s">
        <v>276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>
      <c r="A457" t="s">
        <v>284</v>
      </c>
      <c r="B457" t="s">
        <v>259</v>
      </c>
      <c r="C457" t="s">
        <v>276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</row>
    <row r="458" spans="1:12">
      <c r="A458" t="s">
        <v>284</v>
      </c>
      <c r="B458" t="s">
        <v>260</v>
      </c>
      <c r="C458" t="s">
        <v>276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>
      <c r="A459" t="s">
        <v>284</v>
      </c>
      <c r="B459" t="s">
        <v>267</v>
      </c>
      <c r="C459" t="s">
        <v>24</v>
      </c>
      <c r="D459">
        <v>1</v>
      </c>
      <c r="E459">
        <v>0.31</v>
      </c>
      <c r="F459">
        <v>0.31</v>
      </c>
      <c r="G459">
        <v>0.31</v>
      </c>
      <c r="H459">
        <v>0.31</v>
      </c>
      <c r="I459">
        <v>0.31</v>
      </c>
      <c r="J459">
        <v>0.31</v>
      </c>
      <c r="K459">
        <v>0.31</v>
      </c>
      <c r="L459">
        <v>0.31</v>
      </c>
    </row>
    <row r="460" spans="1:12">
      <c r="A460" t="s">
        <v>284</v>
      </c>
      <c r="B460" t="s">
        <v>261</v>
      </c>
      <c r="C460" t="s">
        <v>24</v>
      </c>
      <c r="D460">
        <v>1</v>
      </c>
      <c r="E460">
        <v>0.31</v>
      </c>
      <c r="F460">
        <v>0.31</v>
      </c>
      <c r="G460">
        <v>0.31</v>
      </c>
      <c r="H460">
        <v>0.31</v>
      </c>
      <c r="I460">
        <v>0.31</v>
      </c>
      <c r="J460">
        <v>0.31</v>
      </c>
      <c r="K460">
        <v>0.31</v>
      </c>
      <c r="L460">
        <v>0.31</v>
      </c>
    </row>
    <row r="461" spans="1:12">
      <c r="A461" t="s">
        <v>284</v>
      </c>
      <c r="B461" t="s">
        <v>262</v>
      </c>
      <c r="C461" t="s">
        <v>24</v>
      </c>
      <c r="D461">
        <v>1</v>
      </c>
      <c r="E461">
        <v>0.31</v>
      </c>
      <c r="F461">
        <v>0.31</v>
      </c>
      <c r="G461">
        <v>0.31</v>
      </c>
      <c r="H461">
        <v>0.31</v>
      </c>
      <c r="I461">
        <v>0.31</v>
      </c>
      <c r="J461">
        <v>0.31</v>
      </c>
      <c r="K461">
        <v>0.31</v>
      </c>
      <c r="L461">
        <v>0.31</v>
      </c>
    </row>
    <row r="462" spans="1:12">
      <c r="A462" t="s">
        <v>284</v>
      </c>
      <c r="B462" t="s">
        <v>210</v>
      </c>
      <c r="C462" t="s">
        <v>24</v>
      </c>
      <c r="D462">
        <v>1</v>
      </c>
      <c r="E462">
        <v>0.31</v>
      </c>
      <c r="F462">
        <v>0.31</v>
      </c>
      <c r="G462">
        <v>0.31</v>
      </c>
      <c r="H462">
        <v>0.31</v>
      </c>
      <c r="I462">
        <v>0.31</v>
      </c>
      <c r="J462">
        <v>0.31</v>
      </c>
      <c r="K462">
        <v>0.31</v>
      </c>
      <c r="L462">
        <v>0.31</v>
      </c>
    </row>
    <row r="463" spans="1:12">
      <c r="A463" t="s">
        <v>284</v>
      </c>
      <c r="B463" t="s">
        <v>268</v>
      </c>
      <c r="C463" t="s">
        <v>24</v>
      </c>
      <c r="D463">
        <v>1</v>
      </c>
      <c r="E463">
        <v>0.31</v>
      </c>
      <c r="F463">
        <v>0.31</v>
      </c>
      <c r="G463">
        <v>0.31</v>
      </c>
      <c r="H463">
        <v>0.31</v>
      </c>
      <c r="I463">
        <v>0.31</v>
      </c>
      <c r="J463">
        <v>0.31</v>
      </c>
      <c r="K463">
        <v>0.31</v>
      </c>
      <c r="L463">
        <v>0.31</v>
      </c>
    </row>
    <row r="464" spans="1:12">
      <c r="A464" s="15" t="s">
        <v>284</v>
      </c>
      <c r="B464" t="s">
        <v>259</v>
      </c>
      <c r="C464" t="s">
        <v>24</v>
      </c>
      <c r="D464">
        <v>1</v>
      </c>
      <c r="E464">
        <v>0.31</v>
      </c>
      <c r="F464">
        <v>0.31</v>
      </c>
      <c r="G464">
        <v>0.31</v>
      </c>
      <c r="H464">
        <v>0.31</v>
      </c>
      <c r="I464">
        <v>0.31</v>
      </c>
      <c r="J464">
        <v>0.31</v>
      </c>
      <c r="K464">
        <v>0.31</v>
      </c>
      <c r="L464">
        <v>0.31</v>
      </c>
    </row>
    <row r="465" spans="1:12">
      <c r="A465" s="15" t="s">
        <v>284</v>
      </c>
      <c r="B465" t="s">
        <v>260</v>
      </c>
      <c r="C465" t="s">
        <v>24</v>
      </c>
      <c r="D465">
        <v>1</v>
      </c>
      <c r="E465">
        <v>0.31</v>
      </c>
      <c r="F465">
        <v>0.31</v>
      </c>
      <c r="G465">
        <v>0.31</v>
      </c>
      <c r="H465">
        <v>0.31</v>
      </c>
      <c r="I465">
        <v>0.31</v>
      </c>
      <c r="J465">
        <v>0.31</v>
      </c>
      <c r="K465">
        <v>0.31</v>
      </c>
      <c r="L465">
        <v>0.31</v>
      </c>
    </row>
    <row r="466" spans="1:12">
      <c r="A466" s="15" t="s">
        <v>284</v>
      </c>
      <c r="B466" t="s">
        <v>263</v>
      </c>
      <c r="C466" t="s">
        <v>213</v>
      </c>
      <c r="D466">
        <v>1</v>
      </c>
      <c r="E466" s="5">
        <v>1</v>
      </c>
      <c r="F466" s="5">
        <v>1</v>
      </c>
      <c r="G466" s="5">
        <v>1</v>
      </c>
      <c r="H466" s="5">
        <v>1</v>
      </c>
      <c r="I466" s="5">
        <v>1</v>
      </c>
      <c r="J466" s="5">
        <v>1</v>
      </c>
      <c r="K466" s="5">
        <v>1</v>
      </c>
      <c r="L466" s="5">
        <v>1</v>
      </c>
    </row>
    <row r="467" spans="1:12">
      <c r="A467" t="s">
        <v>284</v>
      </c>
      <c r="B467" t="s">
        <v>264</v>
      </c>
      <c r="C467" t="s">
        <v>213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>
      <c r="A468" t="s">
        <v>284</v>
      </c>
      <c r="B468" t="s">
        <v>256</v>
      </c>
      <c r="C468" t="s">
        <v>24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>
      <c r="A469" t="s">
        <v>284</v>
      </c>
      <c r="B469" t="s">
        <v>257</v>
      </c>
      <c r="C469" t="s">
        <v>24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>
      <c r="A470" t="s">
        <v>284</v>
      </c>
      <c r="B470" t="s">
        <v>258</v>
      </c>
      <c r="C470" t="s">
        <v>24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>
      <c r="A471" t="s">
        <v>284</v>
      </c>
      <c r="B471" t="s">
        <v>265</v>
      </c>
      <c r="C471" t="s">
        <v>145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>
      <c r="A472" t="s">
        <v>284</v>
      </c>
      <c r="B472" t="s">
        <v>266</v>
      </c>
      <c r="C472" t="s">
        <v>145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>
      <c r="A473" t="s">
        <v>284</v>
      </c>
      <c r="B473" t="s">
        <v>270</v>
      </c>
      <c r="C473" t="s">
        <v>271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</row>
    <row r="474" spans="1:12">
      <c r="A474" t="s">
        <v>284</v>
      </c>
      <c r="B474" t="s">
        <v>272</v>
      </c>
      <c r="C474" t="s">
        <v>276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>
      <c r="A475" t="s">
        <v>284</v>
      </c>
      <c r="B475" t="s">
        <v>273</v>
      </c>
      <c r="C475" t="s">
        <v>212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>
      <c r="A476" t="s">
        <v>284</v>
      </c>
      <c r="B476" t="s">
        <v>274</v>
      </c>
      <c r="C476" t="s">
        <v>275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</row>
    <row r="477" spans="1:12">
      <c r="A477" t="s">
        <v>284</v>
      </c>
      <c r="B477" t="s">
        <v>329</v>
      </c>
      <c r="C477" t="s">
        <v>328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>
      <c r="A478" t="s">
        <v>284</v>
      </c>
      <c r="B478" t="s">
        <v>329</v>
      </c>
      <c r="C478" t="s">
        <v>328</v>
      </c>
      <c r="D478">
        <v>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>
      <c r="A479" t="s">
        <v>284</v>
      </c>
      <c r="B479" t="s">
        <v>330</v>
      </c>
      <c r="C479" t="s">
        <v>146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>
      <c r="A480" t="s">
        <v>284</v>
      </c>
      <c r="B480" t="s">
        <v>331</v>
      </c>
      <c r="C480" t="s">
        <v>146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>
      <c r="A481" t="s">
        <v>284</v>
      </c>
      <c r="B481" t="s">
        <v>332</v>
      </c>
      <c r="C481" t="s">
        <v>146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>
      <c r="A482" t="s">
        <v>284</v>
      </c>
      <c r="B482" t="s">
        <v>333</v>
      </c>
      <c r="C482" t="s">
        <v>146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>
      <c r="A483" t="s">
        <v>284</v>
      </c>
      <c r="B483" t="s">
        <v>334</v>
      </c>
      <c r="C483" t="s">
        <v>146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>
      <c r="A484" s="6" t="s">
        <v>284</v>
      </c>
      <c r="B484" s="2" t="s">
        <v>335</v>
      </c>
      <c r="C484" t="s">
        <v>203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>
      <c r="A485" s="6" t="s">
        <v>284</v>
      </c>
      <c r="B485" s="2" t="s">
        <v>339</v>
      </c>
      <c r="C485" t="s">
        <v>145</v>
      </c>
      <c r="D485">
        <v>4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>
      <c r="A486" s="6" t="s">
        <v>284</v>
      </c>
      <c r="B486" s="2" t="s">
        <v>339</v>
      </c>
      <c r="C486" t="s">
        <v>204</v>
      </c>
      <c r="D486">
        <v>3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>
      <c r="A487" s="6" t="s">
        <v>284</v>
      </c>
      <c r="B487" s="2" t="s">
        <v>339</v>
      </c>
      <c r="C487" t="s">
        <v>203</v>
      </c>
      <c r="D487">
        <v>2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>
      <c r="A488" s="6" t="s">
        <v>284</v>
      </c>
      <c r="B488" s="2" t="s">
        <v>339</v>
      </c>
      <c r="C488" t="s">
        <v>202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</row>
    <row r="489" spans="1:12">
      <c r="A489" s="6" t="s">
        <v>284</v>
      </c>
      <c r="B489" s="2" t="s">
        <v>340</v>
      </c>
      <c r="C489" t="s">
        <v>343</v>
      </c>
      <c r="D489">
        <v>4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>
      <c r="A490" s="6" t="s">
        <v>284</v>
      </c>
      <c r="B490" s="2" t="s">
        <v>340</v>
      </c>
      <c r="C490" t="s">
        <v>344</v>
      </c>
      <c r="D490">
        <v>3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>
      <c r="A491" s="6" t="s">
        <v>284</v>
      </c>
      <c r="B491" s="2" t="s">
        <v>340</v>
      </c>
      <c r="C491" t="s">
        <v>342</v>
      </c>
      <c r="D491">
        <v>2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>
      <c r="A492" s="6" t="s">
        <v>284</v>
      </c>
      <c r="B492" s="2" t="s">
        <v>340</v>
      </c>
      <c r="C492" t="s">
        <v>341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>
      <c r="A493" s="6" t="s">
        <v>284</v>
      </c>
      <c r="B493" s="2" t="s">
        <v>345</v>
      </c>
      <c r="C493" t="s">
        <v>150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>
      <c r="A494" s="6" t="s">
        <v>284</v>
      </c>
      <c r="B494" s="2" t="s">
        <v>346</v>
      </c>
      <c r="C494" t="s">
        <v>150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</row>
    <row r="495" spans="1:12">
      <c r="A495" t="s">
        <v>284</v>
      </c>
      <c r="B495" t="s">
        <v>347</v>
      </c>
      <c r="C495" t="s">
        <v>151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>
      <c r="A496" t="s">
        <v>284</v>
      </c>
      <c r="B496" t="s">
        <v>338</v>
      </c>
      <c r="C496" t="s">
        <v>341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</row>
    <row r="497" spans="1:12">
      <c r="A497" t="s">
        <v>284</v>
      </c>
      <c r="B497" t="s">
        <v>198</v>
      </c>
      <c r="C497" t="s">
        <v>201</v>
      </c>
      <c r="D497">
        <v>1</v>
      </c>
      <c r="E497">
        <v>0.25666666666666665</v>
      </c>
      <c r="F497">
        <v>0.24062500000000001</v>
      </c>
      <c r="G497">
        <v>0.2369230769230769</v>
      </c>
      <c r="H497">
        <v>0.23333333333333334</v>
      </c>
      <c r="I497">
        <v>0.2298507462686567</v>
      </c>
      <c r="J497">
        <v>0.22647058823529409</v>
      </c>
      <c r="K497">
        <v>0.22318840579710147</v>
      </c>
      <c r="L497">
        <v>0.22</v>
      </c>
    </row>
    <row r="498" spans="1:12">
      <c r="A498" t="s">
        <v>284</v>
      </c>
      <c r="B498" t="s">
        <v>199</v>
      </c>
      <c r="C498" t="s">
        <v>201</v>
      </c>
      <c r="D498">
        <v>1</v>
      </c>
      <c r="E498">
        <v>0.22647058823529409</v>
      </c>
      <c r="F498">
        <v>0.22</v>
      </c>
      <c r="G498">
        <v>0.21690140845070424</v>
      </c>
      <c r="H498">
        <v>0.12833333333333333</v>
      </c>
      <c r="I498">
        <v>0.20810810810810809</v>
      </c>
      <c r="J498">
        <v>0.20263157894736844</v>
      </c>
      <c r="K498">
        <v>0.20263157894736844</v>
      </c>
      <c r="L498">
        <v>0.20263157894736844</v>
      </c>
    </row>
    <row r="499" spans="1:12">
      <c r="A499" t="s">
        <v>284</v>
      </c>
      <c r="B499" t="s">
        <v>254</v>
      </c>
      <c r="C499" t="s">
        <v>201</v>
      </c>
      <c r="D499">
        <v>1</v>
      </c>
      <c r="E499">
        <v>2.5683257918552038E-2</v>
      </c>
      <c r="F499">
        <v>2.5349709114414996E-2</v>
      </c>
      <c r="G499">
        <v>2.5016160310277959E-2</v>
      </c>
      <c r="H499">
        <v>2.4682611506140918E-2</v>
      </c>
      <c r="I499">
        <v>2.4349062702003876E-2</v>
      </c>
      <c r="J499">
        <v>2.4015513897866839E-2</v>
      </c>
      <c r="K499">
        <v>2.3681965093729801E-2</v>
      </c>
      <c r="L499">
        <v>2.334841628959276E-2</v>
      </c>
    </row>
    <row r="500" spans="1:12">
      <c r="A500" t="s">
        <v>284</v>
      </c>
      <c r="B500" t="s">
        <v>254</v>
      </c>
      <c r="C500" t="s">
        <v>201</v>
      </c>
      <c r="D500">
        <v>2</v>
      </c>
      <c r="E500">
        <v>2.087854883273936E-2</v>
      </c>
      <c r="F500">
        <v>2.0607398847898587E-2</v>
      </c>
      <c r="G500">
        <v>2.0336248863057817E-2</v>
      </c>
      <c r="H500">
        <v>2.0065098878217044E-2</v>
      </c>
      <c r="I500">
        <v>1.9793948893376274E-2</v>
      </c>
      <c r="J500">
        <v>1.9522798908535505E-2</v>
      </c>
      <c r="K500">
        <v>1.9251648923694731E-2</v>
      </c>
      <c r="L500">
        <v>1.8980498938853962E-2</v>
      </c>
    </row>
    <row r="501" spans="1:12">
      <c r="A501" t="s">
        <v>284</v>
      </c>
      <c r="B501" t="s">
        <v>254</v>
      </c>
      <c r="C501" t="s">
        <v>201</v>
      </c>
      <c r="D501">
        <v>3</v>
      </c>
      <c r="E501">
        <v>1.8182837464461619E-2</v>
      </c>
      <c r="F501">
        <v>1.7946696718169911E-2</v>
      </c>
      <c r="G501">
        <v>1.7710555971878199E-2</v>
      </c>
      <c r="H501">
        <v>1.7474415225586487E-2</v>
      </c>
      <c r="I501">
        <v>1.7238274479294779E-2</v>
      </c>
      <c r="J501">
        <v>1.7002133733003071E-2</v>
      </c>
      <c r="K501">
        <v>1.6765992986711359E-2</v>
      </c>
      <c r="L501">
        <v>1.6529852240419651E-2</v>
      </c>
    </row>
    <row r="502" spans="1:12">
      <c r="A502" t="s">
        <v>284</v>
      </c>
      <c r="B502" t="s">
        <v>254</v>
      </c>
      <c r="C502" t="s">
        <v>201</v>
      </c>
      <c r="D502">
        <v>4</v>
      </c>
      <c r="E502">
        <v>1.8182837464461619E-2</v>
      </c>
      <c r="F502">
        <v>1.7946696718169911E-2</v>
      </c>
      <c r="G502">
        <v>1.7710555971878199E-2</v>
      </c>
      <c r="H502">
        <v>1.7474415225586487E-2</v>
      </c>
      <c r="I502">
        <v>1.7238274479294779E-2</v>
      </c>
      <c r="J502">
        <v>1.7002133733003071E-2</v>
      </c>
      <c r="K502">
        <v>1.6765992986711359E-2</v>
      </c>
      <c r="L502">
        <v>1.6529852240419651E-2</v>
      </c>
    </row>
    <row r="503" spans="1:12">
      <c r="A503" t="s">
        <v>284</v>
      </c>
      <c r="B503" t="s">
        <v>255</v>
      </c>
      <c r="C503" t="s">
        <v>201</v>
      </c>
      <c r="D503">
        <v>1</v>
      </c>
      <c r="E503">
        <v>1.6622222222222219E-2</v>
      </c>
      <c r="F503">
        <v>1.6226455026455023E-2</v>
      </c>
      <c r="G503">
        <v>1.5830687830687827E-2</v>
      </c>
      <c r="H503">
        <v>1.5434920634920631E-2</v>
      </c>
      <c r="I503">
        <v>1.5039153439153435E-2</v>
      </c>
      <c r="J503">
        <v>1.464338624338624E-2</v>
      </c>
      <c r="K503">
        <v>1.4247619047619044E-2</v>
      </c>
      <c r="L503">
        <v>1.385185185185185E-2</v>
      </c>
    </row>
    <row r="504" spans="1:12">
      <c r="A504" t="s">
        <v>284</v>
      </c>
      <c r="B504" t="s">
        <v>267</v>
      </c>
      <c r="C504" t="s">
        <v>201</v>
      </c>
      <c r="D504">
        <v>1</v>
      </c>
      <c r="E504">
        <v>0.11846153846153845</v>
      </c>
      <c r="F504">
        <v>0.10365384615384614</v>
      </c>
      <c r="G504">
        <v>9.8717948717948714E-2</v>
      </c>
      <c r="H504">
        <v>9.7483974358974351E-2</v>
      </c>
      <c r="I504">
        <v>9.6866987179487177E-2</v>
      </c>
      <c r="J504">
        <v>9.6558493589743583E-2</v>
      </c>
      <c r="K504">
        <v>9.6404246794871792E-2</v>
      </c>
      <c r="L504">
        <v>9.6250000000000002E-2</v>
      </c>
    </row>
    <row r="505" spans="1:12">
      <c r="A505" t="s">
        <v>284</v>
      </c>
      <c r="B505" t="s">
        <v>261</v>
      </c>
      <c r="C505" t="s">
        <v>201</v>
      </c>
      <c r="D505">
        <v>1</v>
      </c>
      <c r="E505">
        <v>1.8919999999999999E-2</v>
      </c>
      <c r="F505">
        <v>1.8919999999999999E-2</v>
      </c>
      <c r="G505">
        <v>1.8919999999999999E-2</v>
      </c>
      <c r="H505">
        <v>1.8919999999999999E-2</v>
      </c>
      <c r="I505">
        <v>1.8919999999999999E-2</v>
      </c>
      <c r="J505">
        <v>1.8919999999999999E-2</v>
      </c>
      <c r="K505">
        <v>1.8919999999999999E-2</v>
      </c>
      <c r="L505">
        <v>1.8919999999999999E-2</v>
      </c>
    </row>
    <row r="506" spans="1:12">
      <c r="A506" t="s">
        <v>284</v>
      </c>
      <c r="B506" t="s">
        <v>262</v>
      </c>
      <c r="C506" t="s">
        <v>201</v>
      </c>
      <c r="D506">
        <v>1</v>
      </c>
      <c r="E506">
        <v>2.0200000000000003E-2</v>
      </c>
      <c r="F506">
        <v>2.0200000000000003E-2</v>
      </c>
      <c r="G506">
        <v>2.0200000000000003E-2</v>
      </c>
      <c r="H506">
        <v>2.0200000000000003E-2</v>
      </c>
      <c r="I506">
        <v>2.0200000000000003E-2</v>
      </c>
      <c r="J506">
        <v>2.0200000000000003E-2</v>
      </c>
      <c r="K506">
        <v>2.0200000000000003E-2</v>
      </c>
      <c r="L506">
        <v>2.0200000000000003E-2</v>
      </c>
    </row>
    <row r="507" spans="1:12">
      <c r="A507" t="s">
        <v>284</v>
      </c>
      <c r="B507" t="s">
        <v>268</v>
      </c>
      <c r="C507" t="s">
        <v>201</v>
      </c>
      <c r="D507">
        <v>1</v>
      </c>
      <c r="E507">
        <v>0.11846153846153845</v>
      </c>
      <c r="F507">
        <v>0.10365384615384614</v>
      </c>
      <c r="G507">
        <v>9.8717948717948714E-2</v>
      </c>
      <c r="H507">
        <v>9.7483974358974351E-2</v>
      </c>
      <c r="I507">
        <v>9.6866987179487177E-2</v>
      </c>
      <c r="J507">
        <v>9.6558493589743583E-2</v>
      </c>
      <c r="K507">
        <v>9.6404246794871792E-2</v>
      </c>
      <c r="L507">
        <v>9.6250000000000002E-2</v>
      </c>
    </row>
    <row r="508" spans="1:12">
      <c r="A508" t="s">
        <v>284</v>
      </c>
      <c r="B508" t="s">
        <v>259</v>
      </c>
      <c r="C508" t="s">
        <v>201</v>
      </c>
      <c r="D508">
        <v>1</v>
      </c>
      <c r="E508">
        <v>1.8919999999999999E-2</v>
      </c>
      <c r="F508">
        <v>1.8919999999999999E-2</v>
      </c>
      <c r="G508">
        <v>1.8919999999999999E-2</v>
      </c>
      <c r="H508">
        <v>1.8919999999999999E-2</v>
      </c>
      <c r="I508">
        <v>1.8919999999999999E-2</v>
      </c>
      <c r="J508">
        <v>1.8919999999999999E-2</v>
      </c>
      <c r="K508">
        <v>1.8919999999999999E-2</v>
      </c>
      <c r="L508">
        <v>1.8919999999999999E-2</v>
      </c>
    </row>
    <row r="509" spans="1:12">
      <c r="A509" t="s">
        <v>284</v>
      </c>
      <c r="B509" t="s">
        <v>260</v>
      </c>
      <c r="C509" t="s">
        <v>201</v>
      </c>
      <c r="D509">
        <v>1</v>
      </c>
      <c r="E509">
        <v>2.0200000000000003E-2</v>
      </c>
      <c r="F509">
        <v>2.0200000000000003E-2</v>
      </c>
      <c r="G509">
        <v>2.0200000000000003E-2</v>
      </c>
      <c r="H509">
        <v>2.0200000000000003E-2</v>
      </c>
      <c r="I509">
        <v>2.0200000000000003E-2</v>
      </c>
      <c r="J509">
        <v>2.0200000000000003E-2</v>
      </c>
      <c r="K509">
        <v>2.0200000000000003E-2</v>
      </c>
      <c r="L509">
        <v>2.0200000000000003E-2</v>
      </c>
    </row>
    <row r="510" spans="1:12">
      <c r="A510" t="s">
        <v>284</v>
      </c>
      <c r="B510" t="s">
        <v>263</v>
      </c>
      <c r="C510" t="s">
        <v>201</v>
      </c>
      <c r="D510">
        <v>1</v>
      </c>
      <c r="E510">
        <v>7.3978021978021967E-3</v>
      </c>
      <c r="F510">
        <v>7.3978021978021967E-3</v>
      </c>
      <c r="G510">
        <v>7.3978021978021967E-3</v>
      </c>
      <c r="H510">
        <v>7.3978021978021967E-3</v>
      </c>
      <c r="I510">
        <v>7.3978021978021967E-3</v>
      </c>
      <c r="J510">
        <v>7.3978021978021967E-3</v>
      </c>
      <c r="K510">
        <v>7.3978021978021967E-3</v>
      </c>
      <c r="L510">
        <v>7.3978021978021967E-3</v>
      </c>
    </row>
    <row r="511" spans="1:12">
      <c r="A511" t="s">
        <v>284</v>
      </c>
      <c r="B511" t="s">
        <v>264</v>
      </c>
      <c r="C511" t="s">
        <v>201</v>
      </c>
      <c r="D511">
        <v>1</v>
      </c>
      <c r="E511">
        <v>1.6078534798534796E-2</v>
      </c>
      <c r="F511">
        <v>1.6078534798534796E-2</v>
      </c>
      <c r="G511">
        <v>1.6078534798534796E-2</v>
      </c>
      <c r="H511">
        <v>1.6078534798534796E-2</v>
      </c>
      <c r="I511">
        <v>1.6078534798534796E-2</v>
      </c>
      <c r="J511">
        <v>1.6078534798534796E-2</v>
      </c>
      <c r="K511">
        <v>1.6078534798534796E-2</v>
      </c>
      <c r="L511">
        <v>1.6078534798534796E-2</v>
      </c>
    </row>
    <row r="512" spans="1:12">
      <c r="A512" t="s">
        <v>284</v>
      </c>
      <c r="B512" t="s">
        <v>256</v>
      </c>
      <c r="C512" t="s">
        <v>201</v>
      </c>
      <c r="D512">
        <v>1</v>
      </c>
      <c r="E512">
        <v>2.9010666666666667E-2</v>
      </c>
      <c r="F512">
        <v>2.8523092436974783E-2</v>
      </c>
      <c r="G512">
        <v>2.8035518207282912E-2</v>
      </c>
      <c r="H512">
        <v>2.7547943977591031E-2</v>
      </c>
      <c r="I512">
        <v>2.7060369747899153E-2</v>
      </c>
      <c r="J512">
        <v>2.6572795518207279E-2</v>
      </c>
      <c r="K512">
        <v>2.6085221288515398E-2</v>
      </c>
      <c r="L512">
        <v>2.5597647058823524E-2</v>
      </c>
    </row>
    <row r="513" spans="1:17">
      <c r="A513" t="s">
        <v>284</v>
      </c>
      <c r="B513" t="s">
        <v>257</v>
      </c>
      <c r="C513" t="s">
        <v>201</v>
      </c>
      <c r="D513">
        <v>1</v>
      </c>
      <c r="E513">
        <v>2.8857142857142856E-2</v>
      </c>
      <c r="F513">
        <v>2.6933333333333337E-2</v>
      </c>
      <c r="G513">
        <v>2.6347826086956523E-2</v>
      </c>
      <c r="H513">
        <v>2.5787234042553193E-2</v>
      </c>
      <c r="I513">
        <v>2.5787234042553193E-2</v>
      </c>
      <c r="J513">
        <v>2.5787234042553193E-2</v>
      </c>
      <c r="K513">
        <v>2.5787234042553193E-2</v>
      </c>
      <c r="L513">
        <v>2.5787234042553193E-2</v>
      </c>
    </row>
    <row r="514" spans="1:17">
      <c r="A514" t="s">
        <v>284</v>
      </c>
      <c r="B514" t="s">
        <v>258</v>
      </c>
      <c r="C514" t="s">
        <v>201</v>
      </c>
      <c r="D514">
        <v>1</v>
      </c>
      <c r="E514">
        <v>1.9572413793103451E-2</v>
      </c>
      <c r="F514">
        <v>1.8919999999999999E-2</v>
      </c>
      <c r="G514">
        <v>1.860983606557377E-2</v>
      </c>
      <c r="H514">
        <v>1.8309677419354839E-2</v>
      </c>
      <c r="I514">
        <v>1.8309677419354839E-2</v>
      </c>
      <c r="J514">
        <v>1.8309677419354839E-2</v>
      </c>
      <c r="K514">
        <v>1.8163200000000001E-2</v>
      </c>
      <c r="L514">
        <v>1.8019047619047619E-2</v>
      </c>
    </row>
    <row r="515" spans="1:17">
      <c r="A515" s="15" t="s">
        <v>284</v>
      </c>
      <c r="B515" t="s">
        <v>266</v>
      </c>
      <c r="C515" t="s">
        <v>201</v>
      </c>
      <c r="D515">
        <v>1</v>
      </c>
      <c r="E515">
        <v>1.1219999999999999E-2</v>
      </c>
      <c r="F515">
        <v>1.015142857142857E-2</v>
      </c>
      <c r="G515">
        <v>9.7952380952380947E-3</v>
      </c>
      <c r="H515">
        <v>9.7061904761904759E-3</v>
      </c>
      <c r="I515">
        <v>9.6616666666666656E-3</v>
      </c>
      <c r="J515">
        <v>9.6394047619047622E-3</v>
      </c>
      <c r="K515">
        <v>9.6282738095238088E-3</v>
      </c>
      <c r="L515">
        <v>9.6171428571428571E-3</v>
      </c>
      <c r="M515" s="5"/>
    </row>
    <row r="516" spans="1:17">
      <c r="A516" s="6" t="s">
        <v>284</v>
      </c>
      <c r="B516" s="2" t="s">
        <v>361</v>
      </c>
      <c r="C516" t="s">
        <v>24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7">
      <c r="A517" s="6" t="s">
        <v>284</v>
      </c>
      <c r="B517" s="2" t="s">
        <v>363</v>
      </c>
      <c r="C517" t="s">
        <v>362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7">
      <c r="A518" t="s">
        <v>284</v>
      </c>
      <c r="B518" t="s">
        <v>364</v>
      </c>
      <c r="C518" t="s">
        <v>362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7">
      <c r="A519" t="s">
        <v>284</v>
      </c>
      <c r="B519" t="s">
        <v>365</v>
      </c>
      <c r="C519" t="s">
        <v>145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7">
      <c r="A520" t="s">
        <v>284</v>
      </c>
      <c r="B520" t="s">
        <v>367</v>
      </c>
      <c r="C520" t="s">
        <v>368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7">
      <c r="A521" t="s">
        <v>284</v>
      </c>
      <c r="B521" t="s">
        <v>367</v>
      </c>
      <c r="C521" t="s">
        <v>369</v>
      </c>
      <c r="D521">
        <v>2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7">
      <c r="A522" t="s">
        <v>284</v>
      </c>
      <c r="B522" t="s">
        <v>475</v>
      </c>
      <c r="C522" t="s">
        <v>24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P522" t="s">
        <v>491</v>
      </c>
      <c r="Q522" t="s">
        <v>492</v>
      </c>
    </row>
    <row r="523" spans="1:17">
      <c r="A523" t="s">
        <v>284</v>
      </c>
      <c r="B523" t="s">
        <v>108</v>
      </c>
      <c r="C523" t="s">
        <v>24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P523" t="s">
        <v>491</v>
      </c>
      <c r="Q523" t="s">
        <v>492</v>
      </c>
    </row>
    <row r="524" spans="1:17">
      <c r="A524" t="s">
        <v>284</v>
      </c>
      <c r="B524" t="s">
        <v>109</v>
      </c>
      <c r="C524" t="s">
        <v>24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P524" t="s">
        <v>491</v>
      </c>
      <c r="Q524" t="s">
        <v>492</v>
      </c>
    </row>
    <row r="525" spans="1:17">
      <c r="A525" t="s">
        <v>284</v>
      </c>
      <c r="B525" t="s">
        <v>481</v>
      </c>
      <c r="C525" t="s">
        <v>24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P525" t="s">
        <v>491</v>
      </c>
      <c r="Q525" t="s">
        <v>492</v>
      </c>
    </row>
    <row r="526" spans="1:17">
      <c r="A526" t="s">
        <v>284</v>
      </c>
      <c r="B526" t="s">
        <v>479</v>
      </c>
      <c r="C526" t="s">
        <v>24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P526" t="s">
        <v>491</v>
      </c>
      <c r="Q526" t="s">
        <v>492</v>
      </c>
    </row>
    <row r="527" spans="1:17">
      <c r="A527" t="s">
        <v>284</v>
      </c>
      <c r="B527" t="s">
        <v>483</v>
      </c>
      <c r="C527" t="s">
        <v>24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P527" t="s">
        <v>491</v>
      </c>
      <c r="Q527" t="s">
        <v>492</v>
      </c>
    </row>
    <row r="528" spans="1:17">
      <c r="A528" t="s">
        <v>284</v>
      </c>
      <c r="B528" t="s">
        <v>476</v>
      </c>
      <c r="C528" t="s">
        <v>24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P528" t="s">
        <v>491</v>
      </c>
      <c r="Q528" t="s">
        <v>492</v>
      </c>
    </row>
    <row r="529" spans="1:17">
      <c r="A529" t="s">
        <v>284</v>
      </c>
      <c r="B529" t="s">
        <v>477</v>
      </c>
      <c r="C529" t="s">
        <v>24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P529" t="s">
        <v>491</v>
      </c>
      <c r="Q529" t="s">
        <v>492</v>
      </c>
    </row>
    <row r="530" spans="1:17">
      <c r="A530" t="s">
        <v>284</v>
      </c>
      <c r="B530" t="s">
        <v>478</v>
      </c>
      <c r="C530" t="s">
        <v>24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P530" t="s">
        <v>491</v>
      </c>
      <c r="Q530" t="s">
        <v>492</v>
      </c>
    </row>
    <row r="531" spans="1:17">
      <c r="A531" t="s">
        <v>284</v>
      </c>
      <c r="B531" t="s">
        <v>482</v>
      </c>
      <c r="C531" t="s">
        <v>24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P531" t="s">
        <v>491</v>
      </c>
      <c r="Q531" t="s">
        <v>492</v>
      </c>
    </row>
    <row r="532" spans="1:17">
      <c r="A532" t="s">
        <v>284</v>
      </c>
      <c r="B532" t="s">
        <v>480</v>
      </c>
      <c r="C532" t="s">
        <v>24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P532" t="s">
        <v>491</v>
      </c>
      <c r="Q532" t="s">
        <v>492</v>
      </c>
    </row>
    <row r="533" spans="1:17">
      <c r="A533" t="s">
        <v>284</v>
      </c>
      <c r="B533" t="s">
        <v>475</v>
      </c>
      <c r="C533" t="s">
        <v>24</v>
      </c>
      <c r="D533">
        <v>2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P533" t="s">
        <v>491</v>
      </c>
      <c r="Q533" t="s">
        <v>494</v>
      </c>
    </row>
    <row r="534" spans="1:17">
      <c r="A534" t="s">
        <v>284</v>
      </c>
      <c r="B534" t="s">
        <v>108</v>
      </c>
      <c r="C534" t="s">
        <v>24</v>
      </c>
      <c r="D534">
        <v>2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P534" t="s">
        <v>491</v>
      </c>
      <c r="Q534" t="s">
        <v>494</v>
      </c>
    </row>
    <row r="535" spans="1:17">
      <c r="A535" t="s">
        <v>284</v>
      </c>
      <c r="B535" t="s">
        <v>109</v>
      </c>
      <c r="C535" t="s">
        <v>24</v>
      </c>
      <c r="D535">
        <v>2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P535" t="s">
        <v>491</v>
      </c>
      <c r="Q535" t="s">
        <v>494</v>
      </c>
    </row>
    <row r="536" spans="1:17">
      <c r="A536" t="s">
        <v>284</v>
      </c>
      <c r="B536" t="s">
        <v>481</v>
      </c>
      <c r="C536" t="s">
        <v>24</v>
      </c>
      <c r="D536">
        <v>2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P536" t="s">
        <v>491</v>
      </c>
      <c r="Q536" t="s">
        <v>494</v>
      </c>
    </row>
    <row r="537" spans="1:17">
      <c r="A537" t="s">
        <v>284</v>
      </c>
      <c r="B537" t="s">
        <v>479</v>
      </c>
      <c r="C537" t="s">
        <v>24</v>
      </c>
      <c r="D537">
        <v>2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P537" t="s">
        <v>491</v>
      </c>
      <c r="Q537" t="s">
        <v>494</v>
      </c>
    </row>
    <row r="538" spans="1:17">
      <c r="A538" t="s">
        <v>284</v>
      </c>
      <c r="B538" t="s">
        <v>483</v>
      </c>
      <c r="C538" t="s">
        <v>24</v>
      </c>
      <c r="D538">
        <v>2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P538" t="s">
        <v>491</v>
      </c>
      <c r="Q538" t="s">
        <v>494</v>
      </c>
    </row>
    <row r="539" spans="1:17">
      <c r="A539" t="s">
        <v>284</v>
      </c>
      <c r="B539" t="s">
        <v>476</v>
      </c>
      <c r="C539" t="s">
        <v>24</v>
      </c>
      <c r="D539">
        <v>2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P539" t="s">
        <v>491</v>
      </c>
      <c r="Q539" t="s">
        <v>494</v>
      </c>
    </row>
    <row r="540" spans="1:17">
      <c r="A540" t="s">
        <v>284</v>
      </c>
      <c r="B540" t="s">
        <v>477</v>
      </c>
      <c r="C540" t="s">
        <v>24</v>
      </c>
      <c r="D540">
        <v>2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P540" t="s">
        <v>491</v>
      </c>
      <c r="Q540" t="s">
        <v>494</v>
      </c>
    </row>
    <row r="541" spans="1:17">
      <c r="A541" t="s">
        <v>284</v>
      </c>
      <c r="B541" t="s">
        <v>478</v>
      </c>
      <c r="C541" t="s">
        <v>24</v>
      </c>
      <c r="D541">
        <v>2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P541" t="s">
        <v>491</v>
      </c>
      <c r="Q541" t="s">
        <v>494</v>
      </c>
    </row>
    <row r="542" spans="1:17">
      <c r="A542" t="s">
        <v>284</v>
      </c>
      <c r="B542" t="s">
        <v>482</v>
      </c>
      <c r="C542" t="s">
        <v>24</v>
      </c>
      <c r="D542">
        <v>2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P542" t="s">
        <v>491</v>
      </c>
      <c r="Q542" t="s">
        <v>494</v>
      </c>
    </row>
    <row r="543" spans="1:17">
      <c r="A543" t="s">
        <v>284</v>
      </c>
      <c r="B543" t="s">
        <v>480</v>
      </c>
      <c r="C543" t="s">
        <v>24</v>
      </c>
      <c r="D543">
        <v>2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P543" t="s">
        <v>491</v>
      </c>
      <c r="Q543" t="s">
        <v>494</v>
      </c>
    </row>
    <row r="544" spans="1:17">
      <c r="A544" t="s">
        <v>284</v>
      </c>
      <c r="B544" t="s">
        <v>484</v>
      </c>
      <c r="C544" t="s">
        <v>24</v>
      </c>
      <c r="D544">
        <v>2</v>
      </c>
      <c r="E544">
        <v>0.5</v>
      </c>
      <c r="F544">
        <v>0.5</v>
      </c>
      <c r="G544">
        <v>0.5</v>
      </c>
      <c r="H544">
        <v>0.5</v>
      </c>
      <c r="I544">
        <v>0.5</v>
      </c>
      <c r="J544">
        <v>0.5</v>
      </c>
      <c r="K544">
        <v>0.5</v>
      </c>
      <c r="L544">
        <v>0.5</v>
      </c>
      <c r="P544" t="s">
        <v>495</v>
      </c>
      <c r="Q544" t="s">
        <v>494</v>
      </c>
    </row>
    <row r="545" spans="1:19">
      <c r="A545" t="s">
        <v>284</v>
      </c>
      <c r="B545" t="s">
        <v>475</v>
      </c>
      <c r="C545" t="s">
        <v>473</v>
      </c>
      <c r="D545">
        <v>2</v>
      </c>
      <c r="E545">
        <v>2.5680000000000001</v>
      </c>
      <c r="F545">
        <v>2.5680000000000001</v>
      </c>
      <c r="G545">
        <v>2.5680000000000001</v>
      </c>
      <c r="H545">
        <v>2.5680000000000001</v>
      </c>
      <c r="I545">
        <v>2.5680000000000001</v>
      </c>
      <c r="J545">
        <v>2.5680000000000001</v>
      </c>
      <c r="K545">
        <v>2.5680000000000001</v>
      </c>
      <c r="L545">
        <v>2.5680000000000001</v>
      </c>
      <c r="P545" t="s">
        <v>491</v>
      </c>
      <c r="Q545" t="s">
        <v>494</v>
      </c>
      <c r="R545">
        <v>2.5680000000000001</v>
      </c>
      <c r="S545" t="s">
        <v>498</v>
      </c>
    </row>
    <row r="546" spans="1:19">
      <c r="A546" t="s">
        <v>284</v>
      </c>
      <c r="B546" t="s">
        <v>108</v>
      </c>
      <c r="C546" t="s">
        <v>473</v>
      </c>
      <c r="D546">
        <v>2</v>
      </c>
      <c r="E546">
        <v>1.5309999999999999</v>
      </c>
      <c r="F546">
        <v>1.5309999999999999</v>
      </c>
      <c r="G546">
        <v>1.5309999999999999</v>
      </c>
      <c r="H546">
        <v>1.5309999999999999</v>
      </c>
      <c r="I546">
        <v>1.5309999999999999</v>
      </c>
      <c r="J546">
        <v>1.5309999999999999</v>
      </c>
      <c r="K546">
        <v>1.5309999999999999</v>
      </c>
      <c r="L546">
        <v>1.5309999999999999</v>
      </c>
      <c r="P546" t="s">
        <v>491</v>
      </c>
      <c r="Q546" t="s">
        <v>494</v>
      </c>
      <c r="R546">
        <v>1.5309999999999999</v>
      </c>
      <c r="S546" t="s">
        <v>498</v>
      </c>
    </row>
    <row r="547" spans="1:19">
      <c r="A547" t="s">
        <v>284</v>
      </c>
      <c r="B547" t="s">
        <v>109</v>
      </c>
      <c r="C547" t="s">
        <v>473</v>
      </c>
      <c r="D547">
        <v>2</v>
      </c>
      <c r="E547">
        <v>1.651</v>
      </c>
      <c r="F547">
        <v>1.651</v>
      </c>
      <c r="G547">
        <v>1.651</v>
      </c>
      <c r="H547">
        <v>1.651</v>
      </c>
      <c r="I547">
        <v>1.651</v>
      </c>
      <c r="J547">
        <v>1.651</v>
      </c>
      <c r="K547">
        <v>1.651</v>
      </c>
      <c r="L547">
        <v>1.651</v>
      </c>
      <c r="P547" t="s">
        <v>491</v>
      </c>
      <c r="Q547" t="s">
        <v>494</v>
      </c>
      <c r="R547">
        <v>1.651</v>
      </c>
      <c r="S547" t="s">
        <v>498</v>
      </c>
    </row>
    <row r="548" spans="1:19">
      <c r="A548" t="s">
        <v>284</v>
      </c>
      <c r="B548" t="s">
        <v>481</v>
      </c>
      <c r="C548" t="s">
        <v>473</v>
      </c>
      <c r="D548">
        <v>2</v>
      </c>
      <c r="E548">
        <v>1.006</v>
      </c>
      <c r="F548">
        <v>1.006</v>
      </c>
      <c r="G548">
        <v>1.006</v>
      </c>
      <c r="H548">
        <v>1.006</v>
      </c>
      <c r="I548">
        <v>1.006</v>
      </c>
      <c r="J548">
        <v>1.006</v>
      </c>
      <c r="K548">
        <v>1.006</v>
      </c>
      <c r="L548">
        <v>1.006</v>
      </c>
      <c r="P548" t="s">
        <v>491</v>
      </c>
      <c r="Q548" t="s">
        <v>494</v>
      </c>
      <c r="R548">
        <v>1.006</v>
      </c>
      <c r="S548" t="s">
        <v>498</v>
      </c>
    </row>
    <row r="549" spans="1:19">
      <c r="A549" t="s">
        <v>284</v>
      </c>
      <c r="B549" t="s">
        <v>479</v>
      </c>
      <c r="C549" t="s">
        <v>473</v>
      </c>
      <c r="D549">
        <v>2</v>
      </c>
      <c r="E549">
        <v>1.006</v>
      </c>
      <c r="F549">
        <v>1.006</v>
      </c>
      <c r="G549">
        <v>1.006</v>
      </c>
      <c r="H549">
        <v>1.006</v>
      </c>
      <c r="I549">
        <v>1.006</v>
      </c>
      <c r="J549">
        <v>1.006</v>
      </c>
      <c r="K549">
        <v>1.006</v>
      </c>
      <c r="L549">
        <v>1.006</v>
      </c>
      <c r="P549" t="s">
        <v>491</v>
      </c>
      <c r="Q549" t="s">
        <v>494</v>
      </c>
      <c r="R549">
        <v>1.006</v>
      </c>
      <c r="S549" t="s">
        <v>498</v>
      </c>
    </row>
    <row r="550" spans="1:19">
      <c r="A550" t="s">
        <v>284</v>
      </c>
      <c r="B550" t="s">
        <v>483</v>
      </c>
      <c r="C550" t="s">
        <v>473</v>
      </c>
      <c r="D550">
        <v>2</v>
      </c>
      <c r="E550">
        <v>1.006</v>
      </c>
      <c r="F550">
        <v>1.006</v>
      </c>
      <c r="G550">
        <v>1.006</v>
      </c>
      <c r="H550">
        <v>1.006</v>
      </c>
      <c r="I550">
        <v>1.006</v>
      </c>
      <c r="J550">
        <v>1.006</v>
      </c>
      <c r="K550">
        <v>1.006</v>
      </c>
      <c r="L550">
        <v>1.006</v>
      </c>
      <c r="P550" t="s">
        <v>491</v>
      </c>
      <c r="Q550" t="s">
        <v>494</v>
      </c>
      <c r="R550">
        <v>1.006</v>
      </c>
      <c r="S550" t="s">
        <v>498</v>
      </c>
    </row>
    <row r="551" spans="1:19">
      <c r="A551" t="s">
        <v>284</v>
      </c>
      <c r="B551" t="s">
        <v>476</v>
      </c>
      <c r="C551" t="s">
        <v>473</v>
      </c>
      <c r="D551">
        <v>2</v>
      </c>
      <c r="E551">
        <v>2.5680000000000001</v>
      </c>
      <c r="F551">
        <v>2.5680000000000001</v>
      </c>
      <c r="G551">
        <v>2.5680000000000001</v>
      </c>
      <c r="H551">
        <v>2.5680000000000001</v>
      </c>
      <c r="I551">
        <v>2.5680000000000001</v>
      </c>
      <c r="J551">
        <v>2.5680000000000001</v>
      </c>
      <c r="K551">
        <v>2.5680000000000001</v>
      </c>
      <c r="L551">
        <v>2.5680000000000001</v>
      </c>
      <c r="P551" t="s">
        <v>491</v>
      </c>
      <c r="Q551" t="s">
        <v>494</v>
      </c>
      <c r="R551">
        <v>2.5680000000000001</v>
      </c>
      <c r="S551" t="s">
        <v>498</v>
      </c>
    </row>
    <row r="552" spans="1:19">
      <c r="A552" t="s">
        <v>284</v>
      </c>
      <c r="B552" t="s">
        <v>477</v>
      </c>
      <c r="C552" t="s">
        <v>473</v>
      </c>
      <c r="D552">
        <v>2</v>
      </c>
      <c r="E552">
        <v>1.8320000000000001</v>
      </c>
      <c r="F552">
        <v>1.8320000000000001</v>
      </c>
      <c r="G552">
        <v>1.8320000000000001</v>
      </c>
      <c r="H552">
        <v>1.8320000000000001</v>
      </c>
      <c r="I552">
        <v>1.8320000000000001</v>
      </c>
      <c r="J552">
        <v>1.8320000000000001</v>
      </c>
      <c r="K552">
        <v>1.8320000000000001</v>
      </c>
      <c r="L552">
        <v>1.8320000000000001</v>
      </c>
      <c r="P552" t="s">
        <v>491</v>
      </c>
      <c r="Q552" t="s">
        <v>494</v>
      </c>
      <c r="R552">
        <v>1.8320000000000001</v>
      </c>
      <c r="S552" t="s">
        <v>498</v>
      </c>
    </row>
    <row r="553" spans="1:19">
      <c r="A553" t="s">
        <v>284</v>
      </c>
      <c r="B553" t="s">
        <v>478</v>
      </c>
      <c r="C553" t="s">
        <v>473</v>
      </c>
      <c r="D553">
        <v>2</v>
      </c>
      <c r="E553">
        <v>1.006</v>
      </c>
      <c r="F553">
        <v>1.006</v>
      </c>
      <c r="G553">
        <v>1.006</v>
      </c>
      <c r="H553">
        <v>1.006</v>
      </c>
      <c r="I553">
        <v>1.006</v>
      </c>
      <c r="J553">
        <v>1.006</v>
      </c>
      <c r="K553">
        <v>1.006</v>
      </c>
      <c r="L553">
        <v>1.006</v>
      </c>
      <c r="P553" t="s">
        <v>491</v>
      </c>
      <c r="Q553" t="s">
        <v>494</v>
      </c>
      <c r="R553">
        <v>1.006</v>
      </c>
      <c r="S553" t="s">
        <v>498</v>
      </c>
    </row>
    <row r="554" spans="1:19">
      <c r="A554" t="s">
        <v>284</v>
      </c>
      <c r="B554" t="s">
        <v>482</v>
      </c>
      <c r="C554" t="s">
        <v>473</v>
      </c>
      <c r="D554">
        <v>2</v>
      </c>
      <c r="E554">
        <v>1.006</v>
      </c>
      <c r="F554">
        <v>1.006</v>
      </c>
      <c r="G554">
        <v>1.006</v>
      </c>
      <c r="H554">
        <v>1.006</v>
      </c>
      <c r="I554">
        <v>1.006</v>
      </c>
      <c r="J554">
        <v>1.006</v>
      </c>
      <c r="K554">
        <v>1.006</v>
      </c>
      <c r="L554">
        <v>1.006</v>
      </c>
      <c r="P554" t="s">
        <v>491</v>
      </c>
      <c r="Q554" t="s">
        <v>494</v>
      </c>
      <c r="R554">
        <v>1.006</v>
      </c>
      <c r="S554" t="s">
        <v>498</v>
      </c>
    </row>
    <row r="555" spans="1:19">
      <c r="A555" t="s">
        <v>284</v>
      </c>
      <c r="B555" t="s">
        <v>480</v>
      </c>
      <c r="C555" t="s">
        <v>473</v>
      </c>
      <c r="D555">
        <v>2</v>
      </c>
      <c r="E555">
        <v>1.006</v>
      </c>
      <c r="F555">
        <v>1.006</v>
      </c>
      <c r="G555">
        <v>1.006</v>
      </c>
      <c r="H555">
        <v>1.006</v>
      </c>
      <c r="I555">
        <v>1.006</v>
      </c>
      <c r="J555">
        <v>1.006</v>
      </c>
      <c r="K555">
        <v>1.006</v>
      </c>
      <c r="L555">
        <v>1.006</v>
      </c>
      <c r="P555" t="s">
        <v>491</v>
      </c>
      <c r="Q555" t="s">
        <v>494</v>
      </c>
      <c r="R555">
        <v>1.006</v>
      </c>
      <c r="S555" t="s">
        <v>498</v>
      </c>
    </row>
    <row r="556" spans="1:19">
      <c r="A556" t="s">
        <v>284</v>
      </c>
      <c r="B556" t="s">
        <v>484</v>
      </c>
      <c r="C556" t="s">
        <v>473</v>
      </c>
      <c r="D556">
        <v>2</v>
      </c>
      <c r="E556">
        <v>0.4</v>
      </c>
      <c r="F556">
        <v>0.4</v>
      </c>
      <c r="G556">
        <v>0.4</v>
      </c>
      <c r="H556">
        <v>0.4</v>
      </c>
      <c r="I556">
        <v>0.4</v>
      </c>
      <c r="J556">
        <v>0.4</v>
      </c>
      <c r="K556">
        <v>0.4</v>
      </c>
      <c r="L556">
        <v>0.4</v>
      </c>
      <c r="P556" t="s">
        <v>495</v>
      </c>
      <c r="Q556" t="s">
        <v>494</v>
      </c>
    </row>
    <row r="557" spans="1:19">
      <c r="A557" t="s">
        <v>284</v>
      </c>
      <c r="B557" t="s">
        <v>486</v>
      </c>
      <c r="C557" t="s">
        <v>212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9">
      <c r="A558" t="s">
        <v>284</v>
      </c>
      <c r="B558" t="s">
        <v>487</v>
      </c>
      <c r="C558" t="s">
        <v>276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9">
      <c r="A559" t="s">
        <v>284</v>
      </c>
      <c r="B559" t="s">
        <v>485</v>
      </c>
      <c r="C559" t="s">
        <v>24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P559" t="s">
        <v>496</v>
      </c>
    </row>
    <row r="560" spans="1:19">
      <c r="A560" t="s">
        <v>284</v>
      </c>
      <c r="B560" t="s">
        <v>485</v>
      </c>
      <c r="C560" t="s">
        <v>24</v>
      </c>
      <c r="D560">
        <v>2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P560" t="s">
        <v>496</v>
      </c>
    </row>
    <row r="561" spans="1:16">
      <c r="A561" t="s">
        <v>284</v>
      </c>
      <c r="B561" t="s">
        <v>485</v>
      </c>
      <c r="C561" t="s">
        <v>473</v>
      </c>
      <c r="D561">
        <v>2</v>
      </c>
      <c r="E561">
        <v>1.651</v>
      </c>
      <c r="F561">
        <v>1.651</v>
      </c>
      <c r="G561">
        <v>1.651</v>
      </c>
      <c r="H561">
        <v>1.651</v>
      </c>
      <c r="I561">
        <v>1.651</v>
      </c>
      <c r="J561">
        <v>1.651</v>
      </c>
      <c r="K561">
        <v>1.651</v>
      </c>
      <c r="L561">
        <v>1.651</v>
      </c>
      <c r="P561" t="s">
        <v>496</v>
      </c>
    </row>
    <row r="562" spans="1:16">
      <c r="A562" t="s">
        <v>284</v>
      </c>
      <c r="B562" t="s">
        <v>499</v>
      </c>
      <c r="C562" t="s">
        <v>24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6">
      <c r="A563" t="s">
        <v>284</v>
      </c>
      <c r="B563" t="s">
        <v>488</v>
      </c>
      <c r="C563" t="s">
        <v>24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6">
      <c r="A564" t="s">
        <v>284</v>
      </c>
      <c r="B564" t="s">
        <v>490</v>
      </c>
      <c r="C564" t="s">
        <v>24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</row>
    <row r="565" spans="1:16">
      <c r="A565" t="s">
        <v>284</v>
      </c>
      <c r="B565" t="s">
        <v>489</v>
      </c>
      <c r="C565" t="s">
        <v>24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6">
      <c r="A566" t="s">
        <v>284</v>
      </c>
      <c r="B566" t="s">
        <v>488</v>
      </c>
      <c r="C566" t="s">
        <v>24</v>
      </c>
      <c r="D566">
        <v>2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6">
      <c r="A567" t="s">
        <v>284</v>
      </c>
      <c r="B567" t="s">
        <v>490</v>
      </c>
      <c r="C567" t="s">
        <v>24</v>
      </c>
      <c r="D567">
        <v>2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6">
      <c r="A568" t="s">
        <v>284</v>
      </c>
      <c r="B568" t="s">
        <v>489</v>
      </c>
      <c r="C568" t="s">
        <v>24</v>
      </c>
      <c r="D568">
        <v>2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6">
      <c r="A569" t="s">
        <v>284</v>
      </c>
      <c r="B569" t="s">
        <v>488</v>
      </c>
      <c r="C569" t="s">
        <v>24</v>
      </c>
      <c r="D569">
        <v>3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6">
      <c r="A570" t="s">
        <v>284</v>
      </c>
      <c r="B570" t="s">
        <v>490</v>
      </c>
      <c r="C570" t="s">
        <v>24</v>
      </c>
      <c r="D570">
        <v>3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6">
      <c r="A571" t="s">
        <v>284</v>
      </c>
      <c r="B571" t="s">
        <v>489</v>
      </c>
      <c r="C571" t="s">
        <v>24</v>
      </c>
      <c r="D571">
        <v>3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</sheetData>
  <dataValidations count="2">
    <dataValidation type="list" allowBlank="1" showInputMessage="1" showErrorMessage="1" sqref="B306 B308:B310 B493 B23 B25:B27 B210" xr:uid="{00000000-0002-0000-1A00-000000000000}">
      <formula1>Technologies</formula1>
    </dataValidation>
    <dataValidation type="list" allowBlank="1" showInputMessage="1" showErrorMessage="1" sqref="A464:A466 A515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AG285"/>
  <sheetViews>
    <sheetView zoomScale="85" zoomScaleNormal="85" zoomScalePageLayoutView="85" workbookViewId="0">
      <selection activeCell="H19" sqref="H19"/>
    </sheetView>
  </sheetViews>
  <sheetFormatPr defaultColWidth="11.42578125" defaultRowHeight="15"/>
  <cols>
    <col min="1" max="1" width="18" customWidth="1"/>
    <col min="2" max="2" width="25.5703125" customWidth="1"/>
    <col min="3" max="9" width="15.42578125" customWidth="1"/>
    <col min="10" max="10" width="13.5703125" bestFit="1" customWidth="1"/>
    <col min="11" max="11" width="2" customWidth="1"/>
    <col min="12" max="12" width="20.42578125" bestFit="1" customWidth="1"/>
    <col min="13" max="13" width="30" bestFit="1" customWidth="1"/>
    <col min="14" max="14" width="26.42578125" bestFit="1" customWidth="1"/>
  </cols>
  <sheetData>
    <row r="1" spans="1:12">
      <c r="A1" t="s">
        <v>433</v>
      </c>
    </row>
    <row r="2" spans="1:12">
      <c r="A2" t="s">
        <v>4</v>
      </c>
    </row>
    <row r="3" spans="1:12">
      <c r="A3" t="s">
        <v>405</v>
      </c>
    </row>
    <row r="5" spans="1:12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2">
      <c r="A6" t="s">
        <v>525</v>
      </c>
      <c r="B6" t="s">
        <v>108</v>
      </c>
      <c r="C6" s="20">
        <v>2030</v>
      </c>
      <c r="D6" s="20">
        <v>2030</v>
      </c>
      <c r="E6" s="20">
        <v>2030</v>
      </c>
      <c r="F6" s="20">
        <v>2030</v>
      </c>
      <c r="G6" s="20">
        <v>2030</v>
      </c>
      <c r="H6" s="20">
        <v>2030</v>
      </c>
      <c r="I6" s="20">
        <v>2030</v>
      </c>
      <c r="J6" s="20">
        <v>2030</v>
      </c>
      <c r="L6" s="2"/>
    </row>
    <row r="7" spans="1:12">
      <c r="A7" t="s">
        <v>525</v>
      </c>
      <c r="B7" t="s">
        <v>109</v>
      </c>
      <c r="C7" s="20">
        <v>2030</v>
      </c>
      <c r="D7" s="20">
        <v>2030</v>
      </c>
      <c r="E7" s="20">
        <v>2030</v>
      </c>
      <c r="F7" s="20">
        <v>2030</v>
      </c>
      <c r="G7" s="20">
        <v>2030</v>
      </c>
      <c r="H7" s="20">
        <v>2030</v>
      </c>
      <c r="I7" s="20">
        <v>2030</v>
      </c>
      <c r="J7" s="20">
        <v>2030</v>
      </c>
      <c r="L7" s="2"/>
    </row>
    <row r="8" spans="1:12">
      <c r="A8" t="s">
        <v>525</v>
      </c>
      <c r="B8" t="s">
        <v>110</v>
      </c>
      <c r="C8" s="20">
        <v>976.5</v>
      </c>
      <c r="D8" s="20">
        <v>976.5</v>
      </c>
      <c r="E8" s="20">
        <v>976.5</v>
      </c>
      <c r="F8" s="20">
        <v>976.5</v>
      </c>
      <c r="G8" s="20">
        <v>976.5</v>
      </c>
      <c r="H8" s="20">
        <v>976.5</v>
      </c>
      <c r="I8" s="20">
        <v>976.5</v>
      </c>
      <c r="J8" s="20">
        <v>976.5</v>
      </c>
    </row>
    <row r="9" spans="1:12">
      <c r="A9" t="s">
        <v>525</v>
      </c>
      <c r="B9" t="s">
        <v>111</v>
      </c>
      <c r="C9" s="20">
        <v>5670</v>
      </c>
      <c r="D9" s="20">
        <v>5481</v>
      </c>
      <c r="E9" s="20">
        <v>5323.5</v>
      </c>
      <c r="F9" s="20">
        <v>5166</v>
      </c>
      <c r="G9" s="20">
        <v>4977</v>
      </c>
      <c r="H9" s="20">
        <v>4788</v>
      </c>
      <c r="I9" s="20">
        <v>4756.5</v>
      </c>
      <c r="J9" s="20">
        <v>4725</v>
      </c>
      <c r="L9" s="2"/>
    </row>
    <row r="10" spans="1:12">
      <c r="A10" t="s">
        <v>525</v>
      </c>
      <c r="B10" t="s">
        <v>159</v>
      </c>
      <c r="C10" s="20">
        <v>3670</v>
      </c>
      <c r="D10" s="20">
        <v>3300</v>
      </c>
      <c r="E10" s="20">
        <v>3145</v>
      </c>
      <c r="F10" s="20">
        <v>2990</v>
      </c>
      <c r="G10" s="20">
        <v>2870</v>
      </c>
      <c r="H10" s="20">
        <v>2750</v>
      </c>
      <c r="I10" s="20">
        <v>2645</v>
      </c>
      <c r="J10" s="20">
        <v>2540</v>
      </c>
      <c r="L10" s="2"/>
    </row>
    <row r="11" spans="1:12">
      <c r="A11" t="s">
        <v>525</v>
      </c>
      <c r="B11" t="s">
        <v>140</v>
      </c>
      <c r="C11" s="20"/>
      <c r="D11" s="20"/>
      <c r="E11" s="20"/>
      <c r="F11" s="20"/>
      <c r="G11" s="20"/>
      <c r="H11" s="20"/>
      <c r="I11" s="20"/>
      <c r="J11" s="20"/>
      <c r="L11" s="2"/>
    </row>
    <row r="12" spans="1:12">
      <c r="A12" t="s">
        <v>525</v>
      </c>
      <c r="B12" t="s">
        <v>141</v>
      </c>
      <c r="C12" s="20"/>
      <c r="D12" s="20"/>
      <c r="E12" s="20"/>
      <c r="F12" s="20"/>
      <c r="G12" s="20"/>
      <c r="H12" s="20"/>
      <c r="I12" s="20"/>
      <c r="J12" s="20"/>
      <c r="L12" s="2"/>
    </row>
    <row r="13" spans="1:12">
      <c r="A13" t="s">
        <v>525</v>
      </c>
      <c r="B13" t="s">
        <v>152</v>
      </c>
      <c r="C13" s="20"/>
      <c r="D13" s="20"/>
      <c r="E13" s="20"/>
      <c r="F13" s="20"/>
      <c r="G13" s="20"/>
      <c r="H13" s="20"/>
      <c r="I13" s="20"/>
      <c r="J13" s="20"/>
      <c r="L13" s="2"/>
    </row>
    <row r="14" spans="1:12">
      <c r="A14" t="s">
        <v>525</v>
      </c>
      <c r="B14" t="s">
        <v>153</v>
      </c>
      <c r="C14" s="20"/>
      <c r="D14" s="20"/>
      <c r="E14" s="20"/>
      <c r="F14" s="20"/>
      <c r="G14" s="20"/>
      <c r="H14" s="20"/>
      <c r="I14" s="20"/>
      <c r="J14" s="20"/>
      <c r="L14" s="2"/>
    </row>
    <row r="15" spans="1:12">
      <c r="A15" t="s">
        <v>525</v>
      </c>
      <c r="B15" t="s">
        <v>139</v>
      </c>
      <c r="C15" s="20"/>
      <c r="D15" s="20"/>
      <c r="E15" s="20"/>
      <c r="F15" s="20"/>
      <c r="G15" s="20"/>
      <c r="H15" s="20"/>
      <c r="I15" s="20"/>
      <c r="J15" s="20"/>
      <c r="L15" s="2"/>
    </row>
    <row r="16" spans="1:12">
      <c r="A16" t="s">
        <v>525</v>
      </c>
      <c r="B16" t="s">
        <v>250</v>
      </c>
      <c r="C16" s="20">
        <v>1200</v>
      </c>
      <c r="D16" s="20">
        <v>1200</v>
      </c>
      <c r="E16" s="20">
        <v>1200</v>
      </c>
      <c r="F16" s="20">
        <v>1200</v>
      </c>
      <c r="G16" s="20">
        <v>1200</v>
      </c>
      <c r="H16" s="20">
        <v>1200</v>
      </c>
      <c r="I16" s="20">
        <v>1200</v>
      </c>
      <c r="J16" s="20">
        <v>1200</v>
      </c>
      <c r="L16" s="2"/>
    </row>
    <row r="17" spans="1:12" s="5" customFormat="1">
      <c r="A17" t="s">
        <v>525</v>
      </c>
      <c r="B17" t="s">
        <v>252</v>
      </c>
      <c r="C17" s="20">
        <v>1200</v>
      </c>
      <c r="D17" s="20">
        <v>1200</v>
      </c>
      <c r="E17" s="20">
        <v>1200</v>
      </c>
      <c r="F17" s="20">
        <v>1200</v>
      </c>
      <c r="G17" s="20">
        <v>1200</v>
      </c>
      <c r="H17" s="20">
        <v>1200</v>
      </c>
      <c r="I17" s="20">
        <v>1200</v>
      </c>
      <c r="J17" s="20">
        <v>1200</v>
      </c>
      <c r="K17"/>
      <c r="L17" s="2"/>
    </row>
    <row r="18" spans="1:12" s="5" customFormat="1">
      <c r="A18" t="s">
        <v>525</v>
      </c>
      <c r="B18" t="s">
        <v>142</v>
      </c>
      <c r="C18" s="20"/>
      <c r="D18" s="20"/>
      <c r="E18" s="20"/>
      <c r="F18" s="20"/>
      <c r="G18" s="20"/>
      <c r="H18" s="20"/>
      <c r="I18" s="20"/>
      <c r="J18" s="20"/>
      <c r="K18"/>
      <c r="L18" s="2"/>
    </row>
    <row r="19" spans="1:12">
      <c r="A19" t="s">
        <v>525</v>
      </c>
      <c r="B19" t="s">
        <v>196</v>
      </c>
      <c r="C19" s="20"/>
      <c r="D19" s="20"/>
      <c r="E19" s="20"/>
      <c r="F19" s="20"/>
      <c r="G19" s="20"/>
      <c r="H19" s="20"/>
      <c r="I19" s="20"/>
      <c r="J19" s="20"/>
      <c r="L19" s="2"/>
    </row>
    <row r="20" spans="1:12">
      <c r="A20" t="s">
        <v>525</v>
      </c>
      <c r="B20" s="2" t="s">
        <v>134</v>
      </c>
      <c r="C20" s="20">
        <v>3.6184210526315788</v>
      </c>
      <c r="D20" s="20">
        <v>3.5667293233082704</v>
      </c>
      <c r="E20" s="20">
        <v>3.5150375939849625</v>
      </c>
      <c r="F20" s="20">
        <v>3.4633458646616537</v>
      </c>
      <c r="G20" s="20">
        <v>3.4116541353383454</v>
      </c>
      <c r="H20" s="20">
        <v>3.3599624060150379</v>
      </c>
      <c r="I20" s="20">
        <v>3.3082706766917291</v>
      </c>
      <c r="J20" s="20">
        <v>3.2565789473684212</v>
      </c>
    </row>
    <row r="21" spans="1:12">
      <c r="A21" t="s">
        <v>525</v>
      </c>
      <c r="B21" s="2" t="s">
        <v>135</v>
      </c>
      <c r="C21" s="20">
        <v>5.1691729323308264</v>
      </c>
      <c r="D21" s="20">
        <v>4.7630236305048319</v>
      </c>
      <c r="E21" s="20">
        <v>4.3568743286788392</v>
      </c>
      <c r="F21" s="20">
        <v>3.9507250268528447</v>
      </c>
      <c r="G21" s="20">
        <v>3.544575725026851</v>
      </c>
      <c r="H21" s="20">
        <v>3.1384264232008574</v>
      </c>
      <c r="I21" s="20">
        <v>2.7322771213748638</v>
      </c>
      <c r="J21" s="20">
        <v>2.3261278195488702</v>
      </c>
    </row>
    <row r="22" spans="1:12">
      <c r="A22" t="s">
        <v>525</v>
      </c>
      <c r="B22" s="2" t="s">
        <v>181</v>
      </c>
      <c r="C22" s="20">
        <v>8.9952311839104304</v>
      </c>
      <c r="D22" s="20">
        <v>8.8093001984538368</v>
      </c>
      <c r="E22" s="20">
        <v>8.6233692129972468</v>
      </c>
      <c r="F22" s="20">
        <v>8.4374382275406532</v>
      </c>
      <c r="G22" s="20">
        <v>8.2515072420840614</v>
      </c>
      <c r="H22" s="20">
        <v>8.0655762566274696</v>
      </c>
      <c r="I22" s="20">
        <v>7.8796452711708769</v>
      </c>
      <c r="J22" s="20">
        <v>7.6937142857142851</v>
      </c>
    </row>
    <row r="23" spans="1:12">
      <c r="A23" t="s">
        <v>525</v>
      </c>
      <c r="B23" s="2" t="s">
        <v>129</v>
      </c>
      <c r="C23" s="20">
        <v>19.366404036215354</v>
      </c>
      <c r="D23" s="20">
        <v>18.966101418796832</v>
      </c>
      <c r="E23" s="20">
        <v>18.565798801378314</v>
      </c>
      <c r="F23" s="20">
        <v>18.165496183959792</v>
      </c>
      <c r="G23" s="20">
        <v>17.765193566541274</v>
      </c>
      <c r="H23" s="20">
        <v>17.364890949122756</v>
      </c>
      <c r="I23" s="20">
        <v>16.964588331704235</v>
      </c>
      <c r="J23" s="20">
        <v>16.564285714285717</v>
      </c>
    </row>
    <row r="24" spans="1:12">
      <c r="A24" t="s">
        <v>525</v>
      </c>
      <c r="B24" t="s">
        <v>61</v>
      </c>
      <c r="C24" s="20">
        <v>17.079933469028656</v>
      </c>
      <c r="D24" s="20">
        <v>15.749295743132432</v>
      </c>
      <c r="E24" s="20">
        <v>14.418658017236213</v>
      </c>
      <c r="F24" s="20">
        <v>13.088020291339991</v>
      </c>
      <c r="G24" s="20">
        <v>11.757382565443766</v>
      </c>
      <c r="H24" s="20">
        <v>10.426744839547545</v>
      </c>
      <c r="I24" s="20">
        <v>9.096107113651323</v>
      </c>
      <c r="J24" s="20">
        <v>7.7654693877551022</v>
      </c>
      <c r="L24" s="2"/>
    </row>
    <row r="25" spans="1:12">
      <c r="A25" t="s">
        <v>525</v>
      </c>
      <c r="B25" t="s">
        <v>130</v>
      </c>
      <c r="C25" s="20">
        <v>6.1224489795918364</v>
      </c>
      <c r="D25" s="20">
        <v>6.0641399416909616</v>
      </c>
      <c r="E25" s="20">
        <v>6.0058309037900877</v>
      </c>
      <c r="F25" s="20">
        <v>5.9475218658892128</v>
      </c>
      <c r="G25" s="20">
        <v>5.889212827988338</v>
      </c>
      <c r="H25" s="20">
        <v>5.8309037900874632</v>
      </c>
      <c r="I25" s="20">
        <v>5.7725947521865892</v>
      </c>
      <c r="J25" s="20">
        <v>5.7142857142857144</v>
      </c>
      <c r="L25" s="2"/>
    </row>
    <row r="26" spans="1:12">
      <c r="A26" t="s">
        <v>525</v>
      </c>
      <c r="B26" t="s">
        <v>131</v>
      </c>
      <c r="C26" s="20">
        <v>8.6179062463894454</v>
      </c>
      <c r="D26" s="20">
        <v>8.4499254706661713</v>
      </c>
      <c r="E26" s="20">
        <v>8.2819446949428972</v>
      </c>
      <c r="F26" s="20">
        <v>8.1139639192196249</v>
      </c>
      <c r="G26" s="20">
        <v>7.9459831434963508</v>
      </c>
      <c r="H26" s="20">
        <v>7.7780023677730767</v>
      </c>
      <c r="I26" s="20">
        <v>7.6100215920498036</v>
      </c>
      <c r="J26" s="20">
        <v>7.4420408163265304</v>
      </c>
      <c r="L26" s="2"/>
    </row>
    <row r="27" spans="1:12">
      <c r="A27" t="s">
        <v>525</v>
      </c>
      <c r="B27" t="s">
        <v>60</v>
      </c>
      <c r="C27" s="20">
        <v>10.303617571059432</v>
      </c>
      <c r="D27" s="20">
        <v>10.035991140642302</v>
      </c>
      <c r="E27" s="20">
        <v>9.7683647102251747</v>
      </c>
      <c r="F27" s="20">
        <v>9.5007382798080471</v>
      </c>
      <c r="G27" s="20">
        <v>9.2331118493909194</v>
      </c>
      <c r="H27" s="20">
        <v>8.9654854189737918</v>
      </c>
      <c r="I27" s="20">
        <v>8.6978589885566624</v>
      </c>
      <c r="J27" s="20">
        <v>8.4302325581395348</v>
      </c>
      <c r="L27" s="2"/>
    </row>
    <row r="28" spans="1:12">
      <c r="A28" t="s">
        <v>525</v>
      </c>
      <c r="B28" t="s">
        <v>59</v>
      </c>
      <c r="C28" s="20">
        <v>9.3669250645994833</v>
      </c>
      <c r="D28" s="20">
        <v>9.2331118493909177</v>
      </c>
      <c r="E28" s="20">
        <v>9.0992986341823556</v>
      </c>
      <c r="F28" s="20">
        <v>8.96548541897379</v>
      </c>
      <c r="G28" s="20">
        <v>8.8316722037652262</v>
      </c>
      <c r="H28" s="20">
        <v>8.6978589885566642</v>
      </c>
      <c r="I28" s="20">
        <v>8.5640457733480986</v>
      </c>
      <c r="J28" s="20">
        <v>8.4302325581395348</v>
      </c>
      <c r="L28" s="2"/>
    </row>
    <row r="29" spans="1:12">
      <c r="A29" t="s">
        <v>525</v>
      </c>
      <c r="B29" t="s">
        <v>112</v>
      </c>
      <c r="C29" s="20">
        <v>2890</v>
      </c>
      <c r="D29" s="20">
        <v>2620</v>
      </c>
      <c r="E29" s="20">
        <v>2495</v>
      </c>
      <c r="F29" s="20">
        <v>2370</v>
      </c>
      <c r="G29" s="20">
        <v>2260</v>
      </c>
      <c r="H29" s="20">
        <v>2150</v>
      </c>
      <c r="I29" s="20">
        <v>2050</v>
      </c>
      <c r="J29" s="20">
        <v>1950</v>
      </c>
      <c r="L29" s="2"/>
    </row>
    <row r="30" spans="1:12">
      <c r="A30" t="s">
        <v>525</v>
      </c>
      <c r="B30" t="s">
        <v>113</v>
      </c>
      <c r="C30" s="20">
        <v>1600</v>
      </c>
      <c r="D30" s="20">
        <v>1600</v>
      </c>
      <c r="E30" s="20">
        <v>1600</v>
      </c>
      <c r="F30" s="20">
        <v>1600</v>
      </c>
      <c r="G30" s="20">
        <v>1600</v>
      </c>
      <c r="H30" s="20">
        <v>1600</v>
      </c>
      <c r="I30" s="20">
        <v>1600</v>
      </c>
      <c r="J30" s="20">
        <v>1600</v>
      </c>
    </row>
    <row r="31" spans="1:12">
      <c r="A31" t="s">
        <v>525</v>
      </c>
      <c r="B31" t="s">
        <v>114</v>
      </c>
      <c r="C31" s="20">
        <v>2000</v>
      </c>
      <c r="D31" s="20">
        <v>2000</v>
      </c>
      <c r="E31" s="20">
        <v>2000</v>
      </c>
      <c r="F31" s="20">
        <v>2000</v>
      </c>
      <c r="G31" s="20">
        <v>2000</v>
      </c>
      <c r="H31" s="20">
        <v>2000</v>
      </c>
      <c r="I31" s="20">
        <v>2000</v>
      </c>
      <c r="J31" s="20">
        <v>2000</v>
      </c>
      <c r="L31" s="2"/>
    </row>
    <row r="32" spans="1:12">
      <c r="A32" t="s">
        <v>525</v>
      </c>
      <c r="B32" t="s">
        <v>115</v>
      </c>
      <c r="C32" s="20">
        <v>350</v>
      </c>
      <c r="D32" s="20">
        <v>350</v>
      </c>
      <c r="E32" s="20">
        <v>350</v>
      </c>
      <c r="F32" s="20">
        <v>350</v>
      </c>
      <c r="G32" s="20">
        <v>350</v>
      </c>
      <c r="H32" s="20">
        <v>350</v>
      </c>
      <c r="I32" s="20">
        <v>350</v>
      </c>
      <c r="J32" s="20">
        <v>350</v>
      </c>
      <c r="L32" s="2"/>
    </row>
    <row r="33" spans="1:12">
      <c r="A33" t="s">
        <v>525</v>
      </c>
      <c r="B33" t="s">
        <v>116</v>
      </c>
      <c r="C33" s="20">
        <v>775</v>
      </c>
      <c r="D33" s="20">
        <v>775</v>
      </c>
      <c r="E33" s="20">
        <v>775</v>
      </c>
      <c r="F33" s="20">
        <v>775</v>
      </c>
      <c r="G33" s="20">
        <v>775</v>
      </c>
      <c r="H33" s="20">
        <v>775</v>
      </c>
      <c r="I33" s="20">
        <v>775</v>
      </c>
      <c r="J33" s="20">
        <v>775</v>
      </c>
      <c r="L33" s="2"/>
    </row>
    <row r="34" spans="1:12">
      <c r="A34" t="s">
        <v>525</v>
      </c>
      <c r="B34" t="s">
        <v>117</v>
      </c>
      <c r="C34" s="20">
        <v>3500</v>
      </c>
      <c r="D34" s="20">
        <v>3400</v>
      </c>
      <c r="E34" s="20">
        <v>3300</v>
      </c>
      <c r="F34" s="20">
        <v>3200</v>
      </c>
      <c r="G34" s="20">
        <v>3105</v>
      </c>
      <c r="H34" s="20">
        <v>3010</v>
      </c>
      <c r="I34" s="20">
        <v>2920</v>
      </c>
      <c r="J34" s="20">
        <v>2830</v>
      </c>
      <c r="L34" s="2"/>
    </row>
    <row r="35" spans="1:12">
      <c r="A35" t="s">
        <v>525</v>
      </c>
      <c r="B35" t="s">
        <v>161</v>
      </c>
      <c r="C35" s="20">
        <v>130</v>
      </c>
      <c r="D35" s="20">
        <v>130</v>
      </c>
      <c r="E35" s="20">
        <v>130</v>
      </c>
      <c r="F35" s="20">
        <v>130</v>
      </c>
      <c r="G35" s="20">
        <v>130</v>
      </c>
      <c r="H35" s="20">
        <v>130</v>
      </c>
      <c r="I35" s="20">
        <v>130</v>
      </c>
      <c r="J35" s="20">
        <v>130</v>
      </c>
      <c r="L35" s="2"/>
    </row>
    <row r="36" spans="1:12">
      <c r="A36" t="s">
        <v>525</v>
      </c>
      <c r="B36" s="2" t="s">
        <v>195</v>
      </c>
      <c r="C36" s="20">
        <v>3570</v>
      </c>
      <c r="D36" s="20">
        <v>2680</v>
      </c>
      <c r="E36" s="20">
        <v>2380</v>
      </c>
      <c r="F36" s="20">
        <v>2080</v>
      </c>
      <c r="G36" s="20">
        <v>1975</v>
      </c>
      <c r="H36" s="20">
        <v>1870</v>
      </c>
      <c r="I36" s="20">
        <v>1805</v>
      </c>
      <c r="J36" s="20">
        <v>1740</v>
      </c>
    </row>
    <row r="37" spans="1:12">
      <c r="A37" t="s">
        <v>525</v>
      </c>
      <c r="B37" s="2" t="s">
        <v>118</v>
      </c>
      <c r="C37" s="20">
        <v>2890</v>
      </c>
      <c r="D37" s="20">
        <v>2620</v>
      </c>
      <c r="E37" s="20">
        <v>2495</v>
      </c>
      <c r="F37" s="20">
        <v>2370</v>
      </c>
      <c r="G37" s="20">
        <v>2260</v>
      </c>
      <c r="H37" s="20">
        <v>2150</v>
      </c>
      <c r="I37" s="20">
        <v>2050</v>
      </c>
      <c r="J37" s="20">
        <v>1950</v>
      </c>
    </row>
    <row r="38" spans="1:12">
      <c r="A38" t="s">
        <v>525</v>
      </c>
      <c r="B38" s="2" t="s">
        <v>119</v>
      </c>
      <c r="C38" s="20">
        <v>1600</v>
      </c>
      <c r="D38" s="20">
        <v>1600</v>
      </c>
      <c r="E38" s="20">
        <v>1600</v>
      </c>
      <c r="F38" s="20">
        <v>1600</v>
      </c>
      <c r="G38" s="20">
        <v>1600</v>
      </c>
      <c r="H38" s="20">
        <v>1600</v>
      </c>
      <c r="I38" s="20">
        <v>1600</v>
      </c>
      <c r="J38" s="20">
        <v>1600</v>
      </c>
    </row>
    <row r="39" spans="1:12">
      <c r="A39" t="s">
        <v>525</v>
      </c>
      <c r="B39" s="2" t="s">
        <v>120</v>
      </c>
      <c r="C39" s="20">
        <v>2000</v>
      </c>
      <c r="D39" s="20">
        <v>2000</v>
      </c>
      <c r="E39" s="20">
        <v>2000</v>
      </c>
      <c r="F39" s="20">
        <v>2000</v>
      </c>
      <c r="G39" s="20">
        <v>2000</v>
      </c>
      <c r="H39" s="20">
        <v>2000</v>
      </c>
      <c r="I39" s="20">
        <v>2000</v>
      </c>
      <c r="J39" s="20">
        <v>2000</v>
      </c>
    </row>
    <row r="40" spans="1:12">
      <c r="A40" t="s">
        <v>525</v>
      </c>
      <c r="B40" s="2" t="s">
        <v>121</v>
      </c>
      <c r="C40" s="20">
        <v>800</v>
      </c>
      <c r="D40" s="20">
        <v>800</v>
      </c>
      <c r="E40" s="20">
        <v>800</v>
      </c>
      <c r="F40" s="20">
        <v>800</v>
      </c>
      <c r="G40" s="20">
        <v>800</v>
      </c>
      <c r="H40" s="20">
        <v>800</v>
      </c>
      <c r="I40" s="20">
        <v>800</v>
      </c>
      <c r="J40" s="20">
        <v>800</v>
      </c>
    </row>
    <row r="41" spans="1:12">
      <c r="A41" t="s">
        <v>525</v>
      </c>
      <c r="B41" s="2" t="s">
        <v>122</v>
      </c>
      <c r="C41" s="20">
        <v>775</v>
      </c>
      <c r="D41" s="20">
        <v>775</v>
      </c>
      <c r="E41" s="20">
        <v>775</v>
      </c>
      <c r="F41" s="20">
        <v>775</v>
      </c>
      <c r="G41" s="20">
        <v>775</v>
      </c>
      <c r="H41" s="20">
        <v>775</v>
      </c>
      <c r="I41" s="20">
        <v>775</v>
      </c>
      <c r="J41" s="20">
        <v>775</v>
      </c>
    </row>
    <row r="42" spans="1:12">
      <c r="A42" t="s">
        <v>525</v>
      </c>
      <c r="B42" s="2" t="s">
        <v>123</v>
      </c>
      <c r="C42" s="20">
        <v>1700</v>
      </c>
      <c r="D42" s="20">
        <v>1700</v>
      </c>
      <c r="E42" s="20">
        <v>1700</v>
      </c>
      <c r="F42" s="20">
        <v>1700</v>
      </c>
      <c r="G42" s="20">
        <v>1700</v>
      </c>
      <c r="H42" s="20">
        <v>1700</v>
      </c>
      <c r="I42" s="20">
        <v>1700</v>
      </c>
      <c r="J42" s="20">
        <v>1700</v>
      </c>
    </row>
    <row r="43" spans="1:12">
      <c r="A43" t="s">
        <v>525</v>
      </c>
      <c r="B43" s="2" t="s">
        <v>124</v>
      </c>
      <c r="C43" s="20">
        <v>800</v>
      </c>
      <c r="D43" s="20">
        <v>780</v>
      </c>
      <c r="E43" s="20">
        <v>755</v>
      </c>
      <c r="F43" s="20">
        <v>730</v>
      </c>
      <c r="G43" s="20">
        <v>710</v>
      </c>
      <c r="H43" s="20">
        <v>690</v>
      </c>
      <c r="I43" s="20">
        <v>670</v>
      </c>
      <c r="J43" s="20">
        <v>650</v>
      </c>
    </row>
    <row r="44" spans="1:12">
      <c r="A44" t="s">
        <v>525</v>
      </c>
      <c r="B44" s="2" t="s">
        <v>179</v>
      </c>
      <c r="C44" s="20">
        <v>1100</v>
      </c>
      <c r="D44" s="20">
        <v>900</v>
      </c>
      <c r="E44" s="20">
        <v>855</v>
      </c>
      <c r="F44" s="20">
        <v>810</v>
      </c>
      <c r="G44" s="20">
        <v>785</v>
      </c>
      <c r="H44" s="20">
        <v>760</v>
      </c>
      <c r="I44" s="20">
        <v>740</v>
      </c>
      <c r="J44" s="20">
        <v>720</v>
      </c>
    </row>
    <row r="45" spans="1:12">
      <c r="A45" t="s">
        <v>525</v>
      </c>
      <c r="B45" t="s">
        <v>180</v>
      </c>
      <c r="C45" s="20">
        <v>1310</v>
      </c>
      <c r="D45" s="20">
        <v>1100</v>
      </c>
      <c r="E45" s="20">
        <v>1045</v>
      </c>
      <c r="F45" s="20">
        <v>990</v>
      </c>
      <c r="G45" s="20">
        <v>960</v>
      </c>
      <c r="H45" s="20">
        <v>930</v>
      </c>
      <c r="I45" s="20">
        <v>905</v>
      </c>
      <c r="J45" s="20">
        <v>880</v>
      </c>
    </row>
    <row r="46" spans="1:12">
      <c r="A46" t="s">
        <v>525</v>
      </c>
      <c r="B46" t="s">
        <v>160</v>
      </c>
      <c r="C46" s="20">
        <v>495</v>
      </c>
      <c r="D46" s="20">
        <v>495</v>
      </c>
      <c r="E46" s="20">
        <v>495</v>
      </c>
      <c r="F46" s="20">
        <v>495</v>
      </c>
      <c r="G46" s="20">
        <v>495</v>
      </c>
      <c r="H46" s="20">
        <v>495</v>
      </c>
      <c r="I46" s="20">
        <v>495</v>
      </c>
      <c r="J46" s="20">
        <v>495</v>
      </c>
    </row>
    <row r="47" spans="1:12">
      <c r="A47" t="s">
        <v>525</v>
      </c>
      <c r="B47" t="s">
        <v>107</v>
      </c>
      <c r="C47">
        <v>1600</v>
      </c>
      <c r="D47">
        <v>1600</v>
      </c>
      <c r="E47">
        <v>1600</v>
      </c>
      <c r="F47">
        <v>1600</v>
      </c>
      <c r="G47">
        <v>1600</v>
      </c>
      <c r="H47">
        <v>1600</v>
      </c>
      <c r="I47">
        <v>1600</v>
      </c>
      <c r="J47">
        <v>1600</v>
      </c>
    </row>
    <row r="48" spans="1:12">
      <c r="A48" t="s">
        <v>525</v>
      </c>
      <c r="B48" t="s">
        <v>106</v>
      </c>
      <c r="C48">
        <v>1900</v>
      </c>
      <c r="D48">
        <v>1900</v>
      </c>
      <c r="E48">
        <v>1900</v>
      </c>
      <c r="F48">
        <v>1900</v>
      </c>
      <c r="G48">
        <v>1900</v>
      </c>
      <c r="H48">
        <v>1900</v>
      </c>
      <c r="I48">
        <v>1900</v>
      </c>
      <c r="J48">
        <v>1900</v>
      </c>
    </row>
    <row r="49" spans="1:12">
      <c r="A49" t="s">
        <v>525</v>
      </c>
      <c r="B49" t="s">
        <v>22</v>
      </c>
      <c r="C49">
        <v>650</v>
      </c>
      <c r="D49">
        <v>635.71428571428567</v>
      </c>
      <c r="E49">
        <v>621.42857142857144</v>
      </c>
      <c r="F49">
        <v>607.14285714285711</v>
      </c>
      <c r="G49">
        <v>592.85714285714289</v>
      </c>
      <c r="H49">
        <v>578.57142857142856</v>
      </c>
      <c r="I49">
        <v>564.28571428571433</v>
      </c>
      <c r="J49">
        <v>550</v>
      </c>
      <c r="L49" s="2"/>
    </row>
    <row r="50" spans="1:12">
      <c r="A50" t="s">
        <v>525</v>
      </c>
      <c r="B50" t="s">
        <v>23</v>
      </c>
      <c r="C50">
        <v>6000</v>
      </c>
      <c r="D50">
        <v>6000</v>
      </c>
      <c r="E50">
        <v>6000</v>
      </c>
      <c r="F50">
        <v>6000</v>
      </c>
      <c r="G50">
        <v>6000</v>
      </c>
      <c r="H50">
        <v>6000</v>
      </c>
      <c r="I50">
        <v>6000</v>
      </c>
      <c r="J50">
        <v>6000</v>
      </c>
      <c r="L50" s="2"/>
    </row>
    <row r="51" spans="1:12">
      <c r="A51" t="s">
        <v>525</v>
      </c>
      <c r="B51" t="s">
        <v>526</v>
      </c>
      <c r="C51">
        <v>6000</v>
      </c>
      <c r="D51">
        <v>6000</v>
      </c>
      <c r="E51">
        <v>6000</v>
      </c>
      <c r="F51">
        <v>6000</v>
      </c>
      <c r="G51">
        <v>6000</v>
      </c>
      <c r="H51">
        <v>6000</v>
      </c>
      <c r="I51">
        <v>6000</v>
      </c>
      <c r="J51">
        <v>6000</v>
      </c>
      <c r="L51" s="2"/>
    </row>
    <row r="52" spans="1:12">
      <c r="A52" t="s">
        <v>525</v>
      </c>
      <c r="B52" t="s">
        <v>58</v>
      </c>
      <c r="C52" s="20">
        <v>650</v>
      </c>
      <c r="D52" s="20">
        <v>650</v>
      </c>
      <c r="E52" s="20">
        <v>650</v>
      </c>
      <c r="F52" s="20">
        <v>650</v>
      </c>
      <c r="G52" s="20">
        <v>650</v>
      </c>
      <c r="H52" s="20">
        <v>650</v>
      </c>
      <c r="I52" s="20">
        <v>650</v>
      </c>
      <c r="J52" s="20">
        <v>650</v>
      </c>
      <c r="L52" s="2"/>
    </row>
    <row r="53" spans="1:12">
      <c r="A53" t="s">
        <v>525</v>
      </c>
      <c r="B53" t="s">
        <v>163</v>
      </c>
      <c r="C53" s="20">
        <v>2890</v>
      </c>
      <c r="D53" s="20">
        <v>2620</v>
      </c>
      <c r="E53" s="20">
        <v>2495</v>
      </c>
      <c r="F53" s="20">
        <v>2370</v>
      </c>
      <c r="G53" s="20">
        <v>2260</v>
      </c>
      <c r="H53" s="20">
        <v>2150</v>
      </c>
      <c r="I53" s="20">
        <v>2050</v>
      </c>
      <c r="J53" s="20">
        <v>1950</v>
      </c>
      <c r="L53" s="2"/>
    </row>
    <row r="54" spans="1:12">
      <c r="A54" t="s">
        <v>525</v>
      </c>
      <c r="B54" t="s">
        <v>137</v>
      </c>
      <c r="C54" s="20">
        <v>7.7829608938547503</v>
      </c>
      <c r="D54" s="20">
        <v>7.5808060654429381</v>
      </c>
      <c r="E54" s="20">
        <v>7.3786512370311259</v>
      </c>
      <c r="F54" s="20">
        <v>7.1764964086193146</v>
      </c>
      <c r="G54" s="20">
        <v>6.9743415802075024</v>
      </c>
      <c r="H54" s="20">
        <v>6.7721867517956902</v>
      </c>
      <c r="I54" s="20">
        <v>6.5700319233838789</v>
      </c>
      <c r="J54" s="20">
        <v>6.3678770949720667</v>
      </c>
      <c r="L54" s="2"/>
    </row>
    <row r="55" spans="1:12">
      <c r="A55" t="s">
        <v>525</v>
      </c>
      <c r="B55" t="s">
        <v>62</v>
      </c>
      <c r="C55" s="20">
        <v>7.0754189944134076</v>
      </c>
      <c r="D55" s="20">
        <v>6.9743415802075015</v>
      </c>
      <c r="E55" s="20">
        <v>6.8732641660015954</v>
      </c>
      <c r="F55" s="20">
        <v>6.7721867517956902</v>
      </c>
      <c r="G55" s="20">
        <v>6.6711093375897841</v>
      </c>
      <c r="H55" s="20">
        <v>6.570031923383878</v>
      </c>
      <c r="I55" s="20">
        <v>6.4689545091779728</v>
      </c>
      <c r="J55" s="20">
        <v>6.3678770949720667</v>
      </c>
      <c r="L55" s="2"/>
    </row>
    <row r="56" spans="1:12">
      <c r="A56" t="s">
        <v>525</v>
      </c>
      <c r="B56" t="s">
        <v>138</v>
      </c>
      <c r="C56" s="20">
        <v>12.735754189944133</v>
      </c>
      <c r="D56" s="20">
        <v>11.917027134876296</v>
      </c>
      <c r="E56" s="20">
        <v>11.09830007980846</v>
      </c>
      <c r="F56" s="20">
        <v>10.279573024740623</v>
      </c>
      <c r="G56" s="20">
        <v>9.4608459696727856</v>
      </c>
      <c r="H56" s="20">
        <v>8.6421189146049482</v>
      </c>
      <c r="I56" s="20">
        <v>7.8233918595371117</v>
      </c>
      <c r="J56" s="20">
        <v>7.0046648044692752</v>
      </c>
      <c r="L56" s="2"/>
    </row>
    <row r="57" spans="1:12">
      <c r="A57" t="s">
        <v>525</v>
      </c>
      <c r="B57" t="s">
        <v>132</v>
      </c>
      <c r="C57" s="20">
        <v>4.1847826086956514</v>
      </c>
      <c r="D57" s="20">
        <v>4.1249999999999991</v>
      </c>
      <c r="E57" s="20">
        <v>4.0652173913043477</v>
      </c>
      <c r="F57" s="20">
        <v>4.0054347826086953</v>
      </c>
      <c r="G57" s="20">
        <v>3.945652173913043</v>
      </c>
      <c r="H57" s="20">
        <v>3.8858695652173907</v>
      </c>
      <c r="I57" s="20">
        <v>3.8260869565217388</v>
      </c>
      <c r="J57" s="20">
        <v>3.7663043478260869</v>
      </c>
      <c r="L57" s="2"/>
    </row>
    <row r="58" spans="1:12">
      <c r="A58" t="s">
        <v>525</v>
      </c>
      <c r="B58" t="s">
        <v>133</v>
      </c>
      <c r="C58" s="20">
        <v>5.9782608695652177</v>
      </c>
      <c r="D58" s="20">
        <v>5.8928571428571423</v>
      </c>
      <c r="E58" s="20">
        <v>5.8074534161490678</v>
      </c>
      <c r="F58" s="20">
        <v>5.7220496894409933</v>
      </c>
      <c r="G58" s="20">
        <v>5.6366459627329188</v>
      </c>
      <c r="H58" s="20">
        <v>5.5512422360248443</v>
      </c>
      <c r="I58" s="20">
        <v>5.465838509316769</v>
      </c>
      <c r="J58" s="20">
        <v>5.3804347826086953</v>
      </c>
      <c r="L58" s="2"/>
    </row>
    <row r="59" spans="1:12">
      <c r="A59" t="s">
        <v>525</v>
      </c>
      <c r="B59" t="s">
        <v>64</v>
      </c>
      <c r="C59" s="20">
        <v>77.333333333333343</v>
      </c>
      <c r="D59" s="20">
        <v>71.347755102040821</v>
      </c>
      <c r="E59" s="20">
        <v>65.362176870748314</v>
      </c>
      <c r="F59" s="20">
        <v>59.376598639455786</v>
      </c>
      <c r="G59" s="20">
        <v>53.391020408163271</v>
      </c>
      <c r="H59" s="20">
        <v>47.40544217687075</v>
      </c>
      <c r="I59" s="20">
        <v>41.419863945578228</v>
      </c>
      <c r="J59" s="20">
        <v>35.434285714285714</v>
      </c>
      <c r="L59" s="2"/>
    </row>
    <row r="60" spans="1:12">
      <c r="A60" t="s">
        <v>525</v>
      </c>
      <c r="B60" t="s">
        <v>127</v>
      </c>
      <c r="C60" s="20">
        <v>146.66666666666666</v>
      </c>
      <c r="D60" s="20">
        <v>129.79689795918364</v>
      </c>
      <c r="E60" s="20">
        <v>112.92712925170068</v>
      </c>
      <c r="F60" s="20">
        <v>96.057360544217673</v>
      </c>
      <c r="G60" s="20">
        <v>79.187591836734683</v>
      </c>
      <c r="H60" s="20">
        <v>62.317823129251693</v>
      </c>
      <c r="I60" s="20">
        <v>45.448054421768703</v>
      </c>
      <c r="J60" s="20">
        <v>28.578285714285716</v>
      </c>
    </row>
    <row r="61" spans="1:12">
      <c r="A61" t="s">
        <v>525</v>
      </c>
      <c r="B61" t="s">
        <v>63</v>
      </c>
      <c r="C61" s="20">
        <v>48</v>
      </c>
      <c r="D61" s="20">
        <v>44.002448979591833</v>
      </c>
      <c r="E61" s="20">
        <v>40.004897959183673</v>
      </c>
      <c r="F61" s="20">
        <v>36.007346938775513</v>
      </c>
      <c r="G61" s="20">
        <v>32.009795918367345</v>
      </c>
      <c r="H61" s="20">
        <v>28.012244897959185</v>
      </c>
      <c r="I61" s="20">
        <v>24.014693877551021</v>
      </c>
      <c r="J61" s="20">
        <v>20.017142857142858</v>
      </c>
    </row>
    <row r="62" spans="1:12">
      <c r="A62" t="s">
        <v>525</v>
      </c>
      <c r="B62" t="s">
        <v>128</v>
      </c>
      <c r="C62" s="20">
        <v>72</v>
      </c>
      <c r="D62" s="20">
        <v>65.520979591836735</v>
      </c>
      <c r="E62" s="20">
        <v>59.04195918367347</v>
      </c>
      <c r="F62" s="20">
        <v>52.562938775510197</v>
      </c>
      <c r="G62" s="20">
        <v>46.083918367346939</v>
      </c>
      <c r="H62" s="20">
        <v>39.604897959183674</v>
      </c>
      <c r="I62" s="20">
        <v>33.125877551020409</v>
      </c>
      <c r="J62" s="20">
        <v>26.646857142857144</v>
      </c>
    </row>
    <row r="63" spans="1:12">
      <c r="A63" t="s">
        <v>525</v>
      </c>
      <c r="B63" t="s">
        <v>158</v>
      </c>
      <c r="C63" s="20">
        <v>0.01</v>
      </c>
      <c r="D63" s="20">
        <v>0.01</v>
      </c>
      <c r="E63" s="20">
        <v>0.01</v>
      </c>
      <c r="F63" s="20">
        <v>0.01</v>
      </c>
      <c r="G63" s="20">
        <v>0.01</v>
      </c>
      <c r="H63" s="20">
        <v>0.01</v>
      </c>
      <c r="I63" s="20">
        <v>0.01</v>
      </c>
      <c r="J63" s="20">
        <v>0.01</v>
      </c>
    </row>
    <row r="64" spans="1:12">
      <c r="A64" t="s">
        <v>525</v>
      </c>
      <c r="B64" t="s">
        <v>100</v>
      </c>
      <c r="C64" s="20">
        <v>3514</v>
      </c>
      <c r="D64" s="20">
        <v>3188</v>
      </c>
      <c r="E64" s="20">
        <v>2964</v>
      </c>
      <c r="F64" s="20">
        <v>2740</v>
      </c>
      <c r="G64" s="20">
        <v>2506</v>
      </c>
      <c r="H64" s="20">
        <v>2374</v>
      </c>
      <c r="I64" s="20">
        <v>2145</v>
      </c>
      <c r="J64" s="20">
        <v>2028</v>
      </c>
      <c r="L64" s="2"/>
    </row>
    <row r="65" spans="1:33">
      <c r="A65" t="s">
        <v>525</v>
      </c>
      <c r="B65" t="s">
        <v>101</v>
      </c>
      <c r="C65" s="20">
        <v>9112</v>
      </c>
      <c r="D65" s="20">
        <v>8588</v>
      </c>
      <c r="E65" s="20">
        <v>8264</v>
      </c>
      <c r="F65" s="20">
        <v>7989.9999999999991</v>
      </c>
      <c r="G65" s="20">
        <v>7623.9999999999991</v>
      </c>
      <c r="H65" s="20">
        <v>7268</v>
      </c>
      <c r="I65" s="20">
        <v>6973</v>
      </c>
      <c r="J65" s="20">
        <v>6795</v>
      </c>
      <c r="M65" s="2"/>
    </row>
    <row r="66" spans="1:33">
      <c r="A66" t="s">
        <v>525</v>
      </c>
      <c r="B66" t="s">
        <v>105</v>
      </c>
      <c r="C66" s="20">
        <v>5250</v>
      </c>
      <c r="D66" s="20">
        <v>4970</v>
      </c>
      <c r="E66" s="20">
        <v>4720</v>
      </c>
      <c r="F66" s="20">
        <v>4470</v>
      </c>
      <c r="G66" s="20">
        <v>4245</v>
      </c>
      <c r="H66" s="20">
        <v>4020</v>
      </c>
      <c r="I66" s="20">
        <v>3815</v>
      </c>
      <c r="J66" s="20">
        <v>3610</v>
      </c>
      <c r="K66" s="21"/>
      <c r="L66" s="2"/>
    </row>
    <row r="67" spans="1:33">
      <c r="A67" t="s">
        <v>525</v>
      </c>
      <c r="B67" t="s">
        <v>102</v>
      </c>
      <c r="C67" s="20">
        <v>2200</v>
      </c>
      <c r="D67" s="20">
        <v>2200</v>
      </c>
      <c r="E67" s="20">
        <v>2200</v>
      </c>
      <c r="F67" s="20">
        <v>2200</v>
      </c>
      <c r="G67" s="20">
        <v>2200</v>
      </c>
      <c r="H67" s="20">
        <v>2200</v>
      </c>
      <c r="I67" s="20">
        <v>2200</v>
      </c>
      <c r="J67" s="20">
        <v>2200</v>
      </c>
      <c r="K67" s="21"/>
      <c r="L67" s="2"/>
    </row>
    <row r="68" spans="1:33">
      <c r="A68" t="s">
        <v>525</v>
      </c>
      <c r="B68" t="s">
        <v>103</v>
      </c>
      <c r="C68" s="20">
        <v>4400</v>
      </c>
      <c r="D68" s="20">
        <v>4480</v>
      </c>
      <c r="E68" s="20">
        <v>4490</v>
      </c>
      <c r="F68" s="20">
        <v>4500</v>
      </c>
      <c r="G68" s="20">
        <v>4500</v>
      </c>
      <c r="H68" s="20">
        <v>4500</v>
      </c>
      <c r="I68" s="20">
        <v>4500</v>
      </c>
      <c r="J68" s="20">
        <v>4500</v>
      </c>
      <c r="L68" s="5"/>
    </row>
    <row r="69" spans="1:33">
      <c r="A69" t="s">
        <v>525</v>
      </c>
      <c r="B69" t="s">
        <v>104</v>
      </c>
      <c r="C69" s="20">
        <v>9890</v>
      </c>
      <c r="D69" s="20">
        <v>5095</v>
      </c>
      <c r="E69" s="20">
        <v>4442.5</v>
      </c>
      <c r="F69" s="20">
        <v>3790</v>
      </c>
      <c r="G69" s="20">
        <v>3082.5</v>
      </c>
      <c r="H69" s="20">
        <v>2375</v>
      </c>
      <c r="I69" s="20">
        <v>2237.5</v>
      </c>
      <c r="J69" s="20">
        <v>2100</v>
      </c>
    </row>
    <row r="70" spans="1:33">
      <c r="A70" t="s">
        <v>525</v>
      </c>
      <c r="B70" t="s">
        <v>177</v>
      </c>
      <c r="C70" s="20">
        <v>1020</v>
      </c>
      <c r="D70" s="20">
        <v>610.5</v>
      </c>
      <c r="E70" s="20">
        <v>514</v>
      </c>
      <c r="F70" s="20">
        <v>450</v>
      </c>
      <c r="G70" s="20">
        <v>380</v>
      </c>
      <c r="H70" s="20">
        <v>327</v>
      </c>
      <c r="I70" s="20">
        <v>295.5</v>
      </c>
      <c r="J70" s="20">
        <v>267</v>
      </c>
      <c r="L70" s="2"/>
    </row>
    <row r="71" spans="1:33">
      <c r="A71" t="s">
        <v>525</v>
      </c>
      <c r="B71" t="s">
        <v>178</v>
      </c>
      <c r="C71" s="20">
        <v>1020</v>
      </c>
      <c r="D71" s="20">
        <v>610.5</v>
      </c>
      <c r="E71" s="20">
        <v>514</v>
      </c>
      <c r="F71" s="20">
        <v>450</v>
      </c>
      <c r="G71" s="20">
        <v>380</v>
      </c>
      <c r="H71" s="20">
        <v>327</v>
      </c>
      <c r="I71" s="20">
        <v>295.5</v>
      </c>
      <c r="J71" s="20">
        <v>267</v>
      </c>
      <c r="L71" s="2"/>
    </row>
    <row r="72" spans="1:33">
      <c r="A72" t="s">
        <v>525</v>
      </c>
      <c r="B72" t="s">
        <v>94</v>
      </c>
      <c r="C72" s="20">
        <v>1020</v>
      </c>
      <c r="D72" s="20">
        <v>610.5</v>
      </c>
      <c r="E72" s="20">
        <v>514</v>
      </c>
      <c r="F72" s="20">
        <v>450</v>
      </c>
      <c r="G72" s="20">
        <v>380</v>
      </c>
      <c r="H72" s="20">
        <v>327</v>
      </c>
      <c r="I72" s="20">
        <v>295.5</v>
      </c>
      <c r="J72" s="20">
        <v>267</v>
      </c>
      <c r="L72" s="2"/>
    </row>
    <row r="73" spans="1:33">
      <c r="A73" t="s">
        <v>525</v>
      </c>
      <c r="B73" t="s">
        <v>93</v>
      </c>
      <c r="C73" s="20">
        <v>1020</v>
      </c>
      <c r="D73" s="20">
        <v>610.5</v>
      </c>
      <c r="E73" s="20">
        <v>514</v>
      </c>
      <c r="F73" s="20">
        <v>450</v>
      </c>
      <c r="G73" s="20">
        <v>380</v>
      </c>
      <c r="H73" s="20">
        <v>327</v>
      </c>
      <c r="I73" s="20">
        <v>295.5</v>
      </c>
      <c r="J73" s="20">
        <v>267</v>
      </c>
      <c r="L73" s="2"/>
    </row>
    <row r="74" spans="1:33">
      <c r="A74" t="s">
        <v>525</v>
      </c>
      <c r="B74" t="s">
        <v>95</v>
      </c>
      <c r="C74" s="20">
        <v>1020</v>
      </c>
      <c r="D74" s="20">
        <v>610.5</v>
      </c>
      <c r="E74" s="20">
        <v>514</v>
      </c>
      <c r="F74" s="20">
        <v>450</v>
      </c>
      <c r="G74" s="20">
        <v>380</v>
      </c>
      <c r="H74" s="20">
        <v>327</v>
      </c>
      <c r="I74" s="20">
        <v>295.5</v>
      </c>
      <c r="J74" s="20">
        <v>267</v>
      </c>
      <c r="L74" s="2"/>
      <c r="AB74" s="56"/>
      <c r="AC74" s="56"/>
      <c r="AD74" s="56"/>
      <c r="AE74" s="56"/>
      <c r="AF74" s="56"/>
      <c r="AG74" s="56"/>
    </row>
    <row r="75" spans="1:33">
      <c r="A75" t="s">
        <v>525</v>
      </c>
      <c r="B75" t="s">
        <v>170</v>
      </c>
      <c r="C75" s="20">
        <v>3500</v>
      </c>
      <c r="D75" s="20">
        <v>2636.6666666666665</v>
      </c>
      <c r="E75" s="20">
        <v>2200</v>
      </c>
      <c r="F75" s="20">
        <v>1936</v>
      </c>
      <c r="G75" s="20">
        <v>1800</v>
      </c>
      <c r="H75" s="20">
        <v>1710</v>
      </c>
      <c r="I75" s="20">
        <v>1641.6</v>
      </c>
      <c r="J75" s="20">
        <v>1592.3519999999999</v>
      </c>
      <c r="L75" s="2"/>
      <c r="AB75" s="56"/>
    </row>
    <row r="76" spans="1:33">
      <c r="A76" t="s">
        <v>525</v>
      </c>
      <c r="B76" t="s">
        <v>171</v>
      </c>
      <c r="C76" s="20">
        <v>2975</v>
      </c>
      <c r="D76" s="20">
        <v>2241.1666666666665</v>
      </c>
      <c r="E76" s="20">
        <v>1870</v>
      </c>
      <c r="F76" s="20">
        <v>1645.6</v>
      </c>
      <c r="G76" s="20">
        <v>1530</v>
      </c>
      <c r="H76" s="20">
        <v>1453.5</v>
      </c>
      <c r="I76" s="20">
        <v>1395.36</v>
      </c>
      <c r="J76" s="20">
        <v>1353.4991999999997</v>
      </c>
      <c r="L76" s="2"/>
      <c r="AB76" s="56"/>
    </row>
    <row r="77" spans="1:33">
      <c r="A77" t="s">
        <v>525</v>
      </c>
      <c r="B77" t="s">
        <v>172</v>
      </c>
      <c r="C77" s="20">
        <v>4024.9999999999995</v>
      </c>
      <c r="D77" s="20">
        <v>3032.1666666666661</v>
      </c>
      <c r="E77" s="20">
        <v>2530</v>
      </c>
      <c r="F77" s="20">
        <v>2226.3999999999996</v>
      </c>
      <c r="G77" s="20">
        <v>2070</v>
      </c>
      <c r="H77" s="20">
        <v>1966.4999999999998</v>
      </c>
      <c r="I77" s="20">
        <v>1887.8399999999997</v>
      </c>
      <c r="J77" s="20">
        <v>1831.2047999999998</v>
      </c>
      <c r="L77" s="5"/>
      <c r="AB77" s="56"/>
    </row>
    <row r="78" spans="1:33">
      <c r="A78" t="s">
        <v>525</v>
      </c>
      <c r="B78" t="s">
        <v>97</v>
      </c>
      <c r="C78" s="20">
        <v>1250</v>
      </c>
      <c r="D78" s="20">
        <v>1150</v>
      </c>
      <c r="E78" s="20">
        <v>1060</v>
      </c>
      <c r="F78" s="20">
        <v>1000</v>
      </c>
      <c r="G78" s="20">
        <v>965</v>
      </c>
      <c r="H78" s="20">
        <v>940</v>
      </c>
      <c r="I78" s="20">
        <v>915</v>
      </c>
      <c r="J78" s="20">
        <v>900</v>
      </c>
      <c r="L78" s="2"/>
      <c r="AB78" s="56"/>
    </row>
    <row r="79" spans="1:33">
      <c r="A79" t="s">
        <v>525</v>
      </c>
      <c r="B79" t="s">
        <v>96</v>
      </c>
      <c r="C79" s="20">
        <v>1250</v>
      </c>
      <c r="D79" s="20">
        <v>1150</v>
      </c>
      <c r="E79" s="20">
        <v>1060</v>
      </c>
      <c r="F79" s="20">
        <v>1000</v>
      </c>
      <c r="G79" s="20">
        <v>965</v>
      </c>
      <c r="H79" s="20">
        <v>940</v>
      </c>
      <c r="I79" s="20">
        <v>915</v>
      </c>
      <c r="J79" s="20">
        <v>900</v>
      </c>
      <c r="L79" s="2"/>
    </row>
    <row r="80" spans="1:33">
      <c r="A80" t="s">
        <v>525</v>
      </c>
      <c r="B80" t="s">
        <v>98</v>
      </c>
      <c r="C80" s="20">
        <v>1250</v>
      </c>
      <c r="D80" s="20">
        <v>1150</v>
      </c>
      <c r="E80" s="20">
        <v>1060</v>
      </c>
      <c r="F80" s="20">
        <v>1000</v>
      </c>
      <c r="G80" s="20">
        <v>965</v>
      </c>
      <c r="H80" s="20">
        <v>940</v>
      </c>
      <c r="I80" s="20">
        <v>915</v>
      </c>
      <c r="J80" s="20">
        <v>900</v>
      </c>
    </row>
    <row r="81" spans="1:28">
      <c r="A81" t="s">
        <v>525</v>
      </c>
      <c r="B81" t="s">
        <v>125</v>
      </c>
      <c r="C81" s="20">
        <v>800</v>
      </c>
      <c r="D81" s="20">
        <v>685</v>
      </c>
      <c r="E81" s="20">
        <v>500</v>
      </c>
      <c r="F81" s="20">
        <v>363</v>
      </c>
      <c r="G81" s="20">
        <v>325</v>
      </c>
      <c r="H81" s="20">
        <v>296</v>
      </c>
      <c r="I81" s="20">
        <v>267</v>
      </c>
      <c r="J81" s="20">
        <v>248</v>
      </c>
      <c r="L81" s="2"/>
    </row>
    <row r="82" spans="1:28">
      <c r="A82" t="s">
        <v>525</v>
      </c>
      <c r="B82" t="s">
        <v>126</v>
      </c>
      <c r="C82" s="20">
        <v>3570</v>
      </c>
      <c r="D82" s="20">
        <v>2680</v>
      </c>
      <c r="E82" s="20">
        <v>2380</v>
      </c>
      <c r="F82" s="20">
        <v>2080</v>
      </c>
      <c r="G82" s="20">
        <v>1975</v>
      </c>
      <c r="H82" s="20">
        <v>1870</v>
      </c>
      <c r="I82" s="20">
        <v>1805</v>
      </c>
      <c r="J82" s="20">
        <v>1740</v>
      </c>
      <c r="L82" s="5"/>
    </row>
    <row r="83" spans="1:28">
      <c r="A83" t="s">
        <v>525</v>
      </c>
      <c r="B83" t="s">
        <v>162</v>
      </c>
      <c r="C83" s="20">
        <v>492</v>
      </c>
      <c r="D83" s="20">
        <v>421</v>
      </c>
      <c r="E83" s="20">
        <v>310</v>
      </c>
      <c r="F83" s="20">
        <v>234</v>
      </c>
      <c r="G83" s="20">
        <v>208</v>
      </c>
      <c r="H83" s="20">
        <v>190</v>
      </c>
      <c r="I83" s="20">
        <v>172</v>
      </c>
      <c r="J83" s="20">
        <v>160</v>
      </c>
      <c r="L83" s="5"/>
    </row>
    <row r="84" spans="1:28">
      <c r="A84" t="s">
        <v>525</v>
      </c>
      <c r="B84" t="s">
        <v>198</v>
      </c>
      <c r="C84" s="20">
        <v>5630</v>
      </c>
      <c r="D84" s="20">
        <v>5560</v>
      </c>
      <c r="E84" s="20">
        <v>5490</v>
      </c>
      <c r="F84" s="20">
        <v>5420</v>
      </c>
      <c r="G84" s="20">
        <v>5350</v>
      </c>
      <c r="H84" s="20">
        <v>5280</v>
      </c>
      <c r="I84" s="20">
        <v>5210</v>
      </c>
      <c r="J84" s="20">
        <v>5140</v>
      </c>
      <c r="L84" s="2"/>
    </row>
    <row r="85" spans="1:28">
      <c r="A85" t="s">
        <v>525</v>
      </c>
      <c r="B85" t="s">
        <v>199</v>
      </c>
      <c r="C85" s="20">
        <v>5630</v>
      </c>
      <c r="D85" s="20">
        <v>5560</v>
      </c>
      <c r="E85" s="20">
        <v>5490</v>
      </c>
      <c r="F85" s="20">
        <v>5420</v>
      </c>
      <c r="G85" s="20">
        <v>5350</v>
      </c>
      <c r="H85" s="20">
        <v>5280</v>
      </c>
      <c r="I85" s="20">
        <v>5210</v>
      </c>
      <c r="J85" s="20">
        <v>5140</v>
      </c>
      <c r="L85" s="2"/>
    </row>
    <row r="86" spans="1:28">
      <c r="A86" t="s">
        <v>525</v>
      </c>
      <c r="B86" t="s">
        <v>224</v>
      </c>
      <c r="C86" s="20">
        <v>195</v>
      </c>
      <c r="D86" s="20">
        <v>195</v>
      </c>
      <c r="E86" s="20">
        <v>195</v>
      </c>
      <c r="F86" s="20">
        <v>195</v>
      </c>
      <c r="G86" s="20">
        <v>195</v>
      </c>
      <c r="H86" s="20">
        <v>195</v>
      </c>
      <c r="I86" s="20">
        <v>195</v>
      </c>
      <c r="J86" s="20">
        <v>195</v>
      </c>
      <c r="L86" s="2"/>
    </row>
    <row r="87" spans="1:28">
      <c r="A87" t="s">
        <v>525</v>
      </c>
      <c r="B87" t="s">
        <v>211</v>
      </c>
      <c r="C87" s="20">
        <v>976.5</v>
      </c>
      <c r="D87" s="20">
        <v>976.5</v>
      </c>
      <c r="E87" s="20">
        <v>976.5</v>
      </c>
      <c r="F87" s="20">
        <v>976.5</v>
      </c>
      <c r="G87" s="20">
        <v>976.5</v>
      </c>
      <c r="H87" s="20">
        <v>976.5</v>
      </c>
      <c r="I87" s="20">
        <v>976.5</v>
      </c>
      <c r="J87" s="20">
        <v>976.5</v>
      </c>
      <c r="L87" s="2"/>
    </row>
    <row r="88" spans="1:28">
      <c r="A88" t="s">
        <v>525</v>
      </c>
      <c r="B88" t="s">
        <v>206</v>
      </c>
      <c r="C88" s="20">
        <v>2890</v>
      </c>
      <c r="D88" s="20">
        <v>2620</v>
      </c>
      <c r="E88" s="20">
        <v>2495</v>
      </c>
      <c r="F88" s="20">
        <v>2370</v>
      </c>
      <c r="G88" s="20">
        <v>2260</v>
      </c>
      <c r="H88" s="20">
        <v>2150</v>
      </c>
      <c r="I88" s="20">
        <v>2050</v>
      </c>
      <c r="J88" s="20">
        <v>1950</v>
      </c>
      <c r="L88" s="2"/>
      <c r="AB88" s="56"/>
    </row>
    <row r="89" spans="1:28">
      <c r="A89" t="s">
        <v>525</v>
      </c>
      <c r="B89" t="s">
        <v>210</v>
      </c>
      <c r="C89" s="20">
        <v>3670</v>
      </c>
      <c r="D89" s="20">
        <v>3300</v>
      </c>
      <c r="E89" s="20">
        <v>3145</v>
      </c>
      <c r="F89" s="20">
        <v>2990</v>
      </c>
      <c r="G89" s="20">
        <v>2870</v>
      </c>
      <c r="H89" s="20">
        <v>2750</v>
      </c>
      <c r="I89" s="20">
        <v>2645</v>
      </c>
      <c r="J89" s="20">
        <v>2540</v>
      </c>
      <c r="L89" s="2"/>
    </row>
    <row r="90" spans="1:28">
      <c r="A90" t="s">
        <v>525</v>
      </c>
      <c r="B90" t="s">
        <v>207</v>
      </c>
      <c r="C90" s="20">
        <v>1600</v>
      </c>
      <c r="D90" s="20">
        <v>1600</v>
      </c>
      <c r="E90" s="20">
        <v>1600</v>
      </c>
      <c r="F90" s="20">
        <v>1600</v>
      </c>
      <c r="G90" s="20">
        <v>1600</v>
      </c>
      <c r="H90" s="20">
        <v>1600</v>
      </c>
      <c r="I90" s="20">
        <v>1600</v>
      </c>
      <c r="J90" s="20">
        <v>1600</v>
      </c>
      <c r="L90" s="2"/>
    </row>
    <row r="91" spans="1:28">
      <c r="A91" t="s">
        <v>525</v>
      </c>
      <c r="B91" t="s">
        <v>208</v>
      </c>
      <c r="C91" s="20">
        <v>2000</v>
      </c>
      <c r="D91" s="20">
        <v>2000</v>
      </c>
      <c r="E91" s="20">
        <v>2000</v>
      </c>
      <c r="F91" s="20">
        <v>2000</v>
      </c>
      <c r="G91" s="20">
        <v>2000</v>
      </c>
      <c r="H91" s="20">
        <v>2000</v>
      </c>
      <c r="I91" s="20">
        <v>2000</v>
      </c>
      <c r="J91" s="20">
        <v>2000</v>
      </c>
      <c r="L91" s="5"/>
    </row>
    <row r="92" spans="1:28">
      <c r="A92" t="s">
        <v>525</v>
      </c>
      <c r="B92" t="s">
        <v>209</v>
      </c>
      <c r="C92" s="20">
        <v>2030</v>
      </c>
      <c r="D92" s="20">
        <v>2030</v>
      </c>
      <c r="E92" s="20">
        <v>2030</v>
      </c>
      <c r="F92" s="20">
        <v>2030</v>
      </c>
      <c r="G92" s="20">
        <v>2030</v>
      </c>
      <c r="H92" s="20">
        <v>2030</v>
      </c>
      <c r="I92" s="20">
        <v>2030</v>
      </c>
      <c r="J92" s="20">
        <v>2030</v>
      </c>
      <c r="L92" s="2"/>
    </row>
    <row r="93" spans="1:28">
      <c r="A93" t="s">
        <v>525</v>
      </c>
      <c r="B93" t="s">
        <v>232</v>
      </c>
      <c r="C93" s="20">
        <v>2030</v>
      </c>
      <c r="D93" s="20">
        <v>2030</v>
      </c>
      <c r="E93" s="20">
        <v>2030</v>
      </c>
      <c r="F93" s="20">
        <v>2030</v>
      </c>
      <c r="G93" s="20">
        <v>2030</v>
      </c>
      <c r="H93" s="20">
        <v>2030</v>
      </c>
      <c r="I93" s="20">
        <v>2030</v>
      </c>
      <c r="J93" s="20">
        <v>2030</v>
      </c>
      <c r="M93" s="2"/>
    </row>
    <row r="94" spans="1:28">
      <c r="A94" t="s">
        <v>525</v>
      </c>
      <c r="B94" t="s">
        <v>233</v>
      </c>
      <c r="C94" s="20">
        <v>800</v>
      </c>
      <c r="D94" s="20">
        <v>800</v>
      </c>
      <c r="E94" s="20">
        <v>800</v>
      </c>
      <c r="F94" s="20">
        <v>800</v>
      </c>
      <c r="G94" s="20">
        <v>800</v>
      </c>
      <c r="H94" s="20">
        <v>800</v>
      </c>
      <c r="I94" s="20">
        <v>800</v>
      </c>
      <c r="J94" s="20">
        <v>800</v>
      </c>
      <c r="L94" s="2"/>
    </row>
    <row r="95" spans="1:28">
      <c r="A95" t="s">
        <v>525</v>
      </c>
      <c r="B95" t="s">
        <v>234</v>
      </c>
      <c r="C95" s="20">
        <v>773</v>
      </c>
      <c r="D95" s="20">
        <v>773</v>
      </c>
      <c r="E95" s="20">
        <v>773</v>
      </c>
      <c r="F95" s="20">
        <v>773</v>
      </c>
      <c r="G95" s="20">
        <v>773</v>
      </c>
      <c r="H95" s="20">
        <v>773</v>
      </c>
      <c r="I95" s="20">
        <v>773</v>
      </c>
      <c r="J95" s="20">
        <v>773</v>
      </c>
      <c r="L95" s="5"/>
    </row>
    <row r="96" spans="1:28">
      <c r="A96" t="s">
        <v>525</v>
      </c>
      <c r="B96" s="19" t="s">
        <v>235</v>
      </c>
      <c r="C96" s="20">
        <v>800</v>
      </c>
      <c r="D96" s="20">
        <v>780</v>
      </c>
      <c r="E96" s="20">
        <v>755</v>
      </c>
      <c r="F96" s="20">
        <v>730</v>
      </c>
      <c r="G96" s="20">
        <v>710</v>
      </c>
      <c r="H96" s="20">
        <v>690</v>
      </c>
      <c r="I96" s="20">
        <v>670</v>
      </c>
      <c r="J96" s="20">
        <v>650</v>
      </c>
      <c r="L96" s="5"/>
    </row>
    <row r="97" spans="1:12">
      <c r="A97" t="s">
        <v>525</v>
      </c>
      <c r="B97" s="19" t="s">
        <v>236</v>
      </c>
      <c r="C97" s="20">
        <v>1700</v>
      </c>
      <c r="D97" s="20">
        <v>1650</v>
      </c>
      <c r="E97" s="20">
        <v>1600</v>
      </c>
      <c r="F97" s="20">
        <v>1550</v>
      </c>
      <c r="G97" s="20">
        <v>1505</v>
      </c>
      <c r="H97" s="20">
        <v>1460</v>
      </c>
      <c r="I97" s="20">
        <v>1415</v>
      </c>
      <c r="J97" s="20">
        <v>1370</v>
      </c>
    </row>
    <row r="98" spans="1:12">
      <c r="A98" t="s">
        <v>525</v>
      </c>
      <c r="B98" s="19" t="s">
        <v>215</v>
      </c>
      <c r="C98" s="20">
        <v>5250</v>
      </c>
      <c r="D98" s="20">
        <v>4970</v>
      </c>
      <c r="E98" s="20">
        <v>4720</v>
      </c>
      <c r="F98" s="20">
        <v>4470</v>
      </c>
      <c r="G98" s="20">
        <v>4245</v>
      </c>
      <c r="H98" s="20">
        <v>4020</v>
      </c>
      <c r="I98" s="20">
        <v>3815</v>
      </c>
      <c r="J98" s="20">
        <v>3610</v>
      </c>
      <c r="L98" s="5"/>
    </row>
    <row r="99" spans="1:12">
      <c r="A99" t="s">
        <v>525</v>
      </c>
      <c r="B99" s="19" t="s">
        <v>225</v>
      </c>
      <c r="C99" s="20">
        <v>495</v>
      </c>
      <c r="D99" s="20">
        <v>495</v>
      </c>
      <c r="E99" s="20">
        <v>495</v>
      </c>
      <c r="F99" s="20">
        <v>495</v>
      </c>
      <c r="G99" s="20">
        <v>495</v>
      </c>
      <c r="H99" s="20">
        <v>495</v>
      </c>
      <c r="I99" s="20">
        <v>495</v>
      </c>
      <c r="J99" s="20">
        <v>495</v>
      </c>
      <c r="L99" s="5"/>
    </row>
    <row r="100" spans="1:12">
      <c r="A100" t="s">
        <v>525</v>
      </c>
      <c r="B100" s="19" t="s">
        <v>226</v>
      </c>
      <c r="C100" s="20">
        <v>195</v>
      </c>
      <c r="D100" s="20">
        <v>195</v>
      </c>
      <c r="E100" s="20">
        <v>195</v>
      </c>
      <c r="F100" s="20">
        <v>195</v>
      </c>
      <c r="G100" s="20">
        <v>195</v>
      </c>
      <c r="H100" s="20">
        <v>195</v>
      </c>
      <c r="I100" s="20">
        <v>195</v>
      </c>
      <c r="J100" s="20">
        <v>195</v>
      </c>
      <c r="L100" s="5"/>
    </row>
    <row r="101" spans="1:12">
      <c r="A101" t="s">
        <v>525</v>
      </c>
      <c r="B101" s="19" t="s">
        <v>216</v>
      </c>
      <c r="C101" s="20">
        <v>486</v>
      </c>
      <c r="D101" s="20">
        <v>486</v>
      </c>
      <c r="E101" s="20">
        <v>486</v>
      </c>
      <c r="F101" s="20">
        <v>486</v>
      </c>
      <c r="G101" s="20">
        <v>486</v>
      </c>
      <c r="H101" s="20">
        <v>486</v>
      </c>
      <c r="I101" s="20">
        <v>486</v>
      </c>
      <c r="J101" s="20">
        <v>486</v>
      </c>
      <c r="L101" s="5"/>
    </row>
    <row r="102" spans="1:12">
      <c r="A102" t="s">
        <v>525</v>
      </c>
      <c r="B102" t="s">
        <v>217</v>
      </c>
      <c r="C102" s="20">
        <v>2890</v>
      </c>
      <c r="D102" s="20">
        <v>2620</v>
      </c>
      <c r="E102" s="20">
        <v>2495</v>
      </c>
      <c r="F102" s="20">
        <v>2370</v>
      </c>
      <c r="G102" s="20">
        <v>2260</v>
      </c>
      <c r="H102" s="20">
        <v>2150</v>
      </c>
      <c r="I102" s="20">
        <v>2050</v>
      </c>
      <c r="J102" s="20">
        <v>1950</v>
      </c>
      <c r="L102" s="64"/>
    </row>
    <row r="103" spans="1:12" ht="14.65" customHeight="1">
      <c r="A103" t="s">
        <v>525</v>
      </c>
      <c r="B103" t="s">
        <v>218</v>
      </c>
      <c r="C103" s="20">
        <v>3670</v>
      </c>
      <c r="D103" s="20">
        <v>3300</v>
      </c>
      <c r="E103" s="20">
        <v>3145</v>
      </c>
      <c r="F103" s="20">
        <v>2990</v>
      </c>
      <c r="G103" s="20">
        <v>2870</v>
      </c>
      <c r="H103" s="20">
        <v>2750</v>
      </c>
      <c r="I103" s="20">
        <v>2645</v>
      </c>
      <c r="J103" s="20">
        <v>2540</v>
      </c>
      <c r="L103" s="64"/>
    </row>
    <row r="104" spans="1:12">
      <c r="A104" t="s">
        <v>525</v>
      </c>
      <c r="B104" t="s">
        <v>219</v>
      </c>
      <c r="C104" s="20">
        <v>1600</v>
      </c>
      <c r="D104" s="20">
        <v>1600</v>
      </c>
      <c r="E104" s="20">
        <v>1600</v>
      </c>
      <c r="F104" s="20">
        <v>1600</v>
      </c>
      <c r="G104" s="20">
        <v>1600</v>
      </c>
      <c r="H104" s="20">
        <v>1600</v>
      </c>
      <c r="I104" s="20">
        <v>1600</v>
      </c>
      <c r="J104" s="20">
        <v>1600</v>
      </c>
      <c r="L104" s="64"/>
    </row>
    <row r="105" spans="1:12">
      <c r="A105" t="s">
        <v>525</v>
      </c>
      <c r="B105" t="s">
        <v>220</v>
      </c>
      <c r="C105" s="20">
        <v>2000</v>
      </c>
      <c r="D105" s="20">
        <v>2000</v>
      </c>
      <c r="E105" s="20">
        <v>2000</v>
      </c>
      <c r="F105" s="20">
        <v>2000</v>
      </c>
      <c r="G105" s="20">
        <v>2000</v>
      </c>
      <c r="H105" s="20">
        <v>2000</v>
      </c>
      <c r="I105" s="20">
        <v>2000</v>
      </c>
      <c r="J105" s="20">
        <v>2000</v>
      </c>
      <c r="L105" s="64"/>
    </row>
    <row r="106" spans="1:12">
      <c r="A106" t="s">
        <v>525</v>
      </c>
      <c r="B106" t="s">
        <v>237</v>
      </c>
      <c r="C106" s="20">
        <v>800</v>
      </c>
      <c r="D106" s="20">
        <v>800</v>
      </c>
      <c r="E106" s="20">
        <v>800</v>
      </c>
      <c r="F106" s="20">
        <v>800</v>
      </c>
      <c r="G106" s="20">
        <v>800</v>
      </c>
      <c r="H106" s="20">
        <v>800</v>
      </c>
      <c r="I106" s="20">
        <v>800</v>
      </c>
      <c r="J106" s="20">
        <v>800</v>
      </c>
      <c r="L106" s="64"/>
    </row>
    <row r="107" spans="1:12">
      <c r="A107" t="s">
        <v>525</v>
      </c>
      <c r="B107" t="s">
        <v>221</v>
      </c>
      <c r="C107" s="20">
        <v>2030</v>
      </c>
      <c r="D107" s="20">
        <v>2030</v>
      </c>
      <c r="E107" s="20">
        <v>2030</v>
      </c>
      <c r="F107" s="20">
        <v>2030</v>
      </c>
      <c r="G107" s="20">
        <v>2030</v>
      </c>
      <c r="H107" s="20">
        <v>2030</v>
      </c>
      <c r="I107" s="20">
        <v>2030</v>
      </c>
      <c r="J107" s="20">
        <v>2030</v>
      </c>
      <c r="L107" s="64"/>
    </row>
    <row r="108" spans="1:12">
      <c r="A108" t="s">
        <v>525</v>
      </c>
      <c r="B108" t="s">
        <v>249</v>
      </c>
      <c r="C108" s="20">
        <v>2030</v>
      </c>
      <c r="D108" s="20">
        <v>2030</v>
      </c>
      <c r="E108" s="20">
        <v>2030</v>
      </c>
      <c r="F108" s="20">
        <v>2030</v>
      </c>
      <c r="G108" s="20">
        <v>2030</v>
      </c>
      <c r="H108" s="20">
        <v>2030</v>
      </c>
      <c r="I108" s="20">
        <v>2030</v>
      </c>
      <c r="J108" s="20">
        <v>2030</v>
      </c>
      <c r="L108" s="57"/>
    </row>
    <row r="109" spans="1:12">
      <c r="A109" t="s">
        <v>525</v>
      </c>
      <c r="B109" t="s">
        <v>238</v>
      </c>
      <c r="C109" s="20">
        <v>773</v>
      </c>
      <c r="D109" s="20">
        <v>773</v>
      </c>
      <c r="E109" s="20">
        <v>773</v>
      </c>
      <c r="F109" s="20">
        <v>773</v>
      </c>
      <c r="G109" s="20">
        <v>773</v>
      </c>
      <c r="H109" s="20">
        <v>773</v>
      </c>
      <c r="I109" s="20">
        <v>773</v>
      </c>
      <c r="J109" s="20">
        <v>773</v>
      </c>
      <c r="L109" s="57"/>
    </row>
    <row r="110" spans="1:12">
      <c r="A110" t="s">
        <v>525</v>
      </c>
      <c r="B110" t="s">
        <v>239</v>
      </c>
      <c r="C110" s="20">
        <v>3570</v>
      </c>
      <c r="D110" s="20">
        <v>2680</v>
      </c>
      <c r="E110" s="20">
        <v>2380</v>
      </c>
      <c r="F110" s="20">
        <v>2080</v>
      </c>
      <c r="G110" s="20">
        <v>1975</v>
      </c>
      <c r="H110" s="20">
        <v>1870</v>
      </c>
      <c r="I110" s="20">
        <v>1805</v>
      </c>
      <c r="J110" s="20">
        <v>1740</v>
      </c>
      <c r="L110" s="57"/>
    </row>
    <row r="111" spans="1:12">
      <c r="A111" t="s">
        <v>525</v>
      </c>
      <c r="B111" t="s">
        <v>222</v>
      </c>
      <c r="C111" s="20">
        <v>5250</v>
      </c>
      <c r="D111" s="20">
        <v>4970</v>
      </c>
      <c r="E111" s="20">
        <v>4720</v>
      </c>
      <c r="F111" s="20">
        <v>4470</v>
      </c>
      <c r="G111" s="20">
        <v>4245</v>
      </c>
      <c r="H111" s="20">
        <v>4020</v>
      </c>
      <c r="I111" s="20">
        <v>3815</v>
      </c>
      <c r="J111" s="20">
        <v>3610</v>
      </c>
      <c r="L111" s="58"/>
    </row>
    <row r="112" spans="1:12">
      <c r="A112" t="s">
        <v>525</v>
      </c>
      <c r="B112" t="s">
        <v>227</v>
      </c>
      <c r="C112" s="20">
        <v>495</v>
      </c>
      <c r="D112" s="20">
        <v>495</v>
      </c>
      <c r="E112" s="20">
        <v>495</v>
      </c>
      <c r="F112" s="20">
        <v>495</v>
      </c>
      <c r="G112" s="20">
        <v>495</v>
      </c>
      <c r="H112" s="20">
        <v>495</v>
      </c>
      <c r="I112" s="20">
        <v>495</v>
      </c>
      <c r="J112" s="20">
        <v>495</v>
      </c>
      <c r="L112" s="58"/>
    </row>
    <row r="113" spans="1:12">
      <c r="A113" t="s">
        <v>525</v>
      </c>
      <c r="B113" t="s">
        <v>223</v>
      </c>
      <c r="C113" s="20">
        <v>930</v>
      </c>
      <c r="D113" s="20">
        <v>930</v>
      </c>
      <c r="E113" s="20">
        <v>930</v>
      </c>
      <c r="F113" s="20">
        <v>930</v>
      </c>
      <c r="G113" s="20">
        <v>930</v>
      </c>
      <c r="H113" s="20">
        <v>930</v>
      </c>
      <c r="I113" s="20">
        <v>930</v>
      </c>
      <c r="J113" s="20">
        <v>930</v>
      </c>
      <c r="L113" s="58"/>
    </row>
    <row r="114" spans="1:12">
      <c r="A114" t="s">
        <v>525</v>
      </c>
      <c r="B114" t="s">
        <v>230</v>
      </c>
      <c r="C114" s="20">
        <v>71</v>
      </c>
      <c r="D114" s="20">
        <v>71</v>
      </c>
      <c r="E114" s="20">
        <v>71</v>
      </c>
      <c r="F114" s="20">
        <v>71</v>
      </c>
      <c r="G114" s="20">
        <v>71</v>
      </c>
      <c r="H114" s="20">
        <v>71</v>
      </c>
      <c r="I114" s="20">
        <v>71</v>
      </c>
      <c r="J114" s="20">
        <v>71</v>
      </c>
      <c r="L114" s="58"/>
    </row>
    <row r="115" spans="1:12">
      <c r="A115" t="s">
        <v>525</v>
      </c>
      <c r="B115" t="s">
        <v>241</v>
      </c>
      <c r="C115" s="20">
        <v>137</v>
      </c>
      <c r="D115" s="20">
        <v>137</v>
      </c>
      <c r="E115" s="20">
        <v>137</v>
      </c>
      <c r="F115" s="20">
        <v>137</v>
      </c>
      <c r="G115" s="20">
        <v>137</v>
      </c>
      <c r="H115" s="20">
        <v>137</v>
      </c>
      <c r="I115" s="20">
        <v>137</v>
      </c>
      <c r="J115" s="20">
        <v>137</v>
      </c>
      <c r="L115" s="58"/>
    </row>
    <row r="116" spans="1:12">
      <c r="A116" t="s">
        <v>525</v>
      </c>
      <c r="B116" t="s">
        <v>228</v>
      </c>
      <c r="C116" s="20">
        <v>128</v>
      </c>
      <c r="D116" s="20">
        <v>128</v>
      </c>
      <c r="E116" s="20">
        <v>128</v>
      </c>
      <c r="F116" s="20">
        <v>128</v>
      </c>
      <c r="G116" s="20">
        <v>128</v>
      </c>
      <c r="H116" s="20">
        <v>128</v>
      </c>
      <c r="I116" s="20">
        <v>128</v>
      </c>
      <c r="J116" s="20">
        <v>128</v>
      </c>
      <c r="L116" s="58"/>
    </row>
    <row r="117" spans="1:12">
      <c r="A117" t="s">
        <v>525</v>
      </c>
      <c r="B117" t="s">
        <v>229</v>
      </c>
      <c r="C117" s="20">
        <v>128</v>
      </c>
      <c r="D117" s="20">
        <v>128</v>
      </c>
      <c r="E117" s="20">
        <v>128</v>
      </c>
      <c r="F117" s="20">
        <v>128</v>
      </c>
      <c r="G117" s="20">
        <v>128</v>
      </c>
      <c r="H117" s="20">
        <v>128</v>
      </c>
      <c r="I117" s="20">
        <v>128</v>
      </c>
      <c r="J117" s="20">
        <v>128</v>
      </c>
      <c r="L117" s="59"/>
    </row>
    <row r="118" spans="1:12">
      <c r="A118" t="s">
        <v>525</v>
      </c>
      <c r="B118" t="s">
        <v>240</v>
      </c>
      <c r="C118" s="20">
        <v>103</v>
      </c>
      <c r="D118" s="20">
        <v>103</v>
      </c>
      <c r="E118" s="20">
        <v>103</v>
      </c>
      <c r="F118" s="20">
        <v>103</v>
      </c>
      <c r="G118" s="20">
        <v>103</v>
      </c>
      <c r="H118" s="20">
        <v>103</v>
      </c>
      <c r="I118" s="20">
        <v>103</v>
      </c>
      <c r="J118" s="20">
        <v>103</v>
      </c>
      <c r="L118" s="58"/>
    </row>
    <row r="119" spans="1:12">
      <c r="A119" t="s">
        <v>525</v>
      </c>
      <c r="B119" t="s">
        <v>231</v>
      </c>
      <c r="C119" s="20">
        <v>106</v>
      </c>
      <c r="D119" s="20">
        <v>106</v>
      </c>
      <c r="E119" s="20">
        <v>106</v>
      </c>
      <c r="F119" s="20">
        <v>106</v>
      </c>
      <c r="G119" s="20">
        <v>106</v>
      </c>
      <c r="H119" s="20">
        <v>106</v>
      </c>
      <c r="I119" s="20">
        <v>106</v>
      </c>
      <c r="J119" s="20">
        <v>106</v>
      </c>
      <c r="L119" s="2"/>
    </row>
    <row r="120" spans="1:12">
      <c r="A120" t="s">
        <v>525</v>
      </c>
      <c r="B120" t="s">
        <v>243</v>
      </c>
      <c r="C120" s="20">
        <v>442</v>
      </c>
      <c r="D120" s="20">
        <v>442</v>
      </c>
      <c r="E120" s="20">
        <v>442</v>
      </c>
      <c r="F120" s="20">
        <v>442</v>
      </c>
      <c r="G120" s="20">
        <v>442</v>
      </c>
      <c r="H120" s="20">
        <v>442</v>
      </c>
      <c r="I120" s="20">
        <v>442</v>
      </c>
      <c r="J120" s="20">
        <v>442</v>
      </c>
      <c r="L120" s="2"/>
    </row>
    <row r="121" spans="1:12">
      <c r="A121" t="s">
        <v>525</v>
      </c>
      <c r="B121" t="s">
        <v>244</v>
      </c>
      <c r="C121" s="20">
        <v>414</v>
      </c>
      <c r="D121" s="20">
        <v>414</v>
      </c>
      <c r="E121" s="20">
        <v>414</v>
      </c>
      <c r="F121" s="20">
        <v>414</v>
      </c>
      <c r="G121" s="20">
        <v>414</v>
      </c>
      <c r="H121" s="20">
        <v>414</v>
      </c>
      <c r="I121" s="20">
        <v>414</v>
      </c>
      <c r="J121" s="20">
        <v>414</v>
      </c>
      <c r="K121" s="21"/>
      <c r="L121" s="2"/>
    </row>
    <row r="122" spans="1:12">
      <c r="A122" t="s">
        <v>525</v>
      </c>
      <c r="B122" t="s">
        <v>245</v>
      </c>
      <c r="C122" s="20">
        <v>184</v>
      </c>
      <c r="D122" s="20">
        <v>184</v>
      </c>
      <c r="E122" s="20">
        <v>184</v>
      </c>
      <c r="F122" s="20">
        <v>184</v>
      </c>
      <c r="G122" s="20">
        <v>184</v>
      </c>
      <c r="H122" s="20">
        <v>184</v>
      </c>
      <c r="I122" s="20">
        <v>184</v>
      </c>
      <c r="J122" s="20">
        <v>184</v>
      </c>
      <c r="L122" s="58"/>
    </row>
    <row r="123" spans="1:12">
      <c r="A123" t="s">
        <v>525</v>
      </c>
      <c r="B123" t="s">
        <v>246</v>
      </c>
      <c r="C123" s="20">
        <v>424</v>
      </c>
      <c r="D123" s="20">
        <v>424</v>
      </c>
      <c r="E123" s="20">
        <v>424</v>
      </c>
      <c r="F123" s="20">
        <v>424</v>
      </c>
      <c r="G123" s="20">
        <v>424</v>
      </c>
      <c r="H123" s="20">
        <v>424</v>
      </c>
      <c r="I123" s="20">
        <v>424</v>
      </c>
      <c r="J123" s="20">
        <v>424</v>
      </c>
      <c r="L123" s="58"/>
    </row>
    <row r="124" spans="1:12">
      <c r="A124" t="s">
        <v>525</v>
      </c>
      <c r="B124" t="s">
        <v>247</v>
      </c>
      <c r="C124" s="20">
        <v>639</v>
      </c>
      <c r="D124" s="20">
        <v>639</v>
      </c>
      <c r="E124" s="20">
        <v>639</v>
      </c>
      <c r="F124" s="20">
        <v>639</v>
      </c>
      <c r="G124" s="20">
        <v>639</v>
      </c>
      <c r="H124" s="20">
        <v>639</v>
      </c>
      <c r="I124" s="20">
        <v>639</v>
      </c>
      <c r="J124" s="20">
        <v>639</v>
      </c>
      <c r="L124" s="57"/>
    </row>
    <row r="125" spans="1:12">
      <c r="A125" t="s">
        <v>525</v>
      </c>
      <c r="B125" t="s">
        <v>248</v>
      </c>
      <c r="C125" s="20">
        <v>486.2</v>
      </c>
      <c r="D125" s="20">
        <v>486.2</v>
      </c>
      <c r="E125" s="20">
        <v>486.2</v>
      </c>
      <c r="F125" s="20">
        <v>486.2</v>
      </c>
      <c r="G125" s="20">
        <v>486.2</v>
      </c>
      <c r="H125" s="20">
        <v>486.2</v>
      </c>
      <c r="I125" s="20">
        <v>486.2</v>
      </c>
      <c r="J125" s="20">
        <v>486.2</v>
      </c>
      <c r="L125" s="60"/>
    </row>
    <row r="126" spans="1:12">
      <c r="A126" s="15" t="s">
        <v>525</v>
      </c>
      <c r="B126" t="s">
        <v>200</v>
      </c>
      <c r="C126" s="20">
        <v>0.5</v>
      </c>
      <c r="D126" s="20">
        <v>0.5</v>
      </c>
      <c r="E126" s="20">
        <v>0.5</v>
      </c>
      <c r="F126" s="20">
        <v>0.5</v>
      </c>
      <c r="G126" s="20">
        <v>0.5</v>
      </c>
      <c r="H126" s="20">
        <v>0.5</v>
      </c>
      <c r="I126" s="20">
        <v>0.5</v>
      </c>
      <c r="J126" s="20">
        <v>0.5</v>
      </c>
    </row>
    <row r="127" spans="1:12">
      <c r="A127" s="15" t="s">
        <v>525</v>
      </c>
      <c r="B127" t="s">
        <v>254</v>
      </c>
      <c r="C127" s="20">
        <v>566</v>
      </c>
      <c r="D127" s="20">
        <v>566</v>
      </c>
      <c r="E127" s="20">
        <v>566</v>
      </c>
      <c r="F127" s="20">
        <v>566</v>
      </c>
      <c r="G127" s="20">
        <v>566</v>
      </c>
      <c r="H127" s="20">
        <v>566</v>
      </c>
      <c r="I127" s="20">
        <v>566</v>
      </c>
      <c r="J127" s="20">
        <v>566</v>
      </c>
    </row>
    <row r="128" spans="1:12">
      <c r="A128" s="15" t="s">
        <v>525</v>
      </c>
      <c r="B128" t="s">
        <v>255</v>
      </c>
      <c r="C128" s="20">
        <v>538</v>
      </c>
      <c r="D128" s="20">
        <v>538</v>
      </c>
      <c r="E128" s="20">
        <v>538</v>
      </c>
      <c r="F128" s="20">
        <v>538</v>
      </c>
      <c r="G128" s="20">
        <v>538</v>
      </c>
      <c r="H128" s="20">
        <v>538</v>
      </c>
      <c r="I128" s="20">
        <v>538</v>
      </c>
      <c r="J128" s="20">
        <v>538</v>
      </c>
    </row>
    <row r="129" spans="1:13">
      <c r="A129" t="s">
        <v>525</v>
      </c>
      <c r="B129" t="s">
        <v>267</v>
      </c>
      <c r="C129" s="20">
        <v>7093.8</v>
      </c>
      <c r="D129" s="20">
        <v>7005.6</v>
      </c>
      <c r="E129" s="20">
        <v>6917.4</v>
      </c>
      <c r="F129" s="20">
        <v>6829.2</v>
      </c>
      <c r="G129" s="20">
        <v>6741</v>
      </c>
      <c r="H129" s="20">
        <v>6652.8</v>
      </c>
      <c r="I129" s="20">
        <v>6564.6</v>
      </c>
      <c r="J129" s="20">
        <v>6476.4</v>
      </c>
    </row>
    <row r="130" spans="1:13">
      <c r="A130" t="s">
        <v>525</v>
      </c>
      <c r="B130" t="s">
        <v>261</v>
      </c>
      <c r="C130" s="20">
        <v>4221</v>
      </c>
      <c r="D130" s="20">
        <v>4076.9999999999995</v>
      </c>
      <c r="E130" s="20">
        <v>3933</v>
      </c>
      <c r="F130" s="20">
        <v>3788.9999999999995</v>
      </c>
      <c r="G130" s="20">
        <v>3645</v>
      </c>
      <c r="H130" s="20">
        <v>3501</v>
      </c>
      <c r="I130" s="20">
        <v>3357</v>
      </c>
      <c r="J130" s="20">
        <v>3213</v>
      </c>
      <c r="M130" s="16"/>
    </row>
    <row r="131" spans="1:13">
      <c r="A131" s="5" t="s">
        <v>525</v>
      </c>
      <c r="B131" s="2" t="s">
        <v>262</v>
      </c>
      <c r="C131" s="20">
        <v>4410</v>
      </c>
      <c r="D131" s="20">
        <v>4410</v>
      </c>
      <c r="E131" s="20">
        <v>4410</v>
      </c>
      <c r="F131" s="20">
        <v>4410</v>
      </c>
      <c r="G131" s="20">
        <v>4410</v>
      </c>
      <c r="H131" s="20">
        <v>4410</v>
      </c>
      <c r="I131" s="20">
        <v>4410</v>
      </c>
      <c r="J131" s="20">
        <v>4410</v>
      </c>
    </row>
    <row r="132" spans="1:13">
      <c r="A132" s="5" t="s">
        <v>525</v>
      </c>
      <c r="B132" s="2" t="s">
        <v>268</v>
      </c>
      <c r="C132" s="20">
        <v>7093.8</v>
      </c>
      <c r="D132" s="20">
        <v>7005.6</v>
      </c>
      <c r="E132" s="20">
        <v>6917.4</v>
      </c>
      <c r="F132" s="20">
        <v>6829.2</v>
      </c>
      <c r="G132" s="20">
        <v>6741</v>
      </c>
      <c r="H132" s="20">
        <v>6652.8</v>
      </c>
      <c r="I132" s="20">
        <v>6564.6</v>
      </c>
      <c r="J132" s="20">
        <v>6476.4</v>
      </c>
    </row>
    <row r="133" spans="1:13">
      <c r="A133" s="5" t="s">
        <v>525</v>
      </c>
      <c r="B133" s="2" t="s">
        <v>259</v>
      </c>
      <c r="C133" s="20">
        <v>4221</v>
      </c>
      <c r="D133" s="20">
        <v>4076.9999999999995</v>
      </c>
      <c r="E133" s="20">
        <v>3933</v>
      </c>
      <c r="F133" s="20">
        <v>3788.9999999999995</v>
      </c>
      <c r="G133" s="20">
        <v>3645</v>
      </c>
      <c r="H133" s="20">
        <v>3501</v>
      </c>
      <c r="I133" s="20">
        <v>3357</v>
      </c>
      <c r="J133" s="20">
        <v>3213</v>
      </c>
    </row>
    <row r="134" spans="1:13">
      <c r="A134" s="5" t="s">
        <v>525</v>
      </c>
      <c r="B134" s="2" t="s">
        <v>260</v>
      </c>
      <c r="C134" s="20">
        <v>4410</v>
      </c>
      <c r="D134" s="20">
        <v>4410</v>
      </c>
      <c r="E134" s="20">
        <v>4410</v>
      </c>
      <c r="F134" s="20">
        <v>4410</v>
      </c>
      <c r="G134" s="20">
        <v>4410</v>
      </c>
      <c r="H134" s="20">
        <v>4410</v>
      </c>
      <c r="I134" s="20">
        <v>4410</v>
      </c>
      <c r="J134" s="20">
        <v>4410</v>
      </c>
    </row>
    <row r="135" spans="1:13">
      <c r="A135" s="5" t="s">
        <v>525</v>
      </c>
      <c r="B135" s="2" t="s">
        <v>263</v>
      </c>
      <c r="C135" s="20">
        <v>365.92307692307696</v>
      </c>
      <c r="D135" s="20">
        <v>361.38202247191015</v>
      </c>
      <c r="E135" s="20">
        <v>356.63218390804599</v>
      </c>
      <c r="F135" s="20">
        <v>351.65882352941179</v>
      </c>
      <c r="G135" s="20">
        <v>346.4457831325301</v>
      </c>
      <c r="H135" s="20">
        <v>340.97530864197529</v>
      </c>
      <c r="I135" s="20">
        <v>335.22784810126581</v>
      </c>
      <c r="J135" s="20">
        <v>329.18181818181819</v>
      </c>
    </row>
    <row r="136" spans="1:13">
      <c r="A136" t="s">
        <v>525</v>
      </c>
      <c r="B136" t="s">
        <v>264</v>
      </c>
      <c r="C136" s="20">
        <v>268</v>
      </c>
      <c r="D136" s="20">
        <v>258.85714285714283</v>
      </c>
      <c r="E136" s="20">
        <v>249.71428571428572</v>
      </c>
      <c r="F136" s="20">
        <v>240.57142857142856</v>
      </c>
      <c r="G136" s="20">
        <v>231.42857142857142</v>
      </c>
      <c r="H136" s="20">
        <v>222.28571428571428</v>
      </c>
      <c r="I136" s="20">
        <v>213.14285714285714</v>
      </c>
      <c r="J136" s="20">
        <v>204</v>
      </c>
    </row>
    <row r="137" spans="1:13">
      <c r="A137" s="5" t="s">
        <v>525</v>
      </c>
      <c r="B137" s="2" t="s">
        <v>256</v>
      </c>
      <c r="C137" s="20">
        <v>3350</v>
      </c>
      <c r="D137" s="20">
        <v>3235.7142857142853</v>
      </c>
      <c r="E137" s="20">
        <v>3121.4285714285716</v>
      </c>
      <c r="F137" s="20">
        <v>3007.1428571428569</v>
      </c>
      <c r="G137" s="20">
        <v>2892.8571428571427</v>
      </c>
      <c r="H137" s="20">
        <v>2778.5714285714284</v>
      </c>
      <c r="I137" s="20">
        <v>2664.2857142857142</v>
      </c>
      <c r="J137" s="20">
        <v>2550</v>
      </c>
    </row>
    <row r="138" spans="1:13">
      <c r="A138" s="5" t="s">
        <v>525</v>
      </c>
      <c r="B138" s="2" t="s">
        <v>257</v>
      </c>
      <c r="C138" s="20">
        <v>3500</v>
      </c>
      <c r="D138" s="20">
        <v>3500</v>
      </c>
      <c r="E138" s="20">
        <v>3500</v>
      </c>
      <c r="F138" s="20">
        <v>3500</v>
      </c>
      <c r="G138" s="20">
        <v>3500</v>
      </c>
      <c r="H138" s="20">
        <v>3500</v>
      </c>
      <c r="I138" s="20">
        <v>3500</v>
      </c>
      <c r="J138" s="20">
        <v>3500</v>
      </c>
    </row>
    <row r="139" spans="1:13">
      <c r="A139" t="s">
        <v>525</v>
      </c>
      <c r="B139" t="s">
        <v>258</v>
      </c>
      <c r="C139" s="20">
        <v>1500</v>
      </c>
      <c r="D139" s="20">
        <v>1500</v>
      </c>
      <c r="E139" s="20">
        <v>1500</v>
      </c>
      <c r="F139" s="20">
        <v>1500</v>
      </c>
      <c r="G139" s="20">
        <v>1500</v>
      </c>
      <c r="H139" s="20">
        <v>1500</v>
      </c>
      <c r="I139" s="20">
        <v>1500</v>
      </c>
      <c r="J139" s="20">
        <v>1500</v>
      </c>
    </row>
    <row r="140" spans="1:13">
      <c r="A140" t="s">
        <v>525</v>
      </c>
      <c r="B140" t="s">
        <v>265</v>
      </c>
      <c r="C140" s="20">
        <v>683.55359999999985</v>
      </c>
      <c r="D140" s="20">
        <v>653.34205714285702</v>
      </c>
      <c r="E140" s="20">
        <v>623.13051428571418</v>
      </c>
      <c r="F140" s="20">
        <v>592.91897142857124</v>
      </c>
      <c r="G140" s="20">
        <v>562.70742857142841</v>
      </c>
      <c r="H140" s="20">
        <v>532.49588571428558</v>
      </c>
      <c r="I140" s="20">
        <v>502.28434285714275</v>
      </c>
      <c r="J140" s="20">
        <v>472.07279999999992</v>
      </c>
    </row>
    <row r="141" spans="1:13">
      <c r="A141" t="s">
        <v>525</v>
      </c>
      <c r="B141" t="s">
        <v>266</v>
      </c>
      <c r="C141" s="20">
        <v>3522.9300923076917</v>
      </c>
      <c r="D141" s="20">
        <v>3325.4376616372388</v>
      </c>
      <c r="E141" s="20">
        <v>3129.9774108374381</v>
      </c>
      <c r="F141" s="20">
        <v>2936.6927878991587</v>
      </c>
      <c r="G141" s="20">
        <v>2745.7410671256443</v>
      </c>
      <c r="H141" s="20">
        <v>2557.2950560846552</v>
      </c>
      <c r="I141" s="20">
        <v>2371.5450618444838</v>
      </c>
      <c r="J141" s="20">
        <v>2188.7011636363636</v>
      </c>
    </row>
    <row r="142" spans="1:13">
      <c r="A142" t="s">
        <v>525</v>
      </c>
      <c r="B142" t="s">
        <v>270</v>
      </c>
      <c r="C142" s="20">
        <v>0.5</v>
      </c>
      <c r="D142" s="20">
        <v>0.5</v>
      </c>
      <c r="E142" s="20">
        <v>0.5</v>
      </c>
      <c r="F142" s="20">
        <v>0.5</v>
      </c>
      <c r="G142" s="20">
        <v>0.5</v>
      </c>
      <c r="H142" s="20">
        <v>0.5</v>
      </c>
      <c r="I142" s="20">
        <v>0.5</v>
      </c>
      <c r="J142" s="20">
        <v>0.5</v>
      </c>
    </row>
    <row r="143" spans="1:13">
      <c r="A143" t="s">
        <v>525</v>
      </c>
      <c r="B143" t="s">
        <v>272</v>
      </c>
      <c r="C143" s="20">
        <v>650</v>
      </c>
      <c r="D143" s="20">
        <v>627.14285714285711</v>
      </c>
      <c r="E143" s="20">
        <v>604.28571428571433</v>
      </c>
      <c r="F143" s="20">
        <v>581.42857142857144</v>
      </c>
      <c r="G143" s="20">
        <v>558.57142857142856</v>
      </c>
      <c r="H143" s="20">
        <v>535.71428571428567</v>
      </c>
      <c r="I143" s="20">
        <v>512.85714285714289</v>
      </c>
      <c r="J143" s="20">
        <v>490</v>
      </c>
    </row>
    <row r="144" spans="1:13">
      <c r="A144" t="s">
        <v>525</v>
      </c>
      <c r="B144" t="s">
        <v>273</v>
      </c>
      <c r="C144" s="20">
        <v>650</v>
      </c>
      <c r="D144" s="20">
        <v>627.14285714285711</v>
      </c>
      <c r="E144" s="20">
        <v>604.28571428571433</v>
      </c>
      <c r="F144" s="20">
        <v>581.42857142857144</v>
      </c>
      <c r="G144" s="20">
        <v>558.57142857142856</v>
      </c>
      <c r="H144" s="20">
        <v>535.71428571428567</v>
      </c>
      <c r="I144" s="20">
        <v>512.85714285714289</v>
      </c>
      <c r="J144" s="20">
        <v>490</v>
      </c>
    </row>
    <row r="145" spans="1:10">
      <c r="A145" t="s">
        <v>525</v>
      </c>
      <c r="B145" t="s">
        <v>274</v>
      </c>
      <c r="C145" s="20">
        <v>731.42276422764223</v>
      </c>
      <c r="D145" s="20">
        <v>625.87191817040116</v>
      </c>
      <c r="E145" s="20">
        <v>460.855806728799</v>
      </c>
      <c r="F145" s="20">
        <v>347.87180249851275</v>
      </c>
      <c r="G145" s="20">
        <v>309.21937999867805</v>
      </c>
      <c r="H145" s="20">
        <v>282.4600105757155</v>
      </c>
      <c r="I145" s="20">
        <v>255.70064115275298</v>
      </c>
      <c r="J145" s="20">
        <v>237.86106153744461</v>
      </c>
    </row>
    <row r="146" spans="1:10">
      <c r="A146" t="s">
        <v>284</v>
      </c>
      <c r="B146" t="s">
        <v>329</v>
      </c>
      <c r="C146" s="20">
        <v>947</v>
      </c>
      <c r="D146" s="20">
        <v>919.94285714285718</v>
      </c>
      <c r="E146" s="20">
        <v>892.88571428571424</v>
      </c>
      <c r="F146" s="20">
        <v>865.82857142857154</v>
      </c>
      <c r="G146" s="20">
        <v>838.7714285714286</v>
      </c>
      <c r="H146" s="20">
        <v>730.5428571428572</v>
      </c>
      <c r="I146" s="20">
        <v>706.19142857142856</v>
      </c>
      <c r="J146" s="20">
        <v>681.84</v>
      </c>
    </row>
    <row r="147" spans="1:10">
      <c r="A147" t="s">
        <v>284</v>
      </c>
      <c r="B147" t="s">
        <v>330</v>
      </c>
      <c r="C147" s="20">
        <v>0.01</v>
      </c>
      <c r="D147" s="20">
        <v>9.7857142857142847E-3</v>
      </c>
      <c r="E147" s="20">
        <v>9.5714285714285727E-3</v>
      </c>
      <c r="F147" s="20">
        <v>9.3571428571428573E-3</v>
      </c>
      <c r="G147" s="20">
        <v>9.1428571428571435E-3</v>
      </c>
      <c r="H147" s="20">
        <v>8.9285714285714281E-3</v>
      </c>
      <c r="I147" s="20">
        <v>8.7142857142857143E-3</v>
      </c>
      <c r="J147" s="20">
        <v>8.5000000000000006E-3</v>
      </c>
    </row>
    <row r="148" spans="1:10">
      <c r="A148" t="s">
        <v>284</v>
      </c>
      <c r="B148" t="s">
        <v>331</v>
      </c>
      <c r="C148" s="20">
        <v>0.01</v>
      </c>
      <c r="D148" s="20">
        <v>9.7857142857142847E-3</v>
      </c>
      <c r="E148" s="20">
        <v>9.5714285714285727E-3</v>
      </c>
      <c r="F148" s="20">
        <v>9.3571428571428573E-3</v>
      </c>
      <c r="G148" s="20">
        <v>9.1428571428571435E-3</v>
      </c>
      <c r="H148" s="20">
        <v>8.9285714285714281E-3</v>
      </c>
      <c r="I148" s="20">
        <v>8.7142857142857143E-3</v>
      </c>
      <c r="J148" s="20">
        <v>8.5000000000000006E-3</v>
      </c>
    </row>
    <row r="149" spans="1:10">
      <c r="A149" t="s">
        <v>284</v>
      </c>
      <c r="B149" t="s">
        <v>332</v>
      </c>
      <c r="C149" s="20">
        <v>0.01</v>
      </c>
      <c r="D149" s="20">
        <v>9.7857142857142847E-3</v>
      </c>
      <c r="E149" s="20">
        <v>9.5714285714285727E-3</v>
      </c>
      <c r="F149" s="20">
        <v>9.3571428571428573E-3</v>
      </c>
      <c r="G149" s="20">
        <v>9.1428571428571435E-3</v>
      </c>
      <c r="H149" s="20">
        <v>8.9285714285714281E-3</v>
      </c>
      <c r="I149" s="20">
        <v>8.7142857142857143E-3</v>
      </c>
      <c r="J149" s="20">
        <v>8.5000000000000006E-3</v>
      </c>
    </row>
    <row r="150" spans="1:10">
      <c r="A150" t="s">
        <v>284</v>
      </c>
      <c r="B150" t="s">
        <v>333</v>
      </c>
      <c r="C150" s="20">
        <v>0.01</v>
      </c>
      <c r="D150" s="20">
        <v>9.7857142857142847E-3</v>
      </c>
      <c r="E150" s="20">
        <v>9.5714285714285727E-3</v>
      </c>
      <c r="F150" s="20">
        <v>9.3571428571428573E-3</v>
      </c>
      <c r="G150" s="20">
        <v>9.1428571428571435E-3</v>
      </c>
      <c r="H150" s="20">
        <v>8.9285714285714281E-3</v>
      </c>
      <c r="I150" s="20">
        <v>8.7142857142857143E-3</v>
      </c>
      <c r="J150" s="20">
        <v>8.5000000000000006E-3</v>
      </c>
    </row>
    <row r="151" spans="1:10">
      <c r="A151" t="s">
        <v>284</v>
      </c>
      <c r="B151" t="s">
        <v>334</v>
      </c>
      <c r="C151" s="20">
        <v>0.01</v>
      </c>
      <c r="D151" s="20">
        <v>9.7857142857142847E-3</v>
      </c>
      <c r="E151" s="20">
        <v>9.5714285714285727E-3</v>
      </c>
      <c r="F151" s="20">
        <v>9.3571428571428573E-3</v>
      </c>
      <c r="G151" s="20">
        <v>9.1428571428571435E-3</v>
      </c>
      <c r="H151" s="20">
        <v>8.9285714285714281E-3</v>
      </c>
      <c r="I151" s="20">
        <v>8.7142857142857143E-3</v>
      </c>
      <c r="J151" s="20">
        <v>8.5000000000000006E-3</v>
      </c>
    </row>
    <row r="152" spans="1:10">
      <c r="A152" t="s">
        <v>284</v>
      </c>
      <c r="B152" t="s">
        <v>335</v>
      </c>
      <c r="C152" s="20">
        <v>771</v>
      </c>
      <c r="D152" s="20">
        <v>715.33571428571429</v>
      </c>
      <c r="E152" s="20">
        <v>675.74285714285713</v>
      </c>
      <c r="F152" s="20">
        <v>636.28571428571433</v>
      </c>
      <c r="G152" s="20">
        <v>597.02857142857135</v>
      </c>
      <c r="H152" s="20">
        <v>564.28571428571422</v>
      </c>
      <c r="I152" s="20">
        <v>530.70000000000005</v>
      </c>
      <c r="J152" s="20">
        <v>500.65</v>
      </c>
    </row>
    <row r="153" spans="1:10">
      <c r="A153" t="s">
        <v>284</v>
      </c>
      <c r="B153" t="s">
        <v>339</v>
      </c>
      <c r="C153" s="20">
        <v>1</v>
      </c>
      <c r="D153" s="20">
        <v>0.97142857142857142</v>
      </c>
      <c r="E153" s="20">
        <v>0.94285714285714284</v>
      </c>
      <c r="F153" s="20">
        <v>0.91428571428571437</v>
      </c>
      <c r="G153" s="20">
        <v>0.88571428571428579</v>
      </c>
      <c r="H153" s="20">
        <v>0.85714285714285721</v>
      </c>
      <c r="I153" s="20">
        <v>0.82857142857142863</v>
      </c>
      <c r="J153" s="20">
        <v>0.8</v>
      </c>
    </row>
    <row r="154" spans="1:10">
      <c r="A154" t="s">
        <v>284</v>
      </c>
      <c r="B154" t="s">
        <v>340</v>
      </c>
      <c r="C154" s="20">
        <v>1</v>
      </c>
      <c r="D154" s="20">
        <v>0.97142857142857142</v>
      </c>
      <c r="E154" s="20">
        <v>0.94285714285714284</v>
      </c>
      <c r="F154" s="20">
        <v>0.91428571428571437</v>
      </c>
      <c r="G154" s="20">
        <v>0.88571428571428579</v>
      </c>
      <c r="H154" s="20">
        <v>0.85714285714285721</v>
      </c>
      <c r="I154" s="20">
        <v>0.82857142857142863</v>
      </c>
      <c r="J154" s="20">
        <v>0.8</v>
      </c>
    </row>
    <row r="155" spans="1:10">
      <c r="A155" t="s">
        <v>284</v>
      </c>
      <c r="B155" t="s">
        <v>345</v>
      </c>
      <c r="C155" s="20">
        <v>6.1224489795918364</v>
      </c>
      <c r="D155" s="20">
        <v>6.0208246563931693</v>
      </c>
      <c r="E155" s="20">
        <v>5.920033319450229</v>
      </c>
      <c r="F155" s="20">
        <v>5.8200749687630156</v>
      </c>
      <c r="G155" s="20">
        <v>5.720949604331528</v>
      </c>
      <c r="H155" s="20">
        <v>5.6226572261557681</v>
      </c>
      <c r="I155" s="20">
        <v>5.5251978342357351</v>
      </c>
      <c r="J155" s="20">
        <v>5.4285714285714288</v>
      </c>
    </row>
    <row r="156" spans="1:10">
      <c r="A156" t="s">
        <v>284</v>
      </c>
      <c r="B156" t="s">
        <v>346</v>
      </c>
      <c r="C156" s="20">
        <v>10.303617571059432</v>
      </c>
      <c r="D156" s="20">
        <v>9.9643054896377148</v>
      </c>
      <c r="E156" s="20">
        <v>9.6288166429362434</v>
      </c>
      <c r="F156" s="20">
        <v>9.2971510309550176</v>
      </c>
      <c r="G156" s="20">
        <v>8.9693086536940356</v>
      </c>
      <c r="H156" s="20">
        <v>8.6452895111532992</v>
      </c>
      <c r="I156" s="20">
        <v>8.3250936033328049</v>
      </c>
      <c r="J156" s="20">
        <v>8.0087209302325579</v>
      </c>
    </row>
    <row r="157" spans="1:10">
      <c r="A157" t="s">
        <v>284</v>
      </c>
      <c r="B157" t="s">
        <v>347</v>
      </c>
      <c r="C157" s="20">
        <v>48</v>
      </c>
      <c r="D157" s="20">
        <v>43.688145772594751</v>
      </c>
      <c r="E157" s="20">
        <v>39.433399416909616</v>
      </c>
      <c r="F157" s="20">
        <v>35.235760932944608</v>
      </c>
      <c r="G157" s="20">
        <v>31.095230320699706</v>
      </c>
      <c r="H157" s="20">
        <v>27.011807580174928</v>
      </c>
      <c r="I157" s="20">
        <v>22.985492711370263</v>
      </c>
      <c r="J157" s="20">
        <v>19.016285714285715</v>
      </c>
    </row>
    <row r="158" spans="1:10">
      <c r="A158" t="s">
        <v>284</v>
      </c>
      <c r="B158" t="s">
        <v>361</v>
      </c>
      <c r="C158" s="20">
        <v>516</v>
      </c>
      <c r="D158" s="20">
        <v>490.2</v>
      </c>
      <c r="E158" s="20">
        <v>425.70000000000005</v>
      </c>
      <c r="F158" s="20">
        <v>402.05</v>
      </c>
      <c r="G158" s="20">
        <v>361.20000000000005</v>
      </c>
      <c r="H158" s="20">
        <v>338.625</v>
      </c>
      <c r="I158" s="20">
        <v>316.04999999999995</v>
      </c>
      <c r="J158" s="20">
        <v>293.47500000000002</v>
      </c>
    </row>
    <row r="159" spans="1:10">
      <c r="A159" t="s">
        <v>284</v>
      </c>
      <c r="B159" t="s">
        <v>363</v>
      </c>
      <c r="C159" s="20">
        <v>730</v>
      </c>
      <c r="D159" s="20">
        <v>709.14285714285711</v>
      </c>
      <c r="E159" s="20">
        <v>503.48571428571427</v>
      </c>
      <c r="F159" s="20">
        <v>309.02857142857147</v>
      </c>
      <c r="G159" s="20">
        <v>254.64285714285717</v>
      </c>
      <c r="H159" s="20">
        <v>203.14285714285717</v>
      </c>
      <c r="I159" s="20">
        <v>180.62857142857143</v>
      </c>
      <c r="J159" s="20">
        <v>159.20000000000002</v>
      </c>
    </row>
    <row r="160" spans="1:10">
      <c r="A160" t="s">
        <v>284</v>
      </c>
      <c r="B160" t="s">
        <v>364</v>
      </c>
      <c r="C160" s="20">
        <v>815</v>
      </c>
      <c r="D160" s="20">
        <v>791.71428571428567</v>
      </c>
      <c r="E160" s="20">
        <v>562.41428571428571</v>
      </c>
      <c r="F160" s="20">
        <v>345.6</v>
      </c>
      <c r="G160" s="20">
        <v>284.75714285714287</v>
      </c>
      <c r="H160" s="20">
        <v>227.14285714285717</v>
      </c>
      <c r="I160" s="20">
        <v>201.75714285714287</v>
      </c>
      <c r="J160" s="20">
        <v>177.60000000000002</v>
      </c>
    </row>
    <row r="161" spans="1:25">
      <c r="A161" t="s">
        <v>284</v>
      </c>
      <c r="B161" t="s">
        <v>475</v>
      </c>
      <c r="C161" s="20">
        <v>2200</v>
      </c>
      <c r="D161" s="20">
        <v>2090</v>
      </c>
      <c r="E161" s="20">
        <v>1980.0000000000002</v>
      </c>
      <c r="F161" s="20">
        <v>1925.0000000000002</v>
      </c>
      <c r="G161" s="20">
        <v>1870.0000000000002</v>
      </c>
      <c r="H161" s="20">
        <v>1870.0000000000002</v>
      </c>
      <c r="I161" s="20">
        <v>1870.0000000000002</v>
      </c>
      <c r="J161" s="20">
        <v>1870.0000000000002</v>
      </c>
      <c r="N161" t="s">
        <v>500</v>
      </c>
      <c r="O161" t="s">
        <v>501</v>
      </c>
    </row>
    <row r="162" spans="1:25" s="43" customFormat="1">
      <c r="A162" t="s">
        <v>284</v>
      </c>
      <c r="B162" t="s">
        <v>108</v>
      </c>
      <c r="C162" s="20">
        <v>2750</v>
      </c>
      <c r="D162" s="20">
        <v>2750</v>
      </c>
      <c r="E162" s="20">
        <v>2750</v>
      </c>
      <c r="F162" s="20">
        <v>2750</v>
      </c>
      <c r="G162" s="20">
        <v>2750</v>
      </c>
      <c r="H162" s="20">
        <v>2750</v>
      </c>
      <c r="I162" s="20">
        <v>2750</v>
      </c>
      <c r="J162" s="20">
        <v>2750</v>
      </c>
      <c r="K162"/>
      <c r="L162"/>
      <c r="M162"/>
      <c r="N162" t="s">
        <v>500</v>
      </c>
      <c r="O162" t="s">
        <v>501</v>
      </c>
      <c r="P162"/>
      <c r="Q162"/>
      <c r="R162"/>
      <c r="S162"/>
      <c r="T162"/>
      <c r="U162"/>
      <c r="V162"/>
      <c r="W162"/>
      <c r="X162"/>
      <c r="Y162"/>
    </row>
    <row r="163" spans="1:25" s="43" customFormat="1">
      <c r="A163" t="s">
        <v>284</v>
      </c>
      <c r="B163" t="s">
        <v>109</v>
      </c>
      <c r="C163" s="20">
        <v>2200</v>
      </c>
      <c r="D163" s="20">
        <v>2200</v>
      </c>
      <c r="E163" s="20">
        <v>2200</v>
      </c>
      <c r="F163" s="20">
        <v>2200</v>
      </c>
      <c r="G163" s="20">
        <v>2200</v>
      </c>
      <c r="H163" s="20">
        <v>2200</v>
      </c>
      <c r="I163" s="20">
        <v>2200</v>
      </c>
      <c r="J163" s="20">
        <v>2200</v>
      </c>
      <c r="K163"/>
      <c r="L163"/>
      <c r="M163"/>
      <c r="N163" t="s">
        <v>500</v>
      </c>
      <c r="O163" t="s">
        <v>501</v>
      </c>
      <c r="P163"/>
      <c r="Q163"/>
      <c r="R163"/>
      <c r="S163"/>
      <c r="T163"/>
      <c r="U163"/>
      <c r="V163"/>
      <c r="W163"/>
      <c r="X163"/>
      <c r="Y163"/>
    </row>
    <row r="164" spans="1:25" s="43" customFormat="1">
      <c r="A164" t="s">
        <v>284</v>
      </c>
      <c r="B164" t="s">
        <v>481</v>
      </c>
      <c r="C164" s="20">
        <v>935.00000000000011</v>
      </c>
      <c r="D164" s="20">
        <v>858.00000000000011</v>
      </c>
      <c r="E164" s="20">
        <v>847.00000000000011</v>
      </c>
      <c r="F164" s="20">
        <v>836.00000000000011</v>
      </c>
      <c r="G164" s="20">
        <v>825.00000000000011</v>
      </c>
      <c r="H164" s="20">
        <v>814.00000000000011</v>
      </c>
      <c r="I164" s="20">
        <v>814.00000000000011</v>
      </c>
      <c r="J164" s="20">
        <v>814.00000000000011</v>
      </c>
      <c r="K164"/>
      <c r="L164"/>
      <c r="M164"/>
      <c r="N164" t="s">
        <v>500</v>
      </c>
      <c r="O164" t="s">
        <v>501</v>
      </c>
      <c r="P164"/>
      <c r="Q164"/>
      <c r="R164"/>
      <c r="S164"/>
      <c r="T164"/>
      <c r="U164"/>
      <c r="V164"/>
      <c r="W164"/>
      <c r="X164"/>
      <c r="Y164"/>
    </row>
    <row r="165" spans="1:25">
      <c r="A165" t="s">
        <v>284</v>
      </c>
      <c r="B165" t="s">
        <v>479</v>
      </c>
      <c r="C165" s="20">
        <v>935.00000000000011</v>
      </c>
      <c r="D165" s="20">
        <v>858.00000000000011</v>
      </c>
      <c r="E165" s="20">
        <v>847.00000000000011</v>
      </c>
      <c r="F165" s="20">
        <v>836.00000000000011</v>
      </c>
      <c r="G165" s="20">
        <v>825.00000000000011</v>
      </c>
      <c r="H165" s="20">
        <v>814.00000000000011</v>
      </c>
      <c r="I165" s="20">
        <v>814.00000000000011</v>
      </c>
      <c r="J165" s="20">
        <v>814.00000000000011</v>
      </c>
      <c r="N165" t="s">
        <v>500</v>
      </c>
      <c r="O165" t="s">
        <v>501</v>
      </c>
    </row>
    <row r="166" spans="1:25">
      <c r="A166" t="s">
        <v>284</v>
      </c>
      <c r="B166" t="s">
        <v>483</v>
      </c>
      <c r="C166" s="20">
        <v>935.00000000000011</v>
      </c>
      <c r="D166" s="20">
        <v>858.00000000000011</v>
      </c>
      <c r="E166" s="20">
        <v>847.00000000000011</v>
      </c>
      <c r="F166" s="20">
        <v>836.00000000000011</v>
      </c>
      <c r="G166" s="20">
        <v>825.00000000000011</v>
      </c>
      <c r="H166" s="20">
        <v>814.00000000000011</v>
      </c>
      <c r="I166" s="20">
        <v>814.00000000000011</v>
      </c>
      <c r="J166" s="20">
        <v>814.00000000000011</v>
      </c>
      <c r="N166" t="s">
        <v>500</v>
      </c>
      <c r="O166" t="s">
        <v>501</v>
      </c>
    </row>
    <row r="167" spans="1:25">
      <c r="A167" t="s">
        <v>284</v>
      </c>
      <c r="B167" t="s">
        <v>476</v>
      </c>
      <c r="C167" s="20">
        <v>6342.1050000000005</v>
      </c>
      <c r="D167" s="20">
        <v>6342.1050000000005</v>
      </c>
      <c r="E167" s="20">
        <v>6342.1050000000005</v>
      </c>
      <c r="F167" s="20">
        <v>6342.1050000000005</v>
      </c>
      <c r="G167" s="20">
        <v>6342.1050000000005</v>
      </c>
      <c r="H167" s="20">
        <v>6342.1050000000005</v>
      </c>
      <c r="I167" s="20">
        <v>6342.1050000000005</v>
      </c>
      <c r="J167" s="20">
        <v>6342.1050000000005</v>
      </c>
      <c r="N167" t="s">
        <v>502</v>
      </c>
      <c r="O167" t="s">
        <v>503</v>
      </c>
    </row>
    <row r="168" spans="1:25">
      <c r="A168" t="s">
        <v>284</v>
      </c>
      <c r="B168" t="s">
        <v>477</v>
      </c>
      <c r="C168" s="20">
        <v>4125</v>
      </c>
      <c r="D168" s="20">
        <v>4125</v>
      </c>
      <c r="E168" s="20">
        <v>4125</v>
      </c>
      <c r="F168" s="20">
        <v>4125</v>
      </c>
      <c r="G168" s="20">
        <v>4125</v>
      </c>
      <c r="H168" s="20">
        <v>4125</v>
      </c>
      <c r="I168" s="20">
        <v>4125</v>
      </c>
      <c r="J168" s="20">
        <v>4125</v>
      </c>
      <c r="N168" t="s">
        <v>502</v>
      </c>
      <c r="O168" t="s">
        <v>503</v>
      </c>
    </row>
    <row r="169" spans="1:25">
      <c r="A169" t="s">
        <v>284</v>
      </c>
      <c r="B169" t="s">
        <v>478</v>
      </c>
      <c r="C169" s="20">
        <v>3300</v>
      </c>
      <c r="D169" s="20">
        <v>3300</v>
      </c>
      <c r="E169" s="20">
        <v>3300</v>
      </c>
      <c r="F169" s="20">
        <v>3300</v>
      </c>
      <c r="G169" s="20">
        <v>3300</v>
      </c>
      <c r="H169" s="20">
        <v>3300</v>
      </c>
      <c r="I169" s="20">
        <v>3300</v>
      </c>
      <c r="J169" s="20">
        <v>3300</v>
      </c>
      <c r="N169" t="s">
        <v>502</v>
      </c>
      <c r="O169" t="s">
        <v>503</v>
      </c>
    </row>
    <row r="170" spans="1:25">
      <c r="A170" t="s">
        <v>284</v>
      </c>
      <c r="B170" t="s">
        <v>482</v>
      </c>
      <c r="C170" s="20">
        <v>1402.5000000000002</v>
      </c>
      <c r="D170" s="20">
        <v>1287.0000000000002</v>
      </c>
      <c r="E170" s="20">
        <v>1270.5000000000002</v>
      </c>
      <c r="F170" s="20">
        <v>1254.0000000000002</v>
      </c>
      <c r="G170" s="20">
        <v>1237.5000000000002</v>
      </c>
      <c r="H170" s="20">
        <v>1221.0000000000002</v>
      </c>
      <c r="I170" s="20">
        <v>1221.0000000000002</v>
      </c>
      <c r="J170" s="20">
        <v>1221.0000000000002</v>
      </c>
      <c r="N170" t="s">
        <v>502</v>
      </c>
      <c r="O170" t="s">
        <v>503</v>
      </c>
    </row>
    <row r="171" spans="1:25">
      <c r="A171" t="s">
        <v>284</v>
      </c>
      <c r="B171" t="s">
        <v>480</v>
      </c>
      <c r="C171" s="20">
        <v>1402.5000000000002</v>
      </c>
      <c r="D171" s="20">
        <v>1287.0000000000002</v>
      </c>
      <c r="E171" s="20">
        <v>1270.5000000000002</v>
      </c>
      <c r="F171" s="20">
        <v>1254.0000000000002</v>
      </c>
      <c r="G171" s="20">
        <v>1237.5000000000002</v>
      </c>
      <c r="H171" s="20">
        <v>1221.0000000000002</v>
      </c>
      <c r="I171" s="20">
        <v>1221.0000000000002</v>
      </c>
      <c r="J171" s="20">
        <v>1221.0000000000002</v>
      </c>
      <c r="N171" t="s">
        <v>502</v>
      </c>
      <c r="O171" t="s">
        <v>503</v>
      </c>
    </row>
    <row r="172" spans="1:25">
      <c r="A172" t="s">
        <v>284</v>
      </c>
      <c r="B172" t="s">
        <v>484</v>
      </c>
      <c r="C172" s="20">
        <v>1100</v>
      </c>
      <c r="D172" s="20">
        <v>1081.25</v>
      </c>
      <c r="E172" s="20">
        <v>1034.375</v>
      </c>
      <c r="F172" s="20">
        <v>987.5</v>
      </c>
      <c r="G172" s="20">
        <v>940.625</v>
      </c>
      <c r="H172" s="20">
        <v>893.75</v>
      </c>
      <c r="I172" s="20">
        <v>846.875</v>
      </c>
      <c r="J172" s="20">
        <v>800</v>
      </c>
      <c r="N172" t="s">
        <v>504</v>
      </c>
      <c r="O172" t="s">
        <v>495</v>
      </c>
      <c r="P172" t="s">
        <v>494</v>
      </c>
    </row>
    <row r="173" spans="1:25">
      <c r="A173" t="s">
        <v>284</v>
      </c>
      <c r="B173" t="s">
        <v>486</v>
      </c>
      <c r="C173" s="20">
        <v>1</v>
      </c>
      <c r="D173" s="20">
        <v>1</v>
      </c>
      <c r="E173" s="20">
        <v>1</v>
      </c>
      <c r="F173" s="20">
        <v>1</v>
      </c>
      <c r="G173" s="20">
        <v>1</v>
      </c>
      <c r="H173" s="20">
        <v>1</v>
      </c>
      <c r="I173" s="20">
        <v>1</v>
      </c>
      <c r="J173" s="20">
        <v>1</v>
      </c>
      <c r="N173" t="s">
        <v>505</v>
      </c>
    </row>
    <row r="174" spans="1:25">
      <c r="A174" t="s">
        <v>284</v>
      </c>
      <c r="B174" t="s">
        <v>487</v>
      </c>
      <c r="C174" s="20">
        <v>1</v>
      </c>
      <c r="D174" s="20">
        <v>1</v>
      </c>
      <c r="E174" s="20">
        <v>1</v>
      </c>
      <c r="F174" s="20">
        <v>1</v>
      </c>
      <c r="G174" s="20">
        <v>1</v>
      </c>
      <c r="H174" s="20">
        <v>1</v>
      </c>
      <c r="I174" s="20">
        <v>1</v>
      </c>
      <c r="J174" s="20">
        <v>1</v>
      </c>
      <c r="N174" t="s">
        <v>505</v>
      </c>
    </row>
    <row r="175" spans="1:25">
      <c r="A175" t="s">
        <v>284</v>
      </c>
      <c r="B175" t="s">
        <v>485</v>
      </c>
      <c r="C175" s="20">
        <v>930</v>
      </c>
      <c r="D175" s="20">
        <v>930</v>
      </c>
      <c r="E175" s="20">
        <v>930</v>
      </c>
      <c r="F175" s="20">
        <v>930</v>
      </c>
      <c r="G175" s="20">
        <v>930</v>
      </c>
      <c r="H175" s="20">
        <v>930</v>
      </c>
      <c r="I175" s="20">
        <v>930</v>
      </c>
      <c r="J175" s="20">
        <v>930</v>
      </c>
      <c r="N175" t="s">
        <v>506</v>
      </c>
    </row>
    <row r="176" spans="1:25">
      <c r="A176" t="s">
        <v>284</v>
      </c>
      <c r="B176" t="s">
        <v>499</v>
      </c>
      <c r="C176" s="20">
        <v>1200</v>
      </c>
      <c r="D176" s="20">
        <v>612</v>
      </c>
      <c r="E176" s="20">
        <v>444</v>
      </c>
      <c r="F176" s="20">
        <v>360</v>
      </c>
      <c r="G176" s="20">
        <v>312</v>
      </c>
      <c r="H176" s="20">
        <v>276</v>
      </c>
      <c r="I176" s="20">
        <v>252</v>
      </c>
      <c r="J176" s="20">
        <v>228</v>
      </c>
    </row>
    <row r="177" spans="1:14">
      <c r="A177" t="s">
        <v>284</v>
      </c>
      <c r="B177" t="s">
        <v>488</v>
      </c>
      <c r="C177" s="20">
        <v>700</v>
      </c>
      <c r="D177" s="20">
        <v>642.35294117647061</v>
      </c>
      <c r="E177" s="20">
        <v>634.11764705882354</v>
      </c>
      <c r="F177" s="20">
        <v>625.88235294117646</v>
      </c>
      <c r="G177" s="20">
        <v>617.64705882352939</v>
      </c>
      <c r="H177" s="20">
        <v>609.41176470588232</v>
      </c>
      <c r="I177" s="20">
        <v>609.41176470588232</v>
      </c>
      <c r="J177" s="20">
        <v>609.41176470588232</v>
      </c>
      <c r="N177" t="s">
        <v>519</v>
      </c>
    </row>
    <row r="178" spans="1:14">
      <c r="A178" t="s">
        <v>284</v>
      </c>
      <c r="B178" t="s">
        <v>490</v>
      </c>
      <c r="C178" s="46">
        <v>400</v>
      </c>
      <c r="D178" s="46">
        <v>381.39534883720933</v>
      </c>
      <c r="E178" s="46">
        <v>372.09302325581399</v>
      </c>
      <c r="F178" s="46">
        <v>372.09302325581399</v>
      </c>
      <c r="G178" s="46">
        <v>372.09302325581399</v>
      </c>
      <c r="H178" s="46">
        <v>372.09302325581399</v>
      </c>
      <c r="I178" s="46">
        <v>372.09302325581399</v>
      </c>
      <c r="J178" s="46">
        <v>372.09302325581399</v>
      </c>
      <c r="N178" t="s">
        <v>519</v>
      </c>
    </row>
    <row r="179" spans="1:14">
      <c r="A179" t="s">
        <v>284</v>
      </c>
      <c r="B179" t="s">
        <v>489</v>
      </c>
      <c r="C179" s="46">
        <v>620</v>
      </c>
      <c r="D179" s="46">
        <v>590</v>
      </c>
      <c r="E179" s="46">
        <v>580</v>
      </c>
      <c r="F179" s="46">
        <v>570</v>
      </c>
      <c r="G179" s="46">
        <v>560</v>
      </c>
      <c r="H179" s="46">
        <v>560</v>
      </c>
      <c r="I179" s="46">
        <v>560</v>
      </c>
      <c r="J179" s="46">
        <v>560</v>
      </c>
      <c r="N179" t="s">
        <v>519</v>
      </c>
    </row>
    <row r="180" spans="1:14">
      <c r="C180" s="20"/>
      <c r="D180" s="20"/>
      <c r="E180" s="20"/>
      <c r="F180" s="20"/>
      <c r="G180" s="20"/>
      <c r="H180" s="20"/>
      <c r="I180" s="20"/>
      <c r="J180" s="20"/>
    </row>
    <row r="181" spans="1:14">
      <c r="C181" s="20"/>
      <c r="D181" s="20"/>
      <c r="E181" s="20"/>
      <c r="F181" s="20"/>
      <c r="G181" s="20"/>
      <c r="H181" s="20"/>
      <c r="I181" s="20"/>
      <c r="J181" s="20"/>
    </row>
    <row r="182" spans="1:14">
      <c r="C182" s="20"/>
      <c r="D182" s="20"/>
      <c r="E182" s="20"/>
      <c r="F182" s="20"/>
      <c r="G182" s="20"/>
      <c r="H182" s="20"/>
      <c r="I182" s="20"/>
      <c r="J182" s="20"/>
    </row>
    <row r="183" spans="1:14">
      <c r="B183" s="2"/>
      <c r="C183" s="20"/>
      <c r="D183" s="20"/>
      <c r="E183" s="20"/>
      <c r="F183" s="20"/>
      <c r="G183" s="20"/>
      <c r="H183" s="20"/>
      <c r="I183" s="20"/>
      <c r="J183" s="20"/>
    </row>
    <row r="184" spans="1:14">
      <c r="B184" s="2"/>
      <c r="C184" s="20"/>
      <c r="D184" s="20"/>
      <c r="E184" s="20"/>
      <c r="F184" s="20"/>
      <c r="G184" s="20"/>
      <c r="H184" s="20"/>
      <c r="I184" s="20"/>
      <c r="J184" s="20"/>
    </row>
    <row r="185" spans="1:14">
      <c r="B185" s="2"/>
      <c r="C185" s="20"/>
      <c r="D185" s="20"/>
      <c r="E185" s="20"/>
      <c r="F185" s="20"/>
      <c r="G185" s="20"/>
      <c r="H185" s="20"/>
      <c r="I185" s="20"/>
      <c r="J185" s="20"/>
    </row>
    <row r="186" spans="1:14">
      <c r="B186" s="2"/>
      <c r="C186" s="20"/>
      <c r="D186" s="20"/>
      <c r="E186" s="20"/>
      <c r="F186" s="20"/>
      <c r="G186" s="20"/>
      <c r="H186" s="20"/>
      <c r="I186" s="20"/>
      <c r="J186" s="20"/>
    </row>
    <row r="187" spans="1:14">
      <c r="B187" s="2"/>
      <c r="C187" s="20"/>
      <c r="D187" s="20"/>
      <c r="E187" s="20"/>
      <c r="F187" s="20"/>
      <c r="G187" s="20"/>
      <c r="H187" s="20"/>
      <c r="I187" s="20"/>
      <c r="J187" s="20"/>
    </row>
    <row r="188" spans="1:14">
      <c r="B188" s="2"/>
      <c r="C188" s="20"/>
      <c r="D188" s="20"/>
      <c r="E188" s="20"/>
      <c r="F188" s="20"/>
      <c r="G188" s="20"/>
      <c r="H188" s="20"/>
      <c r="I188" s="20"/>
      <c r="J188" s="20"/>
    </row>
    <row r="189" spans="1:14">
      <c r="B189" s="2"/>
      <c r="C189" s="20"/>
      <c r="D189" s="20"/>
      <c r="E189" s="20"/>
      <c r="F189" s="20"/>
      <c r="G189" s="20"/>
      <c r="H189" s="20"/>
      <c r="I189" s="20"/>
      <c r="J189" s="20"/>
    </row>
    <row r="190" spans="1:14">
      <c r="B190" s="2"/>
      <c r="C190" s="20"/>
      <c r="D190" s="20"/>
      <c r="E190" s="20"/>
      <c r="F190" s="20"/>
      <c r="G190" s="20"/>
      <c r="H190" s="20"/>
      <c r="I190" s="20"/>
      <c r="J190" s="20"/>
    </row>
    <row r="191" spans="1:14">
      <c r="B191" s="2"/>
      <c r="C191" s="20"/>
      <c r="D191" s="20"/>
      <c r="E191" s="20"/>
      <c r="F191" s="20"/>
      <c r="G191" s="20"/>
      <c r="H191" s="20"/>
      <c r="I191" s="20"/>
      <c r="J191" s="20"/>
    </row>
    <row r="192" spans="1:14">
      <c r="C192" s="22"/>
      <c r="D192" s="22"/>
      <c r="E192" s="22"/>
      <c r="F192" s="22"/>
      <c r="G192" s="22"/>
      <c r="H192" s="22"/>
      <c r="I192" s="22"/>
      <c r="J192" s="22"/>
    </row>
    <row r="193" spans="3:10">
      <c r="C193" s="20"/>
      <c r="D193" s="20"/>
      <c r="E193" s="20"/>
      <c r="F193" s="20"/>
      <c r="G193" s="20"/>
      <c r="H193" s="20"/>
      <c r="I193" s="20"/>
      <c r="J193" s="20"/>
    </row>
    <row r="199" spans="3:10">
      <c r="C199" s="21"/>
      <c r="F199" s="21"/>
      <c r="H199" s="21"/>
      <c r="J199" s="21"/>
    </row>
    <row r="200" spans="3:10">
      <c r="C200" s="21"/>
      <c r="D200" s="21"/>
      <c r="E200" s="21"/>
      <c r="F200" s="21"/>
      <c r="G200" s="21"/>
      <c r="H200" s="21"/>
      <c r="I200" s="21"/>
      <c r="J200" s="21"/>
    </row>
    <row r="205" spans="3:10">
      <c r="C205" s="23"/>
      <c r="D205" s="23"/>
      <c r="E205" s="23"/>
      <c r="F205" s="23"/>
      <c r="G205" s="23"/>
      <c r="H205" s="23"/>
      <c r="I205" s="23"/>
      <c r="J205" s="23"/>
    </row>
    <row r="206" spans="3:10">
      <c r="C206" s="20"/>
      <c r="D206" s="20"/>
      <c r="E206" s="20"/>
      <c r="F206" s="20"/>
      <c r="G206" s="20"/>
      <c r="H206" s="20"/>
      <c r="I206" s="20"/>
      <c r="J206" s="20"/>
    </row>
    <row r="207" spans="3:10">
      <c r="C207" s="20"/>
      <c r="D207" s="20"/>
      <c r="E207" s="20"/>
      <c r="F207" s="20"/>
      <c r="G207" s="20"/>
      <c r="H207" s="20"/>
      <c r="I207" s="20"/>
      <c r="J207" s="20"/>
    </row>
    <row r="208" spans="3:10">
      <c r="C208" s="20"/>
      <c r="D208" s="20"/>
      <c r="E208" s="20"/>
      <c r="F208" s="20"/>
      <c r="G208" s="20"/>
      <c r="H208" s="20"/>
      <c r="I208" s="20"/>
      <c r="J208" s="20"/>
    </row>
    <row r="209" spans="3:10">
      <c r="C209" s="20"/>
      <c r="D209" s="20"/>
      <c r="E209" s="20"/>
      <c r="F209" s="20"/>
      <c r="G209" s="20"/>
      <c r="H209" s="20"/>
      <c r="I209" s="20"/>
      <c r="J209" s="20"/>
    </row>
    <row r="210" spans="3:10">
      <c r="C210" s="20"/>
      <c r="D210" s="20"/>
      <c r="E210" s="20"/>
      <c r="F210" s="20"/>
      <c r="G210" s="20"/>
      <c r="H210" s="20"/>
      <c r="I210" s="20"/>
      <c r="J210" s="20"/>
    </row>
    <row r="211" spans="3:10">
      <c r="C211" s="20"/>
      <c r="D211" s="20"/>
      <c r="E211" s="20"/>
      <c r="F211" s="20"/>
      <c r="G211" s="20"/>
      <c r="H211" s="20"/>
      <c r="I211" s="20"/>
      <c r="J211" s="20"/>
    </row>
    <row r="212" spans="3:10">
      <c r="C212" s="20"/>
      <c r="D212" s="20"/>
      <c r="E212" s="20"/>
      <c r="F212" s="20"/>
      <c r="G212" s="20"/>
      <c r="H212" s="20"/>
      <c r="I212" s="20"/>
      <c r="J212" s="20"/>
    </row>
    <row r="213" spans="3:10">
      <c r="C213" s="23"/>
      <c r="D213" s="23"/>
      <c r="E213" s="23"/>
      <c r="F213" s="23"/>
      <c r="G213" s="23"/>
      <c r="H213" s="23"/>
      <c r="I213" s="23"/>
      <c r="J213" s="23"/>
    </row>
    <row r="214" spans="3:10">
      <c r="C214" s="23"/>
      <c r="D214" s="23"/>
      <c r="E214" s="23"/>
      <c r="F214" s="23"/>
      <c r="G214" s="23"/>
      <c r="H214" s="23"/>
      <c r="I214" s="23"/>
      <c r="J214" s="23"/>
    </row>
    <row r="215" spans="3:10">
      <c r="C215" s="20"/>
      <c r="D215" s="20"/>
      <c r="E215" s="20"/>
      <c r="F215" s="20"/>
      <c r="G215" s="20"/>
      <c r="H215" s="20"/>
      <c r="I215" s="20"/>
      <c r="J215" s="20"/>
    </row>
    <row r="216" spans="3:10">
      <c r="C216" s="20"/>
      <c r="D216" s="20"/>
      <c r="E216" s="20"/>
      <c r="F216" s="20"/>
      <c r="G216" s="20"/>
      <c r="H216" s="20"/>
      <c r="I216" s="20"/>
      <c r="J216" s="20"/>
    </row>
    <row r="217" spans="3:10">
      <c r="C217" s="20"/>
      <c r="D217" s="20"/>
      <c r="E217" s="20"/>
      <c r="F217" s="20"/>
      <c r="G217" s="20"/>
      <c r="H217" s="20"/>
      <c r="I217" s="20"/>
      <c r="J217" s="20"/>
    </row>
    <row r="218" spans="3:10">
      <c r="C218" s="20"/>
      <c r="D218" s="20"/>
      <c r="E218" s="20"/>
      <c r="F218" s="20"/>
      <c r="G218" s="20"/>
      <c r="H218" s="20"/>
      <c r="I218" s="20"/>
      <c r="J218" s="20"/>
    </row>
    <row r="219" spans="3:10">
      <c r="C219" s="20"/>
      <c r="D219" s="20"/>
      <c r="E219" s="20"/>
      <c r="F219" s="20"/>
      <c r="G219" s="20"/>
      <c r="H219" s="20"/>
      <c r="I219" s="20"/>
      <c r="J219" s="20"/>
    </row>
    <row r="220" spans="3:10">
      <c r="C220" s="20"/>
      <c r="D220" s="20"/>
      <c r="E220" s="20"/>
      <c r="F220" s="20"/>
      <c r="G220" s="20"/>
      <c r="H220" s="20"/>
      <c r="I220" s="20"/>
      <c r="J220" s="20"/>
    </row>
    <row r="221" spans="3:10">
      <c r="C221" s="20"/>
      <c r="D221" s="20"/>
      <c r="E221" s="20"/>
      <c r="F221" s="20"/>
      <c r="G221" s="20"/>
      <c r="H221" s="20"/>
      <c r="I221" s="20"/>
      <c r="J221" s="20"/>
    </row>
    <row r="222" spans="3:10">
      <c r="C222" s="20"/>
      <c r="D222" s="20"/>
      <c r="E222" s="20"/>
      <c r="F222" s="20"/>
      <c r="G222" s="20"/>
      <c r="H222" s="20"/>
      <c r="I222" s="20"/>
      <c r="J222" s="20"/>
    </row>
    <row r="223" spans="3:10">
      <c r="C223" s="20"/>
      <c r="D223" s="20"/>
      <c r="E223" s="20"/>
      <c r="F223" s="20"/>
      <c r="G223" s="20"/>
      <c r="H223" s="20"/>
      <c r="I223" s="20"/>
      <c r="J223" s="20"/>
    </row>
    <row r="224" spans="3:10">
      <c r="C224" s="20"/>
      <c r="D224" s="20"/>
      <c r="E224" s="20"/>
      <c r="F224" s="20"/>
      <c r="G224" s="20"/>
      <c r="H224" s="20"/>
      <c r="I224" s="20"/>
      <c r="J224" s="20"/>
    </row>
    <row r="225" spans="3:10">
      <c r="C225" s="20"/>
      <c r="D225" s="20"/>
      <c r="E225" s="20"/>
      <c r="F225" s="20"/>
      <c r="G225" s="20"/>
      <c r="H225" s="20"/>
      <c r="I225" s="20"/>
      <c r="J225" s="20"/>
    </row>
    <row r="226" spans="3:10">
      <c r="C226" s="20"/>
      <c r="D226" s="20"/>
      <c r="E226" s="20"/>
      <c r="F226" s="20"/>
      <c r="G226" s="20"/>
      <c r="H226" s="20"/>
      <c r="I226" s="20"/>
      <c r="J226" s="20"/>
    </row>
    <row r="227" spans="3:10">
      <c r="C227" s="20"/>
      <c r="D227" s="20"/>
      <c r="E227" s="20"/>
      <c r="F227" s="20"/>
      <c r="G227" s="20"/>
      <c r="H227" s="20"/>
      <c r="I227" s="20"/>
      <c r="J227" s="20"/>
    </row>
    <row r="228" spans="3:10">
      <c r="C228" s="20"/>
      <c r="D228" s="20"/>
      <c r="E228" s="20"/>
      <c r="F228" s="20"/>
      <c r="G228" s="20"/>
      <c r="H228" s="20"/>
      <c r="I228" s="20"/>
      <c r="J228" s="20"/>
    </row>
    <row r="229" spans="3:10">
      <c r="C229" s="20"/>
      <c r="D229" s="20"/>
      <c r="E229" s="20"/>
      <c r="F229" s="20"/>
      <c r="G229" s="20"/>
      <c r="H229" s="20"/>
      <c r="I229" s="20"/>
      <c r="J229" s="20"/>
    </row>
    <row r="230" spans="3:10">
      <c r="C230" s="20"/>
      <c r="D230" s="20"/>
      <c r="E230" s="20"/>
      <c r="F230" s="20"/>
      <c r="G230" s="20"/>
      <c r="H230" s="20"/>
      <c r="I230" s="20"/>
      <c r="J230" s="20"/>
    </row>
    <row r="231" spans="3:10">
      <c r="C231" s="20"/>
      <c r="D231" s="20"/>
      <c r="E231" s="20"/>
      <c r="F231" s="20"/>
      <c r="G231" s="20"/>
      <c r="H231" s="20"/>
      <c r="I231" s="20"/>
      <c r="J231" s="20"/>
    </row>
    <row r="232" spans="3:10">
      <c r="C232" s="20"/>
      <c r="D232" s="20"/>
      <c r="E232" s="20"/>
      <c r="F232" s="20"/>
      <c r="G232" s="20"/>
      <c r="H232" s="20"/>
      <c r="I232" s="20"/>
      <c r="J232" s="20"/>
    </row>
    <row r="233" spans="3:10">
      <c r="C233" s="20"/>
      <c r="D233" s="20"/>
      <c r="E233" s="20"/>
      <c r="F233" s="20"/>
      <c r="G233" s="20"/>
      <c r="H233" s="20"/>
      <c r="I233" s="20"/>
      <c r="J233" s="20"/>
    </row>
    <row r="234" spans="3:10">
      <c r="C234" s="20"/>
      <c r="D234" s="20"/>
      <c r="E234" s="20"/>
      <c r="F234" s="20"/>
      <c r="G234" s="20"/>
      <c r="H234" s="20"/>
      <c r="I234" s="20"/>
      <c r="J234" s="20"/>
    </row>
    <row r="235" spans="3:10">
      <c r="C235" s="20"/>
      <c r="D235" s="20"/>
      <c r="E235" s="20"/>
      <c r="F235" s="20"/>
      <c r="G235" s="20"/>
      <c r="H235" s="20"/>
      <c r="I235" s="20"/>
      <c r="J235" s="20"/>
    </row>
    <row r="236" spans="3:10">
      <c r="C236" s="20"/>
      <c r="D236" s="20"/>
      <c r="E236" s="20"/>
      <c r="F236" s="20"/>
      <c r="G236" s="20"/>
      <c r="H236" s="20"/>
      <c r="I236" s="20"/>
      <c r="J236" s="20"/>
    </row>
    <row r="237" spans="3:10">
      <c r="C237" s="20"/>
      <c r="D237" s="20"/>
      <c r="E237" s="20"/>
      <c r="F237" s="20"/>
      <c r="G237" s="20"/>
      <c r="H237" s="20"/>
      <c r="I237" s="20"/>
      <c r="J237" s="20"/>
    </row>
    <row r="238" spans="3:10">
      <c r="C238" s="20"/>
      <c r="D238" s="20"/>
      <c r="E238" s="20"/>
      <c r="F238" s="20"/>
      <c r="G238" s="20"/>
      <c r="H238" s="20"/>
      <c r="I238" s="20"/>
      <c r="J238" s="20"/>
    </row>
    <row r="239" spans="3:10">
      <c r="C239" s="20"/>
      <c r="D239" s="20"/>
      <c r="E239" s="20"/>
      <c r="F239" s="20"/>
      <c r="G239" s="20"/>
      <c r="H239" s="20"/>
      <c r="I239" s="20"/>
      <c r="J239" s="20"/>
    </row>
    <row r="240" spans="3:10">
      <c r="C240" s="20"/>
      <c r="D240" s="20"/>
      <c r="E240" s="20"/>
      <c r="F240" s="20"/>
      <c r="G240" s="20"/>
      <c r="H240" s="20"/>
      <c r="I240" s="20"/>
      <c r="J240" s="20"/>
    </row>
    <row r="241" spans="2:10">
      <c r="C241" s="20"/>
      <c r="D241" s="20"/>
      <c r="E241" s="20"/>
      <c r="F241" s="20"/>
      <c r="G241" s="20"/>
      <c r="H241" s="20"/>
      <c r="I241" s="20"/>
      <c r="J241" s="20"/>
    </row>
    <row r="242" spans="2:10">
      <c r="C242" s="20"/>
      <c r="D242" s="20"/>
      <c r="E242" s="20"/>
      <c r="F242" s="20"/>
      <c r="G242" s="20"/>
      <c r="H242" s="20"/>
      <c r="I242" s="20"/>
      <c r="J242" s="20"/>
    </row>
    <row r="243" spans="2:10">
      <c r="B243" s="19"/>
      <c r="C243" s="20"/>
      <c r="D243" s="20"/>
      <c r="E243" s="20"/>
      <c r="F243" s="20"/>
      <c r="G243" s="20"/>
      <c r="H243" s="20"/>
      <c r="I243" s="20"/>
      <c r="J243" s="20"/>
    </row>
    <row r="244" spans="2:10">
      <c r="B244" s="19"/>
      <c r="C244" s="20"/>
      <c r="D244" s="20"/>
      <c r="E244" s="20"/>
      <c r="F244" s="20"/>
      <c r="G244" s="20"/>
      <c r="H244" s="20"/>
      <c r="I244" s="20"/>
      <c r="J244" s="20"/>
    </row>
    <row r="245" spans="2:10">
      <c r="B245" s="19"/>
      <c r="C245" s="20"/>
      <c r="D245" s="20"/>
      <c r="E245" s="20"/>
      <c r="F245" s="20"/>
      <c r="G245" s="20"/>
      <c r="H245" s="20"/>
      <c r="I245" s="20"/>
      <c r="J245" s="20"/>
    </row>
    <row r="246" spans="2:10">
      <c r="B246" s="19"/>
      <c r="C246" s="20"/>
      <c r="D246" s="20"/>
      <c r="E246" s="20"/>
      <c r="F246" s="20"/>
      <c r="G246" s="20"/>
      <c r="H246" s="20"/>
      <c r="I246" s="20"/>
      <c r="J246" s="20"/>
    </row>
    <row r="247" spans="2:10">
      <c r="B247" s="19"/>
      <c r="C247" s="20"/>
      <c r="D247" s="20"/>
      <c r="E247" s="20"/>
      <c r="F247" s="20"/>
      <c r="G247" s="20"/>
      <c r="H247" s="20"/>
      <c r="I247" s="20"/>
      <c r="J247" s="20"/>
    </row>
    <row r="248" spans="2:10">
      <c r="B248" s="19"/>
      <c r="C248" s="20"/>
      <c r="D248" s="20"/>
      <c r="E248" s="20"/>
      <c r="F248" s="20"/>
      <c r="G248" s="20"/>
      <c r="H248" s="20"/>
      <c r="I248" s="20"/>
      <c r="J248" s="20"/>
    </row>
    <row r="249" spans="2:10">
      <c r="C249" s="20"/>
      <c r="D249" s="20"/>
      <c r="E249" s="20"/>
      <c r="F249" s="20"/>
      <c r="G249" s="20"/>
      <c r="H249" s="20"/>
      <c r="I249" s="20"/>
      <c r="J249" s="20"/>
    </row>
    <row r="250" spans="2:10">
      <c r="C250" s="20"/>
      <c r="D250" s="20"/>
      <c r="E250" s="20"/>
      <c r="F250" s="20"/>
      <c r="G250" s="20"/>
      <c r="H250" s="20"/>
      <c r="I250" s="20"/>
      <c r="J250" s="20"/>
    </row>
    <row r="251" spans="2:10">
      <c r="C251" s="20"/>
      <c r="D251" s="20"/>
      <c r="E251" s="20"/>
      <c r="F251" s="20"/>
      <c r="G251" s="20"/>
      <c r="H251" s="20"/>
      <c r="I251" s="20"/>
      <c r="J251" s="20"/>
    </row>
    <row r="252" spans="2:10">
      <c r="C252" s="20"/>
      <c r="D252" s="20"/>
      <c r="E252" s="20"/>
      <c r="F252" s="20"/>
      <c r="G252" s="20"/>
      <c r="H252" s="20"/>
      <c r="I252" s="20"/>
      <c r="J252" s="20"/>
    </row>
    <row r="253" spans="2:10">
      <c r="C253" s="20"/>
      <c r="D253" s="20"/>
      <c r="E253" s="20"/>
      <c r="F253" s="20"/>
      <c r="G253" s="20"/>
      <c r="H253" s="20"/>
      <c r="I253" s="20"/>
      <c r="J253" s="20"/>
    </row>
    <row r="254" spans="2:10">
      <c r="C254" s="20"/>
      <c r="D254" s="20"/>
      <c r="E254" s="20"/>
      <c r="F254" s="20"/>
      <c r="G254" s="20"/>
      <c r="H254" s="20"/>
      <c r="I254" s="20"/>
      <c r="J254" s="20"/>
    </row>
    <row r="255" spans="2:10">
      <c r="C255" s="20"/>
      <c r="D255" s="20"/>
      <c r="E255" s="20"/>
      <c r="F255" s="20"/>
      <c r="G255" s="20"/>
      <c r="H255" s="20"/>
      <c r="I255" s="20"/>
      <c r="J255" s="20"/>
    </row>
    <row r="256" spans="2:10">
      <c r="C256" s="20"/>
      <c r="D256" s="20"/>
      <c r="E256" s="20"/>
      <c r="F256" s="20"/>
      <c r="G256" s="20"/>
      <c r="H256" s="20"/>
      <c r="I256" s="20"/>
      <c r="J256" s="20"/>
    </row>
    <row r="257" spans="3:10">
      <c r="C257" s="20"/>
      <c r="D257" s="20"/>
      <c r="E257" s="20"/>
      <c r="F257" s="20"/>
      <c r="G257" s="20"/>
      <c r="H257" s="20"/>
      <c r="I257" s="20"/>
      <c r="J257" s="20"/>
    </row>
    <row r="258" spans="3:10">
      <c r="C258" s="23"/>
      <c r="D258" s="23"/>
      <c r="E258" s="23"/>
      <c r="F258" s="23"/>
      <c r="G258" s="23"/>
      <c r="H258" s="23"/>
      <c r="I258" s="23"/>
      <c r="J258" s="23"/>
    </row>
    <row r="259" spans="3:10">
      <c r="C259" s="23"/>
      <c r="D259" s="23"/>
      <c r="E259" s="23"/>
      <c r="F259" s="23"/>
      <c r="G259" s="23"/>
      <c r="H259" s="23"/>
      <c r="I259" s="23"/>
      <c r="J259" s="23"/>
    </row>
    <row r="260" spans="3:10">
      <c r="C260" s="23"/>
      <c r="D260" s="23"/>
      <c r="E260" s="23"/>
      <c r="F260" s="23"/>
      <c r="G260" s="23"/>
      <c r="H260" s="23"/>
      <c r="I260" s="23"/>
      <c r="J260" s="23"/>
    </row>
    <row r="261" spans="3:10">
      <c r="C261" s="23"/>
      <c r="D261" s="23"/>
      <c r="E261" s="23"/>
      <c r="F261" s="23"/>
      <c r="G261" s="23"/>
      <c r="H261" s="23"/>
      <c r="I261" s="23"/>
      <c r="J261" s="23"/>
    </row>
    <row r="262" spans="3:10">
      <c r="C262" s="23"/>
      <c r="D262" s="23"/>
      <c r="E262" s="23"/>
      <c r="F262" s="23"/>
      <c r="G262" s="23"/>
      <c r="H262" s="23"/>
      <c r="I262" s="23"/>
      <c r="J262" s="23"/>
    </row>
    <row r="263" spans="3:10">
      <c r="C263" s="23"/>
      <c r="D263" s="23"/>
      <c r="E263" s="23"/>
      <c r="F263" s="23"/>
      <c r="G263" s="23"/>
      <c r="H263" s="23"/>
      <c r="I263" s="23"/>
      <c r="J263" s="23"/>
    </row>
    <row r="264" spans="3:10">
      <c r="C264" s="20"/>
      <c r="D264" s="20"/>
      <c r="E264" s="20"/>
      <c r="F264" s="20"/>
      <c r="G264" s="20"/>
      <c r="H264" s="20"/>
      <c r="I264" s="20"/>
      <c r="J264" s="20"/>
    </row>
    <row r="265" spans="3:10">
      <c r="C265" s="20"/>
      <c r="D265" s="20"/>
      <c r="E265" s="20"/>
      <c r="F265" s="20"/>
      <c r="G265" s="20"/>
      <c r="H265" s="20"/>
      <c r="I265" s="20"/>
      <c r="J265" s="20"/>
    </row>
    <row r="266" spans="3:10">
      <c r="C266" s="23"/>
      <c r="D266" s="20"/>
      <c r="E266" s="20"/>
      <c r="F266" s="20"/>
      <c r="G266" s="20"/>
      <c r="H266" s="20"/>
      <c r="I266" s="20"/>
      <c r="J266" s="23"/>
    </row>
    <row r="267" spans="3:10">
      <c r="C267" s="23"/>
      <c r="D267" s="23"/>
      <c r="E267" s="23"/>
      <c r="F267" s="23"/>
      <c r="G267" s="23"/>
      <c r="H267" s="23"/>
      <c r="I267" s="23"/>
      <c r="J267" s="23"/>
    </row>
    <row r="268" spans="3:10">
      <c r="C268" s="23"/>
      <c r="D268" s="23"/>
      <c r="E268" s="23"/>
      <c r="F268" s="23"/>
      <c r="G268" s="23"/>
      <c r="H268" s="23"/>
      <c r="I268" s="23"/>
      <c r="J268" s="23"/>
    </row>
    <row r="269" spans="3:10">
      <c r="C269" s="20"/>
      <c r="D269" s="20"/>
      <c r="E269" s="20"/>
      <c r="F269" s="20"/>
      <c r="G269" s="20"/>
      <c r="H269" s="20"/>
      <c r="I269" s="20"/>
      <c r="J269" s="20"/>
    </row>
    <row r="270" spans="3:10">
      <c r="C270" s="20"/>
      <c r="D270" s="20"/>
      <c r="E270" s="20"/>
      <c r="F270" s="20"/>
      <c r="G270" s="20"/>
      <c r="H270" s="20"/>
      <c r="I270" s="20"/>
      <c r="J270" s="20"/>
    </row>
    <row r="271" spans="3:10">
      <c r="C271" s="20"/>
      <c r="D271" s="20"/>
      <c r="E271" s="20"/>
      <c r="F271" s="20"/>
      <c r="G271" s="20"/>
      <c r="H271" s="20"/>
      <c r="I271" s="20"/>
      <c r="J271" s="20"/>
    </row>
    <row r="272" spans="3:10">
      <c r="C272" s="20"/>
      <c r="D272" s="20"/>
      <c r="E272" s="20"/>
      <c r="F272" s="20"/>
      <c r="G272" s="20"/>
      <c r="H272" s="20"/>
      <c r="I272" s="20"/>
      <c r="J272" s="20"/>
    </row>
    <row r="273" spans="1:10">
      <c r="A273" s="15"/>
      <c r="C273" s="20"/>
      <c r="D273" s="20"/>
      <c r="E273" s="20"/>
      <c r="F273" s="20"/>
      <c r="G273" s="20"/>
      <c r="H273" s="20"/>
      <c r="I273" s="20"/>
      <c r="J273" s="20"/>
    </row>
    <row r="274" spans="1:10">
      <c r="A274" s="15"/>
      <c r="C274" s="20"/>
      <c r="D274" s="20"/>
      <c r="E274" s="20"/>
      <c r="F274" s="20"/>
      <c r="G274" s="20"/>
      <c r="H274" s="20"/>
      <c r="I274" s="20"/>
      <c r="J274" s="20"/>
    </row>
    <row r="275" spans="1:10">
      <c r="A275" s="15"/>
      <c r="C275" s="20"/>
      <c r="D275" s="20"/>
      <c r="E275" s="20"/>
      <c r="F275" s="20"/>
      <c r="G275" s="20"/>
      <c r="H275" s="20"/>
      <c r="I275" s="20"/>
      <c r="J275" s="20"/>
    </row>
    <row r="276" spans="1:10">
      <c r="C276" s="20"/>
      <c r="D276" s="20"/>
      <c r="E276" s="20"/>
      <c r="F276" s="20"/>
      <c r="G276" s="20"/>
      <c r="H276" s="20"/>
      <c r="I276" s="20"/>
      <c r="J276" s="20"/>
    </row>
    <row r="277" spans="1:10">
      <c r="C277" s="20"/>
      <c r="D277" s="20"/>
      <c r="E277" s="20"/>
      <c r="F277" s="20"/>
      <c r="G277" s="20"/>
      <c r="H277" s="20"/>
      <c r="I277" s="20"/>
      <c r="J277" s="20"/>
    </row>
    <row r="278" spans="1:10">
      <c r="A278" s="5"/>
      <c r="B278" s="2"/>
      <c r="C278" s="24"/>
      <c r="D278" s="24"/>
      <c r="E278" s="24"/>
      <c r="F278" s="24"/>
      <c r="G278" s="24"/>
      <c r="H278" s="24"/>
      <c r="I278" s="24"/>
      <c r="J278" s="24"/>
    </row>
    <row r="279" spans="1:10">
      <c r="A279" s="5"/>
      <c r="B279" s="2"/>
      <c r="C279" s="24"/>
      <c r="D279" s="24"/>
      <c r="E279" s="24"/>
      <c r="F279" s="24"/>
      <c r="G279" s="24"/>
      <c r="H279" s="24"/>
      <c r="I279" s="24"/>
      <c r="J279" s="24"/>
    </row>
    <row r="280" spans="1:10">
      <c r="A280" s="5"/>
      <c r="B280" s="2"/>
      <c r="C280" s="24"/>
      <c r="D280" s="24"/>
      <c r="E280" s="24"/>
      <c r="F280" s="24"/>
      <c r="G280" s="24"/>
      <c r="H280" s="24"/>
      <c r="I280" s="24"/>
      <c r="J280" s="24"/>
    </row>
    <row r="281" spans="1:10">
      <c r="A281" s="5"/>
      <c r="B281" s="2"/>
      <c r="C281" s="24"/>
      <c r="D281" s="24"/>
      <c r="E281" s="24"/>
      <c r="F281" s="24"/>
      <c r="G281" s="24"/>
      <c r="H281" s="24"/>
      <c r="I281" s="24"/>
      <c r="J281" s="24"/>
    </row>
    <row r="282" spans="1:10">
      <c r="A282" s="5"/>
      <c r="B282" s="2"/>
      <c r="C282" s="24"/>
      <c r="D282" s="24"/>
      <c r="E282" s="24"/>
      <c r="F282" s="24"/>
      <c r="G282" s="24"/>
      <c r="H282" s="24"/>
      <c r="I282" s="24"/>
      <c r="J282" s="24"/>
    </row>
    <row r="284" spans="1:10">
      <c r="A284" s="5"/>
      <c r="B284" s="2"/>
      <c r="C284" s="23"/>
      <c r="D284" s="20"/>
      <c r="E284" s="20"/>
      <c r="F284" s="20"/>
      <c r="G284" s="20"/>
      <c r="H284" s="20"/>
      <c r="I284" s="20"/>
      <c r="J284" s="23"/>
    </row>
    <row r="285" spans="1:10">
      <c r="A285" s="5"/>
      <c r="B285" s="2"/>
      <c r="C285" s="20"/>
      <c r="D285" s="20"/>
      <c r="E285" s="20"/>
      <c r="F285" s="20"/>
      <c r="G285" s="20"/>
      <c r="H285" s="20"/>
      <c r="I285" s="20"/>
      <c r="J285" s="23"/>
    </row>
  </sheetData>
  <mergeCells count="1">
    <mergeCell ref="L102:L107"/>
  </mergeCells>
  <dataValidations count="2">
    <dataValidation type="list" allowBlank="1" showInputMessage="1" showErrorMessage="1" sqref="A273:A275 A126:A128" xr:uid="{00000000-0002-0000-1B00-000000000000}">
      <formula1>Regions</formula1>
    </dataValidation>
    <dataValidation type="list" allowBlank="1" showInputMessage="1" showErrorMessage="1" sqref="B281 B134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 filterMode="1"/>
  <dimension ref="A1:P316"/>
  <sheetViews>
    <sheetView workbookViewId="0">
      <selection activeCell="B5" sqref="B5"/>
    </sheetView>
  </sheetViews>
  <sheetFormatPr defaultColWidth="11.42578125" defaultRowHeight="15"/>
  <cols>
    <col min="2" max="2" width="20.42578125" customWidth="1"/>
    <col min="3" max="3" width="19.5703125" bestFit="1" customWidth="1"/>
    <col min="12" max="12" width="2.140625" customWidth="1"/>
  </cols>
  <sheetData>
    <row r="1" spans="1:11">
      <c r="A1" t="s">
        <v>434</v>
      </c>
    </row>
    <row r="2" spans="1:11">
      <c r="A2" t="s">
        <v>378</v>
      </c>
    </row>
    <row r="3" spans="1:11">
      <c r="A3" t="s">
        <v>397</v>
      </c>
    </row>
    <row r="5" spans="1:11">
      <c r="A5" t="s">
        <v>20</v>
      </c>
      <c r="B5" t="s">
        <v>26</v>
      </c>
      <c r="C5" t="s">
        <v>375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1:11">
      <c r="A6" t="s">
        <v>525</v>
      </c>
      <c r="B6" t="s">
        <v>108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525</v>
      </c>
      <c r="B7" t="s">
        <v>109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525</v>
      </c>
      <c r="B8" t="s">
        <v>110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525</v>
      </c>
      <c r="B9" t="s">
        <v>111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525</v>
      </c>
      <c r="B10" t="s">
        <v>159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>
      <c r="A11" t="s">
        <v>525</v>
      </c>
      <c r="B11" t="s">
        <v>140</v>
      </c>
      <c r="C11">
        <v>2</v>
      </c>
    </row>
    <row r="12" spans="1:11" hidden="1">
      <c r="A12" t="s">
        <v>525</v>
      </c>
      <c r="B12" t="s">
        <v>141</v>
      </c>
      <c r="C12">
        <v>2</v>
      </c>
    </row>
    <row r="13" spans="1:11" hidden="1">
      <c r="A13" t="s">
        <v>525</v>
      </c>
      <c r="B13" t="s">
        <v>152</v>
      </c>
      <c r="C13">
        <v>2</v>
      </c>
    </row>
    <row r="14" spans="1:11" hidden="1">
      <c r="A14" t="s">
        <v>525</v>
      </c>
      <c r="B14" t="s">
        <v>153</v>
      </c>
      <c r="C14">
        <v>2</v>
      </c>
    </row>
    <row r="15" spans="1:11" hidden="1">
      <c r="A15" t="s">
        <v>525</v>
      </c>
      <c r="B15" t="s">
        <v>527</v>
      </c>
      <c r="C15">
        <v>2</v>
      </c>
    </row>
    <row r="16" spans="1:11" hidden="1">
      <c r="A16" t="s">
        <v>525</v>
      </c>
      <c r="B16" t="s">
        <v>139</v>
      </c>
      <c r="C16">
        <v>2</v>
      </c>
    </row>
    <row r="17" spans="1:11" hidden="1">
      <c r="A17" t="s">
        <v>525</v>
      </c>
      <c r="B17" t="s">
        <v>142</v>
      </c>
      <c r="C17">
        <v>2</v>
      </c>
    </row>
    <row r="18" spans="1:11" hidden="1">
      <c r="A18" t="s">
        <v>525</v>
      </c>
      <c r="B18" t="s">
        <v>140</v>
      </c>
      <c r="C18">
        <v>1</v>
      </c>
      <c r="D18">
        <v>20.555555555555554</v>
      </c>
      <c r="E18">
        <v>16.574074074074073</v>
      </c>
      <c r="F18">
        <v>12.592592592592592</v>
      </c>
      <c r="G18">
        <v>8.6111111111111107</v>
      </c>
      <c r="H18">
        <v>8.3333333333333321</v>
      </c>
      <c r="I18">
        <v>8.0555555555555554</v>
      </c>
      <c r="J18">
        <v>7.7777777777777768</v>
      </c>
      <c r="K18">
        <v>7.4999999999999991</v>
      </c>
    </row>
    <row r="19" spans="1:11" hidden="1">
      <c r="A19" t="s">
        <v>525</v>
      </c>
      <c r="B19" t="s">
        <v>141</v>
      </c>
      <c r="C19">
        <v>1</v>
      </c>
      <c r="D19">
        <v>86.388888888888886</v>
      </c>
      <c r="E19">
        <v>68.888888888888886</v>
      </c>
      <c r="F19">
        <v>51.388888888888886</v>
      </c>
      <c r="G19">
        <v>33.888888888888886</v>
      </c>
      <c r="H19">
        <v>32.916666666666664</v>
      </c>
      <c r="I19">
        <v>31.944444444444443</v>
      </c>
      <c r="J19">
        <v>30.972222222222218</v>
      </c>
      <c r="K19">
        <v>29.999999999999996</v>
      </c>
    </row>
    <row r="20" spans="1:11" hidden="1">
      <c r="A20" t="s">
        <v>525</v>
      </c>
      <c r="B20" t="s">
        <v>152</v>
      </c>
      <c r="C20">
        <v>1</v>
      </c>
      <c r="D20">
        <v>0.83333333333333326</v>
      </c>
      <c r="E20">
        <v>0.80555555555555547</v>
      </c>
      <c r="F20">
        <v>0.77777777777777768</v>
      </c>
      <c r="G20">
        <v>0.75</v>
      </c>
      <c r="H20">
        <v>0.75</v>
      </c>
      <c r="I20">
        <v>0.75</v>
      </c>
      <c r="J20">
        <v>0.75</v>
      </c>
      <c r="K20">
        <v>0.75</v>
      </c>
    </row>
    <row r="21" spans="1:11" hidden="1">
      <c r="A21" t="s">
        <v>525</v>
      </c>
      <c r="B21" t="s">
        <v>153</v>
      </c>
      <c r="C21">
        <v>1</v>
      </c>
      <c r="D21">
        <v>9.1666666666666661</v>
      </c>
      <c r="E21">
        <v>9.1666666666666661</v>
      </c>
      <c r="F21">
        <v>9.1666666666666661</v>
      </c>
      <c r="G21">
        <v>9.1666666666666661</v>
      </c>
      <c r="H21">
        <v>9.1666666666666661</v>
      </c>
      <c r="I21">
        <v>9.1666666666666661</v>
      </c>
      <c r="J21">
        <v>9.1666666666666661</v>
      </c>
      <c r="K21">
        <v>9.1666666666666661</v>
      </c>
    </row>
    <row r="22" spans="1:11" hidden="1">
      <c r="A22" t="s">
        <v>525</v>
      </c>
      <c r="B22" t="s">
        <v>250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idden="1">
      <c r="A23" t="s">
        <v>525</v>
      </c>
      <c r="B23" t="s">
        <v>252</v>
      </c>
      <c r="C23">
        <v>1</v>
      </c>
    </row>
    <row r="24" spans="1:11" hidden="1">
      <c r="A24" t="s">
        <v>525</v>
      </c>
      <c r="B24" t="s">
        <v>139</v>
      </c>
      <c r="C24">
        <v>1</v>
      </c>
      <c r="D24">
        <v>43.05555555555555</v>
      </c>
      <c r="E24">
        <v>41.666666666666657</v>
      </c>
      <c r="F24">
        <v>40.277777777777771</v>
      </c>
      <c r="G24">
        <v>38.888888888888886</v>
      </c>
      <c r="H24">
        <v>38.75</v>
      </c>
      <c r="I24">
        <v>38.611111111111107</v>
      </c>
      <c r="J24">
        <v>38.472222222222214</v>
      </c>
      <c r="K24">
        <v>38.333333333333329</v>
      </c>
    </row>
    <row r="25" spans="1:11" hidden="1">
      <c r="A25" t="s">
        <v>525</v>
      </c>
      <c r="B25" t="s">
        <v>142</v>
      </c>
      <c r="C25">
        <v>1</v>
      </c>
      <c r="D25">
        <v>2.1527777777777777</v>
      </c>
      <c r="E25">
        <v>2.083333333333333</v>
      </c>
      <c r="F25">
        <v>2.0138888888888888</v>
      </c>
      <c r="G25">
        <v>1.9444444444444444</v>
      </c>
      <c r="H25">
        <v>1.9375</v>
      </c>
      <c r="I25">
        <v>1.9305555555555554</v>
      </c>
      <c r="J25">
        <v>1.9236111111111107</v>
      </c>
      <c r="K25">
        <v>1.9166666666666665</v>
      </c>
    </row>
    <row r="26" spans="1:11" hidden="1">
      <c r="A26" t="s">
        <v>525</v>
      </c>
      <c r="B26" t="s">
        <v>196</v>
      </c>
      <c r="C26">
        <v>1</v>
      </c>
      <c r="D26">
        <v>62.499999999999993</v>
      </c>
      <c r="E26">
        <v>60.462962962962948</v>
      </c>
      <c r="F26">
        <v>58.42592592592591</v>
      </c>
      <c r="G26">
        <v>56.388888888888879</v>
      </c>
      <c r="H26">
        <v>56.180555555555543</v>
      </c>
      <c r="I26">
        <v>55.972222222222214</v>
      </c>
      <c r="J26">
        <v>55.763888888888886</v>
      </c>
      <c r="K26">
        <v>55.55555555555555</v>
      </c>
    </row>
    <row r="27" spans="1:11" hidden="1">
      <c r="A27" t="s">
        <v>525</v>
      </c>
      <c r="B27" t="s">
        <v>134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idden="1">
      <c r="A28" t="s">
        <v>525</v>
      </c>
      <c r="B28" t="s">
        <v>135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>
      <c r="A29" t="s">
        <v>525</v>
      </c>
      <c r="B29" t="s">
        <v>129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idden="1">
      <c r="A30" t="s">
        <v>525</v>
      </c>
      <c r="B30" t="s">
        <v>61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idden="1">
      <c r="A31" t="s">
        <v>525</v>
      </c>
      <c r="B31" t="s">
        <v>130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idden="1">
      <c r="A32" t="s">
        <v>525</v>
      </c>
      <c r="B32" t="s">
        <v>131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idden="1">
      <c r="A33" t="s">
        <v>525</v>
      </c>
      <c r="B33" t="s">
        <v>60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idden="1">
      <c r="A34" t="s">
        <v>525</v>
      </c>
      <c r="B34" t="s">
        <v>59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idden="1">
      <c r="A35" t="s">
        <v>525</v>
      </c>
      <c r="B35" t="s">
        <v>136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idden="1">
      <c r="A36" t="s">
        <v>525</v>
      </c>
      <c r="B36" t="s">
        <v>112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idden="1">
      <c r="A37" t="s">
        <v>525</v>
      </c>
      <c r="B37" t="s">
        <v>113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idden="1">
      <c r="A38" t="s">
        <v>525</v>
      </c>
      <c r="B38" t="s">
        <v>114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idden="1">
      <c r="A39" t="s">
        <v>525</v>
      </c>
      <c r="B39" t="s">
        <v>115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idden="1">
      <c r="A40" t="s">
        <v>525</v>
      </c>
      <c r="B40" t="s">
        <v>116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idden="1">
      <c r="A41" t="s">
        <v>525</v>
      </c>
      <c r="B41" t="s">
        <v>117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idden="1">
      <c r="A42" t="s">
        <v>525</v>
      </c>
      <c r="B42" t="s">
        <v>161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idden="1">
      <c r="A43" t="s">
        <v>525</v>
      </c>
      <c r="B43" t="s">
        <v>118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idden="1">
      <c r="A44" t="s">
        <v>525</v>
      </c>
      <c r="B44" t="s">
        <v>195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idden="1">
      <c r="A45" t="s">
        <v>525</v>
      </c>
      <c r="B45" t="s">
        <v>119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hidden="1">
      <c r="A46" t="s">
        <v>525</v>
      </c>
      <c r="B46" t="s">
        <v>120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hidden="1">
      <c r="A47" t="s">
        <v>525</v>
      </c>
      <c r="B47" t="s">
        <v>121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idden="1">
      <c r="A48" t="s">
        <v>525</v>
      </c>
      <c r="B48" t="s">
        <v>122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idden="1">
      <c r="A49" t="s">
        <v>525</v>
      </c>
      <c r="B49" t="s">
        <v>123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hidden="1">
      <c r="A50" t="s">
        <v>525</v>
      </c>
      <c r="B50" t="s">
        <v>124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hidden="1">
      <c r="A51" t="s">
        <v>525</v>
      </c>
      <c r="B51" t="s">
        <v>528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idden="1">
      <c r="A52" t="s">
        <v>525</v>
      </c>
      <c r="B52" t="s">
        <v>160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idden="1">
      <c r="A53" t="s">
        <v>525</v>
      </c>
      <c r="B53" t="s">
        <v>107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idden="1">
      <c r="A54" t="s">
        <v>525</v>
      </c>
      <c r="B54" t="s">
        <v>106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hidden="1">
      <c r="A55" t="s">
        <v>525</v>
      </c>
      <c r="B55" t="s">
        <v>22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hidden="1">
      <c r="A56" t="s">
        <v>525</v>
      </c>
      <c r="B56" t="s">
        <v>23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hidden="1">
      <c r="A57" t="s">
        <v>525</v>
      </c>
      <c r="B57" t="s">
        <v>58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hidden="1">
      <c r="A58" t="s">
        <v>525</v>
      </c>
      <c r="B58" t="s">
        <v>163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idden="1">
      <c r="A59" t="s">
        <v>525</v>
      </c>
      <c r="B59" t="s">
        <v>137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hidden="1">
      <c r="A60" t="s">
        <v>525</v>
      </c>
      <c r="B60" t="s">
        <v>62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hidden="1">
      <c r="A61" t="s">
        <v>525</v>
      </c>
      <c r="B61" t="s">
        <v>138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hidden="1">
      <c r="A62" t="s">
        <v>525</v>
      </c>
      <c r="B62" t="s">
        <v>132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hidden="1">
      <c r="A63" t="s">
        <v>525</v>
      </c>
      <c r="B63" t="s">
        <v>133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hidden="1">
      <c r="A64" t="s">
        <v>525</v>
      </c>
      <c r="B64" t="s">
        <v>64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idden="1">
      <c r="A65" t="s">
        <v>525</v>
      </c>
      <c r="B65" t="s">
        <v>127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hidden="1">
      <c r="A66" t="s">
        <v>525</v>
      </c>
      <c r="B66" t="s">
        <v>63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hidden="1">
      <c r="A67" t="s">
        <v>525</v>
      </c>
      <c r="B67" t="s">
        <v>128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hidden="1">
      <c r="A68" t="s">
        <v>525</v>
      </c>
      <c r="B68" t="s">
        <v>100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hidden="1">
      <c r="A69" t="s">
        <v>525</v>
      </c>
      <c r="B69" t="s">
        <v>101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hidden="1">
      <c r="A70" t="s">
        <v>525</v>
      </c>
      <c r="B70" t="s">
        <v>105</v>
      </c>
      <c r="C70">
        <v>1</v>
      </c>
      <c r="D70">
        <v>0.83333333400000009</v>
      </c>
      <c r="E70">
        <v>0.83333333400000009</v>
      </c>
      <c r="F70">
        <v>0.83333333400000009</v>
      </c>
      <c r="G70">
        <v>0.83333333400000009</v>
      </c>
      <c r="H70">
        <v>0.83333333400000009</v>
      </c>
      <c r="I70">
        <v>0.83333333400000009</v>
      </c>
      <c r="J70">
        <v>0.83333333400000009</v>
      </c>
      <c r="K70">
        <v>0.83333333400000009</v>
      </c>
    </row>
    <row r="71" spans="1:11" hidden="1">
      <c r="A71" t="s">
        <v>525</v>
      </c>
      <c r="B71" t="s">
        <v>102</v>
      </c>
      <c r="C71">
        <v>1</v>
      </c>
      <c r="D71">
        <v>0.83333333400000009</v>
      </c>
      <c r="E71">
        <v>0.83333333400000009</v>
      </c>
      <c r="F71">
        <v>0.83333333400000009</v>
      </c>
      <c r="G71">
        <v>0.83333333400000009</v>
      </c>
      <c r="H71">
        <v>0.83333333400000009</v>
      </c>
      <c r="I71">
        <v>0.83333333400000009</v>
      </c>
      <c r="J71">
        <v>0.83333333400000009</v>
      </c>
      <c r="K71">
        <v>0.83333333400000009</v>
      </c>
    </row>
    <row r="72" spans="1:11" hidden="1">
      <c r="A72" t="s">
        <v>525</v>
      </c>
      <c r="B72" t="s">
        <v>103</v>
      </c>
      <c r="C72">
        <v>1</v>
      </c>
      <c r="D72">
        <v>1.38888889</v>
      </c>
      <c r="E72">
        <v>1.38888889</v>
      </c>
      <c r="F72">
        <v>1.38888889</v>
      </c>
      <c r="G72">
        <v>1.38888889</v>
      </c>
      <c r="H72">
        <v>1.38888889</v>
      </c>
      <c r="I72">
        <v>1.38888889</v>
      </c>
      <c r="J72">
        <v>1.38888889</v>
      </c>
      <c r="K72">
        <v>1.38888889</v>
      </c>
    </row>
    <row r="73" spans="1:11" hidden="1">
      <c r="A73" t="s">
        <v>525</v>
      </c>
      <c r="B73" t="s">
        <v>104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idden="1">
      <c r="A74" t="s">
        <v>525</v>
      </c>
      <c r="B74" t="s">
        <v>99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hidden="1">
      <c r="A75" t="s">
        <v>525</v>
      </c>
      <c r="B75" t="s">
        <v>94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hidden="1">
      <c r="A76" t="s">
        <v>525</v>
      </c>
      <c r="B76" t="s">
        <v>93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hidden="1">
      <c r="A77" t="s">
        <v>525</v>
      </c>
      <c r="B77" t="s">
        <v>95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idden="1">
      <c r="A78" t="s">
        <v>525</v>
      </c>
      <c r="B78" t="s">
        <v>170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hidden="1">
      <c r="A79" t="s">
        <v>525</v>
      </c>
      <c r="B79" t="s">
        <v>171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hidden="1">
      <c r="A80" t="s">
        <v>525</v>
      </c>
      <c r="B80" t="s">
        <v>172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hidden="1">
      <c r="A81" t="s">
        <v>525</v>
      </c>
      <c r="B81" t="s">
        <v>97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hidden="1">
      <c r="A82" t="s">
        <v>525</v>
      </c>
      <c r="B82" t="s">
        <v>96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idden="1">
      <c r="A83" t="s">
        <v>525</v>
      </c>
      <c r="B83" t="s">
        <v>98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idden="1">
      <c r="A84" t="s">
        <v>525</v>
      </c>
      <c r="B84" t="s">
        <v>158</v>
      </c>
      <c r="C84">
        <v>1</v>
      </c>
      <c r="D84">
        <v>3.91</v>
      </c>
      <c r="E84">
        <v>4.16</v>
      </c>
      <c r="F84">
        <v>4.41</v>
      </c>
      <c r="G84">
        <v>4.66</v>
      </c>
      <c r="H84">
        <v>4.9099999999999993</v>
      </c>
      <c r="I84">
        <v>5.16</v>
      </c>
      <c r="J84">
        <v>5.41</v>
      </c>
      <c r="K84">
        <v>5.66</v>
      </c>
    </row>
    <row r="85" spans="1:11" hidden="1">
      <c r="A85" t="s">
        <v>525</v>
      </c>
      <c r="B85" t="s">
        <v>125</v>
      </c>
      <c r="C85">
        <v>1</v>
      </c>
      <c r="D85">
        <v>1E-3</v>
      </c>
      <c r="E85">
        <v>1E-3</v>
      </c>
      <c r="F85">
        <v>1E-3</v>
      </c>
      <c r="G85">
        <v>1E-3</v>
      </c>
      <c r="H85">
        <v>1E-3</v>
      </c>
      <c r="I85">
        <v>1E-3</v>
      </c>
      <c r="J85">
        <v>1E-3</v>
      </c>
      <c r="K85">
        <v>1E-3</v>
      </c>
    </row>
    <row r="86" spans="1:11" hidden="1">
      <c r="A86" t="s">
        <v>525</v>
      </c>
      <c r="B86" t="s">
        <v>126</v>
      </c>
      <c r="C86">
        <v>1</v>
      </c>
      <c r="D86">
        <v>11.11111112</v>
      </c>
      <c r="E86">
        <v>6.9444444500000007</v>
      </c>
      <c r="F86">
        <v>6.6666666719999998</v>
      </c>
      <c r="G86">
        <v>6.3888888939999999</v>
      </c>
      <c r="H86">
        <v>5.4166666709999998</v>
      </c>
      <c r="I86">
        <v>4.4444444480000005</v>
      </c>
      <c r="J86">
        <v>4.4444444480000005</v>
      </c>
      <c r="K86">
        <v>4.4444444480000005</v>
      </c>
    </row>
    <row r="87" spans="1:11" hidden="1">
      <c r="A87" t="s">
        <v>525</v>
      </c>
      <c r="B87" t="s">
        <v>126</v>
      </c>
      <c r="C87">
        <v>2</v>
      </c>
      <c r="D87">
        <v>11.11111112</v>
      </c>
      <c r="E87">
        <v>6.9444444500000007</v>
      </c>
      <c r="F87">
        <v>6.6666666719999998</v>
      </c>
      <c r="G87">
        <v>6.3888888939999999</v>
      </c>
      <c r="H87">
        <v>5.4166666709999998</v>
      </c>
      <c r="I87">
        <v>4.4444444480000005</v>
      </c>
      <c r="J87">
        <v>4.4444444480000005</v>
      </c>
      <c r="K87">
        <v>4.4444444480000005</v>
      </c>
    </row>
    <row r="88" spans="1:11" hidden="1">
      <c r="A88" t="s">
        <v>525</v>
      </c>
      <c r="B88" t="s">
        <v>162</v>
      </c>
      <c r="C88">
        <v>1</v>
      </c>
      <c r="D88">
        <v>0.41666666700000005</v>
      </c>
      <c r="E88">
        <v>0.41666666700000005</v>
      </c>
      <c r="F88">
        <v>0.41666666700000005</v>
      </c>
      <c r="G88">
        <v>0.41666666700000005</v>
      </c>
      <c r="H88">
        <v>0.41666666700000005</v>
      </c>
      <c r="I88">
        <v>0.41666666700000005</v>
      </c>
      <c r="J88">
        <v>0.41666666700000005</v>
      </c>
      <c r="K88">
        <v>0.41666666700000005</v>
      </c>
    </row>
    <row r="89" spans="1:11" hidden="1">
      <c r="A89" t="s">
        <v>525</v>
      </c>
      <c r="B89" t="s">
        <v>162</v>
      </c>
      <c r="C89">
        <v>2</v>
      </c>
      <c r="D89">
        <v>1.2777777788</v>
      </c>
      <c r="E89">
        <v>1.2777777788</v>
      </c>
      <c r="F89">
        <v>1.2777777788</v>
      </c>
      <c r="G89">
        <v>1.2777777788</v>
      </c>
      <c r="H89">
        <v>1.2777777788</v>
      </c>
      <c r="I89">
        <v>1.2777777788</v>
      </c>
      <c r="J89">
        <v>1.2777777788</v>
      </c>
      <c r="K89">
        <v>1.2777777788</v>
      </c>
    </row>
    <row r="90" spans="1:11">
      <c r="A90" t="s">
        <v>525</v>
      </c>
      <c r="B90" t="s">
        <v>110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idden="1">
      <c r="A91" t="s">
        <v>525</v>
      </c>
      <c r="B91" t="s">
        <v>116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idden="1">
      <c r="A92" t="s">
        <v>525</v>
      </c>
      <c r="B92" t="s">
        <v>122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hidden="1">
      <c r="A93" t="s">
        <v>525</v>
      </c>
      <c r="B93" t="s">
        <v>22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t="s">
        <v>525</v>
      </c>
      <c r="B94" t="s">
        <v>110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hidden="1">
      <c r="A95" t="s">
        <v>525</v>
      </c>
      <c r="B95" t="s">
        <v>116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hidden="1">
      <c r="A96" t="s">
        <v>525</v>
      </c>
      <c r="B96" t="s">
        <v>122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hidden="1">
      <c r="A97" t="s">
        <v>525</v>
      </c>
      <c r="B97" t="s">
        <v>22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t="s">
        <v>525</v>
      </c>
      <c r="B98" t="s">
        <v>198</v>
      </c>
      <c r="C98">
        <v>1</v>
      </c>
      <c r="D98">
        <v>0.55600000000000005</v>
      </c>
      <c r="E98">
        <v>0.55600000000000005</v>
      </c>
      <c r="F98">
        <v>0.55600000000000005</v>
      </c>
      <c r="G98">
        <v>0.55600000000000005</v>
      </c>
      <c r="H98">
        <v>0.55600000000000005</v>
      </c>
      <c r="I98">
        <v>0.55600000000000005</v>
      </c>
      <c r="J98">
        <v>0.55600000000000005</v>
      </c>
      <c r="K98">
        <v>0.55600000000000005</v>
      </c>
    </row>
    <row r="99" spans="1:11" hidden="1">
      <c r="A99" t="s">
        <v>525</v>
      </c>
      <c r="B99" t="s">
        <v>199</v>
      </c>
      <c r="C99">
        <v>1</v>
      </c>
      <c r="D99">
        <v>0.55600000000000005</v>
      </c>
      <c r="E99">
        <v>0.55600000000000005</v>
      </c>
      <c r="F99">
        <v>0.55600000000000005</v>
      </c>
      <c r="G99">
        <v>0.55600000000000005</v>
      </c>
      <c r="H99">
        <v>0.55600000000000005</v>
      </c>
      <c r="I99">
        <v>0.55600000000000005</v>
      </c>
      <c r="J99">
        <v>0.55600000000000005</v>
      </c>
      <c r="K99">
        <v>0.55600000000000005</v>
      </c>
    </row>
    <row r="100" spans="1:11" hidden="1">
      <c r="A100" t="s">
        <v>525</v>
      </c>
      <c r="B100" t="s">
        <v>200</v>
      </c>
      <c r="C100">
        <v>1</v>
      </c>
      <c r="D100">
        <v>0.5</v>
      </c>
      <c r="E100">
        <v>0.5</v>
      </c>
      <c r="F100">
        <v>0.5</v>
      </c>
      <c r="G100">
        <v>0.5</v>
      </c>
      <c r="H100">
        <v>0.5</v>
      </c>
      <c r="I100">
        <v>0.5</v>
      </c>
      <c r="J100">
        <v>0.5</v>
      </c>
      <c r="K100">
        <v>0.5</v>
      </c>
    </row>
    <row r="101" spans="1:11" hidden="1">
      <c r="A101" t="s">
        <v>284</v>
      </c>
      <c r="B101" t="s">
        <v>134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hidden="1">
      <c r="A102" t="s">
        <v>284</v>
      </c>
      <c r="B102" t="s">
        <v>135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hidden="1">
      <c r="A103" t="s">
        <v>284</v>
      </c>
      <c r="B103" t="s">
        <v>129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hidden="1">
      <c r="A104" t="s">
        <v>284</v>
      </c>
      <c r="B104" t="s">
        <v>61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hidden="1">
      <c r="A105" t="s">
        <v>284</v>
      </c>
      <c r="B105" t="s">
        <v>130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hidden="1">
      <c r="A106" t="s">
        <v>284</v>
      </c>
      <c r="B106" t="s">
        <v>131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hidden="1">
      <c r="A107" t="s">
        <v>284</v>
      </c>
      <c r="B107" t="s">
        <v>60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hidden="1">
      <c r="A108" t="s">
        <v>284</v>
      </c>
      <c r="B108" t="s">
        <v>59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hidden="1">
      <c r="A109" t="s">
        <v>284</v>
      </c>
      <c r="B109" t="s">
        <v>136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hidden="1">
      <c r="A110" t="s">
        <v>284</v>
      </c>
      <c r="B110" t="s">
        <v>107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hidden="1">
      <c r="A111" t="s">
        <v>284</v>
      </c>
      <c r="B111" t="s">
        <v>106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hidden="1">
      <c r="A112" t="s">
        <v>284</v>
      </c>
      <c r="B112" t="s">
        <v>22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hidden="1">
      <c r="A113" t="s">
        <v>284</v>
      </c>
      <c r="B113" t="s">
        <v>23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hidden="1">
      <c r="A114" t="s">
        <v>284</v>
      </c>
      <c r="B114" t="s">
        <v>58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hidden="1">
      <c r="A115" t="s">
        <v>284</v>
      </c>
      <c r="B115" t="s">
        <v>163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hidden="1">
      <c r="A116" t="s">
        <v>284</v>
      </c>
      <c r="B116" t="s">
        <v>137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hidden="1">
      <c r="A117" t="s">
        <v>284</v>
      </c>
      <c r="B117" t="s">
        <v>62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hidden="1">
      <c r="A118" t="s">
        <v>284</v>
      </c>
      <c r="B118" t="s">
        <v>138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hidden="1">
      <c r="A119" t="s">
        <v>284</v>
      </c>
      <c r="B119" t="s">
        <v>132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hidden="1">
      <c r="A120" t="s">
        <v>284</v>
      </c>
      <c r="B120" t="s">
        <v>133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hidden="1">
      <c r="A121" t="s">
        <v>284</v>
      </c>
      <c r="B121" t="s">
        <v>64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hidden="1">
      <c r="A122" t="s">
        <v>284</v>
      </c>
      <c r="B122" t="s">
        <v>127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hidden="1">
      <c r="A123" t="s">
        <v>284</v>
      </c>
      <c r="B123" t="s">
        <v>63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hidden="1">
      <c r="A124" t="s">
        <v>284</v>
      </c>
      <c r="B124" t="s">
        <v>128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hidden="1">
      <c r="A125" t="s">
        <v>284</v>
      </c>
      <c r="B125" t="s">
        <v>88</v>
      </c>
      <c r="C125">
        <v>1</v>
      </c>
      <c r="D125">
        <v>7.8180481367633563</v>
      </c>
      <c r="E125">
        <v>5.94171658394015</v>
      </c>
      <c r="F125">
        <v>5.6446307547431429</v>
      </c>
      <c r="G125">
        <v>5.3623992170059855</v>
      </c>
      <c r="H125">
        <v>5.0942792561556862</v>
      </c>
      <c r="I125">
        <v>4.8395652933479019</v>
      </c>
      <c r="J125">
        <v>4.5975870286805067</v>
      </c>
      <c r="K125">
        <v>4.3677076772464805</v>
      </c>
    </row>
    <row r="126" spans="1:11" hidden="1">
      <c r="A126" t="s">
        <v>284</v>
      </c>
      <c r="B126" t="s">
        <v>91</v>
      </c>
      <c r="C126">
        <v>1</v>
      </c>
      <c r="D126">
        <v>0.81691686052009449</v>
      </c>
      <c r="E126">
        <v>0.65353348841607561</v>
      </c>
      <c r="F126">
        <v>0.65353348841607561</v>
      </c>
      <c r="G126">
        <v>0.65353348841607561</v>
      </c>
      <c r="H126">
        <v>0.65353348841607561</v>
      </c>
      <c r="I126">
        <v>0.65353348841607561</v>
      </c>
      <c r="J126">
        <v>0.65353348841607561</v>
      </c>
      <c r="K126">
        <v>0.65353348841607561</v>
      </c>
    </row>
    <row r="127" spans="1:11" hidden="1">
      <c r="A127" t="s">
        <v>284</v>
      </c>
      <c r="B127" t="s">
        <v>92</v>
      </c>
      <c r="C127">
        <v>1</v>
      </c>
      <c r="D127">
        <v>4.5255342133478447</v>
      </c>
      <c r="E127">
        <v>3.4394060021443615</v>
      </c>
      <c r="F127">
        <v>3.2674357020371434</v>
      </c>
      <c r="G127">
        <v>3.1040639169352855</v>
      </c>
      <c r="H127">
        <v>2.9488607210885216</v>
      </c>
      <c r="I127">
        <v>2.8014176850340955</v>
      </c>
      <c r="J127">
        <v>2.6613468007823902</v>
      </c>
      <c r="K127">
        <v>2.5282794607432706</v>
      </c>
    </row>
    <row r="128" spans="1:11" hidden="1">
      <c r="A128" t="s">
        <v>284</v>
      </c>
      <c r="B128" t="s">
        <v>100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hidden="1">
      <c r="A129" t="s">
        <v>284</v>
      </c>
      <c r="B129" t="s">
        <v>101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hidden="1">
      <c r="A130" t="s">
        <v>284</v>
      </c>
      <c r="B130" t="s">
        <v>105</v>
      </c>
      <c r="C130">
        <v>1</v>
      </c>
      <c r="D130">
        <v>0.83333333400000009</v>
      </c>
      <c r="E130">
        <v>0.70833333390000008</v>
      </c>
      <c r="F130">
        <v>0.70833333390000008</v>
      </c>
      <c r="G130">
        <v>0.70833333390000008</v>
      </c>
      <c r="H130">
        <v>0.70833333390000008</v>
      </c>
      <c r="I130">
        <v>0.70833333390000008</v>
      </c>
      <c r="J130">
        <v>0.70833333390000008</v>
      </c>
      <c r="K130">
        <v>0.70833333390000008</v>
      </c>
    </row>
    <row r="131" spans="1:11" hidden="1">
      <c r="A131" t="s">
        <v>284</v>
      </c>
      <c r="B131" t="s">
        <v>102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hidden="1">
      <c r="A132" t="s">
        <v>284</v>
      </c>
      <c r="B132" t="s">
        <v>103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hidden="1">
      <c r="A133" t="s">
        <v>284</v>
      </c>
      <c r="B133" t="s">
        <v>104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hidden="1">
      <c r="A134" t="s">
        <v>284</v>
      </c>
      <c r="B134" t="s">
        <v>99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hidden="1">
      <c r="A135" t="s">
        <v>284</v>
      </c>
      <c r="B135" t="s">
        <v>94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hidden="1">
      <c r="A136" t="s">
        <v>284</v>
      </c>
      <c r="B136" t="s">
        <v>93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hidden="1">
      <c r="A137" t="s">
        <v>284</v>
      </c>
      <c r="B137" t="s">
        <v>95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hidden="1">
      <c r="A138" t="s">
        <v>284</v>
      </c>
      <c r="B138" t="s">
        <v>170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hidden="1">
      <c r="A139" t="s">
        <v>284</v>
      </c>
      <c r="B139" t="s">
        <v>171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hidden="1">
      <c r="A140" t="s">
        <v>284</v>
      </c>
      <c r="B140" t="s">
        <v>172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hidden="1">
      <c r="A141" t="s">
        <v>284</v>
      </c>
      <c r="B141" t="s">
        <v>97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hidden="1">
      <c r="A142" t="s">
        <v>284</v>
      </c>
      <c r="B142" t="s">
        <v>96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idden="1">
      <c r="A143" t="s">
        <v>284</v>
      </c>
      <c r="B143" t="s">
        <v>98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hidden="1">
      <c r="A144" t="s">
        <v>284</v>
      </c>
      <c r="B144" t="s">
        <v>158</v>
      </c>
      <c r="C144">
        <v>1</v>
      </c>
      <c r="D144">
        <v>3.91</v>
      </c>
      <c r="E144">
        <v>3.536</v>
      </c>
      <c r="F144">
        <v>3.7484999999999999</v>
      </c>
      <c r="G144">
        <v>3.9609999999999999</v>
      </c>
      <c r="H144">
        <v>4.1734999999999989</v>
      </c>
      <c r="I144">
        <v>4.3860000000000001</v>
      </c>
      <c r="J144">
        <v>4.5984999999999996</v>
      </c>
      <c r="K144">
        <v>4.8109999999999999</v>
      </c>
    </row>
    <row r="145" spans="1:11" hidden="1">
      <c r="A145" t="s">
        <v>284</v>
      </c>
      <c r="B145" t="s">
        <v>125</v>
      </c>
      <c r="C145">
        <v>1</v>
      </c>
      <c r="D145">
        <v>1E-3</v>
      </c>
      <c r="E145">
        <v>6.5000000000000008E-4</v>
      </c>
      <c r="F145">
        <v>6.5000000000000008E-4</v>
      </c>
      <c r="G145">
        <v>6.5000000000000008E-4</v>
      </c>
      <c r="H145">
        <v>6.5000000000000008E-4</v>
      </c>
      <c r="I145">
        <v>6.5000000000000008E-4</v>
      </c>
      <c r="J145">
        <v>6.5000000000000008E-4</v>
      </c>
      <c r="K145">
        <v>6.5000000000000008E-4</v>
      </c>
    </row>
    <row r="146" spans="1:11" hidden="1">
      <c r="A146" t="s">
        <v>284</v>
      </c>
      <c r="B146" t="s">
        <v>126</v>
      </c>
      <c r="C146">
        <v>1</v>
      </c>
      <c r="D146">
        <v>11.11111112</v>
      </c>
      <c r="E146">
        <v>4.5138888925000007</v>
      </c>
      <c r="F146">
        <v>4.3333333368</v>
      </c>
      <c r="G146">
        <v>4.1527777811000002</v>
      </c>
      <c r="H146">
        <v>3.5208333361499999</v>
      </c>
      <c r="I146">
        <v>2.8888888912000006</v>
      </c>
      <c r="J146">
        <v>2.8888888912000006</v>
      </c>
      <c r="K146">
        <v>2.8888888912000006</v>
      </c>
    </row>
    <row r="147" spans="1:11" hidden="1">
      <c r="A147" t="s">
        <v>284</v>
      </c>
      <c r="B147" t="s">
        <v>126</v>
      </c>
      <c r="C147">
        <v>2</v>
      </c>
      <c r="D147">
        <v>11.11111112</v>
      </c>
      <c r="E147">
        <v>4.5138888925000007</v>
      </c>
      <c r="F147">
        <v>4.3333333368</v>
      </c>
      <c r="G147">
        <v>4.1527777811000002</v>
      </c>
      <c r="H147">
        <v>3.5208333361499999</v>
      </c>
      <c r="I147">
        <v>2.8888888912000006</v>
      </c>
      <c r="J147">
        <v>2.8888888912000006</v>
      </c>
      <c r="K147">
        <v>2.8888888912000006</v>
      </c>
    </row>
    <row r="148" spans="1:11" hidden="1">
      <c r="A148" t="s">
        <v>284</v>
      </c>
      <c r="B148" t="s">
        <v>162</v>
      </c>
      <c r="C148">
        <v>1</v>
      </c>
      <c r="D148">
        <v>0.41666666700000005</v>
      </c>
      <c r="E148">
        <v>0.27083333355000005</v>
      </c>
      <c r="F148">
        <v>0.27083333355000005</v>
      </c>
      <c r="G148">
        <v>0.27083333355000005</v>
      </c>
      <c r="H148">
        <v>0.27083333355000005</v>
      </c>
      <c r="I148">
        <v>0.27083333355000005</v>
      </c>
      <c r="J148">
        <v>0.27083333355000005</v>
      </c>
      <c r="K148">
        <v>0.27083333355000005</v>
      </c>
    </row>
    <row r="149" spans="1:11" hidden="1">
      <c r="A149" t="s">
        <v>284</v>
      </c>
      <c r="B149" t="s">
        <v>162</v>
      </c>
      <c r="C149">
        <v>2</v>
      </c>
      <c r="D149">
        <v>1.2777777788</v>
      </c>
      <c r="E149">
        <v>0.83055555621999999</v>
      </c>
      <c r="F149">
        <v>0.83055555621999999</v>
      </c>
      <c r="G149">
        <v>0.83055555621999999</v>
      </c>
      <c r="H149">
        <v>0.83055555621999999</v>
      </c>
      <c r="I149">
        <v>0.83055555621999999</v>
      </c>
      <c r="J149">
        <v>0.83055555621999999</v>
      </c>
      <c r="K149">
        <v>0.83055555621999999</v>
      </c>
    </row>
    <row r="150" spans="1:11" hidden="1">
      <c r="A150" t="s">
        <v>284</v>
      </c>
      <c r="B150" t="s">
        <v>187</v>
      </c>
      <c r="C150">
        <v>1</v>
      </c>
      <c r="D150">
        <v>9.0735292557000022</v>
      </c>
      <c r="E150">
        <v>6.1323528357000008</v>
      </c>
      <c r="F150">
        <v>8.9705880810000007</v>
      </c>
      <c r="G150">
        <v>8.4117645612</v>
      </c>
      <c r="H150">
        <v>7.1499998770199999</v>
      </c>
      <c r="I150">
        <v>5.7199999016160001</v>
      </c>
      <c r="J150">
        <v>4.4615999232604802</v>
      </c>
      <c r="K150">
        <v>3.3461999424453603</v>
      </c>
    </row>
    <row r="151" spans="1:11" hidden="1">
      <c r="A151" t="s">
        <v>284</v>
      </c>
      <c r="B151" t="s">
        <v>186</v>
      </c>
      <c r="C151">
        <v>1</v>
      </c>
      <c r="D151">
        <v>2.4044955947999997</v>
      </c>
      <c r="E151">
        <v>1.8855176183999998</v>
      </c>
      <c r="F151">
        <v>2.3615033363999998</v>
      </c>
      <c r="G151">
        <v>1.7503990919999999</v>
      </c>
      <c r="H151">
        <v>1.3127993189999998</v>
      </c>
      <c r="I151">
        <v>0.98459948924999985</v>
      </c>
      <c r="J151">
        <v>0.73844961693749989</v>
      </c>
      <c r="K151">
        <v>0.55383721270312491</v>
      </c>
    </row>
    <row r="152" spans="1:11" hidden="1">
      <c r="A152" t="s">
        <v>284</v>
      </c>
      <c r="B152" t="s">
        <v>185</v>
      </c>
      <c r="C152">
        <v>1</v>
      </c>
      <c r="D152">
        <v>4.6746340373852817</v>
      </c>
      <c r="E152">
        <v>2.8150168473305519</v>
      </c>
      <c r="F152">
        <v>6.9095868070840831</v>
      </c>
      <c r="G152">
        <v>5.3741230721765083</v>
      </c>
      <c r="H152">
        <v>4.5680046113500321</v>
      </c>
      <c r="I152">
        <v>3.5858836199097754</v>
      </c>
      <c r="J152">
        <v>2.7790598054300761</v>
      </c>
      <c r="K152">
        <v>2.084294854072557</v>
      </c>
    </row>
    <row r="153" spans="1:11" hidden="1">
      <c r="A153" t="s">
        <v>284</v>
      </c>
      <c r="B153" t="s">
        <v>22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hidden="1">
      <c r="A154" t="s">
        <v>284</v>
      </c>
      <c r="B154" t="s">
        <v>22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t="s">
        <v>284</v>
      </c>
      <c r="B155" t="s">
        <v>198</v>
      </c>
      <c r="C155">
        <v>1</v>
      </c>
      <c r="D155">
        <v>0.55600000000000005</v>
      </c>
      <c r="E155">
        <v>0.47260000000000002</v>
      </c>
      <c r="F155">
        <v>0.47260000000000002</v>
      </c>
      <c r="G155">
        <v>0.47260000000000002</v>
      </c>
      <c r="H155">
        <v>0.47260000000000002</v>
      </c>
      <c r="I155">
        <v>0.47260000000000002</v>
      </c>
      <c r="J155">
        <v>0.47260000000000002</v>
      </c>
      <c r="K155">
        <v>0.47260000000000002</v>
      </c>
    </row>
    <row r="156" spans="1:11" hidden="1">
      <c r="A156" t="s">
        <v>284</v>
      </c>
      <c r="B156" t="s">
        <v>199</v>
      </c>
      <c r="C156">
        <v>1</v>
      </c>
      <c r="D156">
        <v>0.55600000000000005</v>
      </c>
      <c r="E156">
        <v>0.47260000000000002</v>
      </c>
      <c r="F156">
        <v>0.47260000000000002</v>
      </c>
      <c r="G156">
        <v>0.47260000000000002</v>
      </c>
      <c r="H156">
        <v>0.47260000000000002</v>
      </c>
      <c r="I156">
        <v>0.47260000000000002</v>
      </c>
      <c r="J156">
        <v>0.47260000000000002</v>
      </c>
      <c r="K156">
        <v>0.47260000000000002</v>
      </c>
    </row>
    <row r="157" spans="1:11" hidden="1">
      <c r="A157" t="s">
        <v>284</v>
      </c>
      <c r="B157" t="s">
        <v>200</v>
      </c>
      <c r="C157">
        <v>1</v>
      </c>
      <c r="D157">
        <v>0.5</v>
      </c>
      <c r="E157">
        <v>0.42499999999999999</v>
      </c>
      <c r="F157">
        <v>0.42499999999999999</v>
      </c>
      <c r="G157">
        <v>0.42499999999999999</v>
      </c>
      <c r="H157">
        <v>0.42499999999999999</v>
      </c>
      <c r="I157">
        <v>0.42499999999999999</v>
      </c>
      <c r="J157">
        <v>0.42499999999999999</v>
      </c>
      <c r="K157">
        <v>0.42499999999999999</v>
      </c>
    </row>
    <row r="158" spans="1:11" hidden="1">
      <c r="A158" t="s">
        <v>284</v>
      </c>
      <c r="B158" t="s">
        <v>270</v>
      </c>
      <c r="C158">
        <v>1</v>
      </c>
      <c r="D158">
        <v>0.5</v>
      </c>
      <c r="E158">
        <v>0.42499999999999999</v>
      </c>
      <c r="F158">
        <v>0.42499999999999999</v>
      </c>
      <c r="G158">
        <v>0.42499999999999999</v>
      </c>
      <c r="H158">
        <v>0.42499999999999999</v>
      </c>
      <c r="I158">
        <v>0.42499999999999999</v>
      </c>
      <c r="J158">
        <v>0.42499999999999999</v>
      </c>
      <c r="K158">
        <v>0.42499999999999999</v>
      </c>
    </row>
    <row r="159" spans="1:11" hidden="1">
      <c r="A159" t="s">
        <v>284</v>
      </c>
      <c r="B159" t="s">
        <v>254</v>
      </c>
      <c r="C159">
        <v>1</v>
      </c>
      <c r="D159">
        <v>1.44</v>
      </c>
      <c r="E159">
        <v>1.3679999999999999</v>
      </c>
      <c r="F159">
        <v>1.3679999999999999</v>
      </c>
      <c r="G159">
        <v>1.3679999999999999</v>
      </c>
      <c r="H159">
        <v>1.3679999999999999</v>
      </c>
      <c r="I159">
        <v>1.3679999999999999</v>
      </c>
      <c r="J159">
        <v>1.3679999999999999</v>
      </c>
      <c r="K159">
        <v>1.3679999999999999</v>
      </c>
    </row>
    <row r="160" spans="1:11" hidden="1">
      <c r="A160" t="s">
        <v>284</v>
      </c>
      <c r="B160" t="s">
        <v>254</v>
      </c>
      <c r="C160">
        <v>2</v>
      </c>
      <c r="D160">
        <v>1.44</v>
      </c>
      <c r="E160">
        <v>1.3679999999999999</v>
      </c>
      <c r="F160">
        <v>1.3679999999999999</v>
      </c>
      <c r="G160">
        <v>1.3679999999999999</v>
      </c>
      <c r="H160">
        <v>1.3679999999999999</v>
      </c>
      <c r="I160">
        <v>1.3679999999999999</v>
      </c>
      <c r="J160">
        <v>1.3679999999999999</v>
      </c>
      <c r="K160">
        <v>1.3679999999999999</v>
      </c>
    </row>
    <row r="161" spans="1:11" hidden="1">
      <c r="A161" t="s">
        <v>284</v>
      </c>
      <c r="B161" t="s">
        <v>254</v>
      </c>
      <c r="C161">
        <v>2</v>
      </c>
      <c r="D161">
        <v>1.44</v>
      </c>
      <c r="E161">
        <v>1.3679999999999999</v>
      </c>
      <c r="F161">
        <v>1.3679999999999999</v>
      </c>
      <c r="G161">
        <v>1.3679999999999999</v>
      </c>
      <c r="H161">
        <v>1.3679999999999999</v>
      </c>
      <c r="I161">
        <v>1.3679999999999999</v>
      </c>
      <c r="J161">
        <v>1.3679999999999999</v>
      </c>
      <c r="K161">
        <v>1.3679999999999999</v>
      </c>
    </row>
    <row r="162" spans="1:11" hidden="1">
      <c r="A162" t="s">
        <v>284</v>
      </c>
      <c r="B162" t="s">
        <v>254</v>
      </c>
      <c r="C162">
        <v>3</v>
      </c>
      <c r="D162">
        <v>1.44</v>
      </c>
      <c r="E162">
        <v>1.3679999999999999</v>
      </c>
      <c r="F162">
        <v>1.3679999999999999</v>
      </c>
      <c r="G162">
        <v>1.3679999999999999</v>
      </c>
      <c r="H162">
        <v>1.3679999999999999</v>
      </c>
      <c r="I162">
        <v>1.3679999999999999</v>
      </c>
      <c r="J162">
        <v>1.3679999999999999</v>
      </c>
      <c r="K162">
        <v>1.3679999999999999</v>
      </c>
    </row>
    <row r="163" spans="1:11" hidden="1">
      <c r="A163" t="s">
        <v>284</v>
      </c>
      <c r="B163" t="s">
        <v>254</v>
      </c>
      <c r="C163">
        <v>3</v>
      </c>
      <c r="D163">
        <v>1.44</v>
      </c>
      <c r="E163">
        <v>1.3679999999999999</v>
      </c>
      <c r="F163">
        <v>1.3679999999999999</v>
      </c>
      <c r="G163">
        <v>1.3679999999999999</v>
      </c>
      <c r="H163">
        <v>1.3679999999999999</v>
      </c>
      <c r="I163">
        <v>1.3679999999999999</v>
      </c>
      <c r="J163">
        <v>1.3679999999999999</v>
      </c>
      <c r="K163">
        <v>1.3679999999999999</v>
      </c>
    </row>
    <row r="164" spans="1:11" hidden="1">
      <c r="A164" t="s">
        <v>284</v>
      </c>
      <c r="B164" t="s">
        <v>254</v>
      </c>
      <c r="C164">
        <v>4</v>
      </c>
      <c r="D164">
        <v>1.44</v>
      </c>
      <c r="E164">
        <v>1.3679999999999999</v>
      </c>
      <c r="F164">
        <v>1.3679999999999999</v>
      </c>
      <c r="G164">
        <v>1.3679999999999999</v>
      </c>
      <c r="H164">
        <v>1.3679999999999999</v>
      </c>
      <c r="I164">
        <v>1.3679999999999999</v>
      </c>
      <c r="J164">
        <v>1.3679999999999999</v>
      </c>
      <c r="K164">
        <v>1.3679999999999999</v>
      </c>
    </row>
    <row r="165" spans="1:11" hidden="1">
      <c r="A165" t="s">
        <v>284</v>
      </c>
      <c r="B165" t="s">
        <v>255</v>
      </c>
      <c r="C165">
        <v>1</v>
      </c>
      <c r="D165">
        <v>1.44</v>
      </c>
      <c r="E165">
        <v>1.224</v>
      </c>
      <c r="F165">
        <v>1.224</v>
      </c>
      <c r="G165">
        <v>1.224</v>
      </c>
      <c r="H165">
        <v>1.224</v>
      </c>
      <c r="I165">
        <v>1.224</v>
      </c>
      <c r="J165">
        <v>1.224</v>
      </c>
      <c r="K165">
        <v>1.224</v>
      </c>
    </row>
    <row r="166" spans="1:11">
      <c r="A166" t="s">
        <v>284</v>
      </c>
      <c r="B166" t="s">
        <v>267</v>
      </c>
      <c r="C166">
        <v>1</v>
      </c>
      <c r="D166">
        <v>1.44</v>
      </c>
      <c r="E166">
        <v>1.224</v>
      </c>
      <c r="F166">
        <v>1.224</v>
      </c>
      <c r="G166">
        <v>1.224</v>
      </c>
      <c r="H166">
        <v>1.224</v>
      </c>
      <c r="I166">
        <v>1.224</v>
      </c>
      <c r="J166">
        <v>1.224</v>
      </c>
      <c r="K166">
        <v>1.224</v>
      </c>
    </row>
    <row r="167" spans="1:11">
      <c r="A167" t="s">
        <v>284</v>
      </c>
      <c r="B167" t="s">
        <v>261</v>
      </c>
      <c r="C167">
        <v>1</v>
      </c>
      <c r="D167">
        <v>1.44</v>
      </c>
      <c r="E167">
        <v>1.3679999999999999</v>
      </c>
      <c r="F167">
        <v>1.3679999999999999</v>
      </c>
      <c r="G167">
        <v>1.3679999999999999</v>
      </c>
      <c r="H167">
        <v>1.3679999999999999</v>
      </c>
      <c r="I167">
        <v>1.3679999999999999</v>
      </c>
      <c r="J167">
        <v>1.3679999999999999</v>
      </c>
      <c r="K167">
        <v>1.3679999999999999</v>
      </c>
    </row>
    <row r="168" spans="1:11">
      <c r="A168" t="s">
        <v>284</v>
      </c>
      <c r="B168" t="s">
        <v>262</v>
      </c>
      <c r="C168">
        <v>1</v>
      </c>
      <c r="D168">
        <v>1.44</v>
      </c>
      <c r="E168">
        <v>1.3679999999999999</v>
      </c>
      <c r="F168">
        <v>1.3679999999999999</v>
      </c>
      <c r="G168">
        <v>1.3679999999999999</v>
      </c>
      <c r="H168">
        <v>1.3679999999999999</v>
      </c>
      <c r="I168">
        <v>1.3679999999999999</v>
      </c>
      <c r="J168">
        <v>1.3679999999999999</v>
      </c>
      <c r="K168">
        <v>1.3679999999999999</v>
      </c>
    </row>
    <row r="169" spans="1:11">
      <c r="A169" t="s">
        <v>284</v>
      </c>
      <c r="B169" t="s">
        <v>268</v>
      </c>
      <c r="C169">
        <v>1</v>
      </c>
      <c r="D169">
        <v>1.44</v>
      </c>
      <c r="E169">
        <v>1.224</v>
      </c>
      <c r="F169">
        <v>1.224</v>
      </c>
      <c r="G169">
        <v>1.224</v>
      </c>
      <c r="H169">
        <v>1.224</v>
      </c>
      <c r="I169">
        <v>1.224</v>
      </c>
      <c r="J169">
        <v>1.224</v>
      </c>
      <c r="K169">
        <v>1.224</v>
      </c>
    </row>
    <row r="170" spans="1:11">
      <c r="A170" t="s">
        <v>284</v>
      </c>
      <c r="B170" t="s">
        <v>259</v>
      </c>
      <c r="C170">
        <v>1</v>
      </c>
      <c r="D170">
        <v>1.44</v>
      </c>
      <c r="E170">
        <v>1.3679999999999999</v>
      </c>
      <c r="F170">
        <v>1.3679999999999999</v>
      </c>
      <c r="G170">
        <v>1.3679999999999999</v>
      </c>
      <c r="H170">
        <v>1.3679999999999999</v>
      </c>
      <c r="I170">
        <v>1.3679999999999999</v>
      </c>
      <c r="J170">
        <v>1.3679999999999999</v>
      </c>
      <c r="K170">
        <v>1.3679999999999999</v>
      </c>
    </row>
    <row r="171" spans="1:11">
      <c r="A171" t="s">
        <v>284</v>
      </c>
      <c r="B171" t="s">
        <v>260</v>
      </c>
      <c r="C171">
        <v>1</v>
      </c>
      <c r="D171">
        <v>1.44</v>
      </c>
      <c r="E171">
        <v>1.3679999999999999</v>
      </c>
      <c r="F171">
        <v>1.3679999999999999</v>
      </c>
      <c r="G171">
        <v>1.3679999999999999</v>
      </c>
      <c r="H171">
        <v>1.3679999999999999</v>
      </c>
      <c r="I171">
        <v>1.3679999999999999</v>
      </c>
      <c r="J171">
        <v>1.3679999999999999</v>
      </c>
      <c r="K171">
        <v>1.3679999999999999</v>
      </c>
    </row>
    <row r="172" spans="1:11" hidden="1">
      <c r="A172" t="s">
        <v>284</v>
      </c>
      <c r="B172" t="s">
        <v>263</v>
      </c>
      <c r="C172">
        <v>1</v>
      </c>
      <c r="D172">
        <v>1.44</v>
      </c>
      <c r="E172">
        <v>1.3679999999999999</v>
      </c>
      <c r="F172">
        <v>1.3679999999999999</v>
      </c>
      <c r="G172">
        <v>1.3679999999999999</v>
      </c>
      <c r="H172">
        <v>1.3679999999999999</v>
      </c>
      <c r="I172">
        <v>1.3679999999999999</v>
      </c>
      <c r="J172">
        <v>1.3679999999999999</v>
      </c>
      <c r="K172">
        <v>1.3679999999999999</v>
      </c>
    </row>
    <row r="173" spans="1:11" hidden="1">
      <c r="A173" t="s">
        <v>284</v>
      </c>
      <c r="B173" t="s">
        <v>264</v>
      </c>
      <c r="C173">
        <v>1</v>
      </c>
      <c r="D173">
        <v>1.44</v>
      </c>
      <c r="E173">
        <v>1.3679999999999999</v>
      </c>
      <c r="F173">
        <v>1.3679999999999999</v>
      </c>
      <c r="G173">
        <v>1.3679999999999999</v>
      </c>
      <c r="H173">
        <v>1.3679999999999999</v>
      </c>
      <c r="I173">
        <v>1.3679999999999999</v>
      </c>
      <c r="J173">
        <v>1.3679999999999999</v>
      </c>
      <c r="K173">
        <v>1.3679999999999999</v>
      </c>
    </row>
    <row r="174" spans="1:11" hidden="1">
      <c r="A174" t="s">
        <v>284</v>
      </c>
      <c r="B174" t="s">
        <v>256</v>
      </c>
      <c r="C174">
        <v>1</v>
      </c>
      <c r="D174">
        <v>1.44</v>
      </c>
      <c r="E174">
        <v>1.3679999999999999</v>
      </c>
      <c r="F174">
        <v>1.3679999999999999</v>
      </c>
      <c r="G174">
        <v>1.3679999999999999</v>
      </c>
      <c r="H174">
        <v>1.3679999999999999</v>
      </c>
      <c r="I174">
        <v>1.3679999999999999</v>
      </c>
      <c r="J174">
        <v>1.3679999999999999</v>
      </c>
      <c r="K174">
        <v>1.3679999999999999</v>
      </c>
    </row>
    <row r="175" spans="1:11" hidden="1">
      <c r="A175" t="s">
        <v>284</v>
      </c>
      <c r="B175" t="s">
        <v>257</v>
      </c>
      <c r="C175">
        <v>1</v>
      </c>
      <c r="D175">
        <v>1.44</v>
      </c>
      <c r="E175">
        <v>1.3679999999999999</v>
      </c>
      <c r="F175">
        <v>1.3679999999999999</v>
      </c>
      <c r="G175">
        <v>1.3679999999999999</v>
      </c>
      <c r="H175">
        <v>1.3679999999999999</v>
      </c>
      <c r="I175">
        <v>1.3679999999999999</v>
      </c>
      <c r="J175">
        <v>1.3679999999999999</v>
      </c>
      <c r="K175">
        <v>1.3679999999999999</v>
      </c>
    </row>
    <row r="176" spans="1:11" hidden="1">
      <c r="A176" t="s">
        <v>284</v>
      </c>
      <c r="B176" t="s">
        <v>258</v>
      </c>
      <c r="C176">
        <v>1</v>
      </c>
      <c r="D176">
        <v>1.44</v>
      </c>
      <c r="E176">
        <v>1.3679999999999999</v>
      </c>
      <c r="F176">
        <v>1.3679999999999999</v>
      </c>
      <c r="G176">
        <v>1.3679999999999999</v>
      </c>
      <c r="H176">
        <v>1.3679999999999999</v>
      </c>
      <c r="I176">
        <v>1.3679999999999999</v>
      </c>
      <c r="J176">
        <v>1.3679999999999999</v>
      </c>
      <c r="K176">
        <v>1.3679999999999999</v>
      </c>
    </row>
    <row r="177" spans="1:11" hidden="1">
      <c r="A177" t="s">
        <v>284</v>
      </c>
      <c r="B177" t="s">
        <v>269</v>
      </c>
      <c r="C177">
        <v>1</v>
      </c>
      <c r="D177">
        <v>1.44</v>
      </c>
      <c r="E177">
        <v>1.1519999999999999</v>
      </c>
      <c r="F177">
        <v>1.1519999999999999</v>
      </c>
      <c r="G177">
        <v>1.1519999999999999</v>
      </c>
      <c r="H177">
        <v>1.1519999999999999</v>
      </c>
      <c r="I177">
        <v>1.1519999999999999</v>
      </c>
      <c r="J177">
        <v>1.1519999999999999</v>
      </c>
      <c r="K177">
        <v>1.1519999999999999</v>
      </c>
    </row>
    <row r="178" spans="1:11" hidden="1">
      <c r="A178" t="s">
        <v>284</v>
      </c>
      <c r="B178" t="s">
        <v>266</v>
      </c>
      <c r="C178">
        <v>1</v>
      </c>
      <c r="D178">
        <v>1.44</v>
      </c>
      <c r="E178">
        <v>1.1519999999999999</v>
      </c>
      <c r="F178">
        <v>1.1519999999999999</v>
      </c>
      <c r="G178">
        <v>1.1519999999999999</v>
      </c>
      <c r="H178">
        <v>1.1519999999999999</v>
      </c>
      <c r="I178">
        <v>1.1519999999999999</v>
      </c>
      <c r="J178">
        <v>1.1519999999999999</v>
      </c>
      <c r="K178">
        <v>1.1519999999999999</v>
      </c>
    </row>
    <row r="179" spans="1:11" hidden="1">
      <c r="A179" t="s">
        <v>284</v>
      </c>
      <c r="B179" t="s">
        <v>335</v>
      </c>
      <c r="C179">
        <v>1</v>
      </c>
      <c r="D179">
        <v>5.1769252737737244</v>
      </c>
      <c r="E179">
        <v>4.6817411171518906</v>
      </c>
      <c r="F179">
        <v>4.9630957515961134</v>
      </c>
      <c r="G179">
        <v>5.2444503860403389</v>
      </c>
      <c r="H179">
        <v>5.5258050204845608</v>
      </c>
      <c r="I179">
        <v>5.8071596549287872</v>
      </c>
      <c r="J179">
        <v>6.0885142893730091</v>
      </c>
      <c r="K179">
        <v>6.3698689238172337</v>
      </c>
    </row>
    <row r="180" spans="1:11" hidden="1">
      <c r="A180" t="s">
        <v>284</v>
      </c>
      <c r="B180" t="s">
        <v>330</v>
      </c>
      <c r="C180">
        <v>1</v>
      </c>
      <c r="D180">
        <v>3.3849126790058968</v>
      </c>
      <c r="E180">
        <v>3.0611384227531588</v>
      </c>
      <c r="F180">
        <v>3.2451010683513051</v>
      </c>
      <c r="G180">
        <v>3.4290637139494518</v>
      </c>
      <c r="H180">
        <v>3.6130263595475975</v>
      </c>
      <c r="I180">
        <v>3.7969890051457447</v>
      </c>
      <c r="J180">
        <v>3.9809516507438905</v>
      </c>
      <c r="K180">
        <v>4.1649142963420376</v>
      </c>
    </row>
    <row r="181" spans="1:11" hidden="1">
      <c r="A181" t="s">
        <v>284</v>
      </c>
      <c r="B181" t="s">
        <v>333</v>
      </c>
      <c r="C181">
        <v>1</v>
      </c>
      <c r="D181">
        <v>9.2576370810399116</v>
      </c>
      <c r="E181">
        <v>8.3721239689404428</v>
      </c>
      <c r="F181">
        <v>8.8752564189969583</v>
      </c>
      <c r="G181">
        <v>9.3783888690534774</v>
      </c>
      <c r="H181">
        <v>9.8815213191099911</v>
      </c>
      <c r="I181">
        <v>10.38465376916651</v>
      </c>
      <c r="J181">
        <v>10.887786219223026</v>
      </c>
      <c r="K181">
        <v>11.390918669279545</v>
      </c>
    </row>
    <row r="182" spans="1:11" hidden="1">
      <c r="A182" t="s">
        <v>284</v>
      </c>
      <c r="B182" t="s">
        <v>332</v>
      </c>
      <c r="C182">
        <v>1</v>
      </c>
      <c r="D182">
        <v>3.9822502105951729</v>
      </c>
      <c r="E182">
        <v>3.6013393208860696</v>
      </c>
      <c r="F182">
        <v>3.8177659627662415</v>
      </c>
      <c r="G182">
        <v>4.0341926046464138</v>
      </c>
      <c r="H182">
        <v>4.2506192465265853</v>
      </c>
      <c r="I182">
        <v>4.4670458884067585</v>
      </c>
      <c r="J182">
        <v>4.68347253028693</v>
      </c>
      <c r="K182">
        <v>4.8998991721671032</v>
      </c>
    </row>
    <row r="183" spans="1:11" hidden="1">
      <c r="A183" t="s">
        <v>284</v>
      </c>
      <c r="B183" t="s">
        <v>334</v>
      </c>
      <c r="C183">
        <v>1</v>
      </c>
      <c r="D183">
        <v>14.68136062979276</v>
      </c>
      <c r="E183">
        <v>13.277056569551714</v>
      </c>
      <c r="F183">
        <v>14.074956603779583</v>
      </c>
      <c r="G183">
        <v>14.872856638007452</v>
      </c>
      <c r="H183">
        <v>15.670756672235314</v>
      </c>
      <c r="I183">
        <v>16.468656706463189</v>
      </c>
      <c r="J183">
        <v>17.266556740691051</v>
      </c>
      <c r="K183">
        <v>18.06445677491892</v>
      </c>
    </row>
    <row r="184" spans="1:11" hidden="1">
      <c r="A184" t="s">
        <v>284</v>
      </c>
      <c r="B184" t="s">
        <v>331</v>
      </c>
      <c r="C184">
        <v>1</v>
      </c>
      <c r="D184">
        <v>3.5840251895356556</v>
      </c>
      <c r="E184">
        <v>3.241205388797463</v>
      </c>
      <c r="F184">
        <v>3.4359893664896171</v>
      </c>
      <c r="G184">
        <v>3.6307733441817724</v>
      </c>
      <c r="H184">
        <v>3.8255573218739269</v>
      </c>
      <c r="I184">
        <v>4.0203412995660832</v>
      </c>
      <c r="J184">
        <v>4.2151252772582364</v>
      </c>
      <c r="K184">
        <v>4.4099092549503922</v>
      </c>
    </row>
    <row r="185" spans="1:11" hidden="1">
      <c r="A185" t="s">
        <v>284</v>
      </c>
      <c r="B185" t="s">
        <v>338</v>
      </c>
      <c r="C185">
        <v>1</v>
      </c>
      <c r="D185">
        <v>6.6347195442440539</v>
      </c>
      <c r="E185">
        <v>3.9953603094900312</v>
      </c>
      <c r="F185">
        <v>9.8067934869300775</v>
      </c>
      <c r="G185">
        <v>7.6275060453900592</v>
      </c>
      <c r="H185">
        <v>6.483380138581551</v>
      </c>
      <c r="I185">
        <v>5.0894534087865182</v>
      </c>
      <c r="J185">
        <v>3.9443263918095517</v>
      </c>
      <c r="K185">
        <v>2.9582447938571632</v>
      </c>
    </row>
    <row r="186" spans="1:11" hidden="1">
      <c r="A186" t="s">
        <v>284</v>
      </c>
      <c r="B186" t="s">
        <v>89</v>
      </c>
      <c r="C186">
        <v>1</v>
      </c>
      <c r="D186">
        <v>2.3246656378600821</v>
      </c>
      <c r="E186">
        <v>1.4133967078189302</v>
      </c>
      <c r="F186">
        <v>1.3427268724279835</v>
      </c>
      <c r="G186">
        <v>1.2755905288065845</v>
      </c>
      <c r="H186">
        <v>1.2118110023662549</v>
      </c>
      <c r="I186">
        <v>1.1512204522479421</v>
      </c>
      <c r="J186">
        <v>1.0936594296355451</v>
      </c>
      <c r="K186">
        <v>1.0389764581537679</v>
      </c>
    </row>
    <row r="187" spans="1:11" hidden="1">
      <c r="A187" t="s">
        <v>299</v>
      </c>
      <c r="B187" t="s">
        <v>89</v>
      </c>
      <c r="C187">
        <v>1</v>
      </c>
      <c r="D187">
        <v>2.3246656378600821</v>
      </c>
      <c r="E187">
        <v>1.4133967078189302</v>
      </c>
      <c r="F187">
        <v>1.3427268724279835</v>
      </c>
      <c r="G187">
        <v>1.2755905288065845</v>
      </c>
      <c r="H187">
        <v>1.2118110023662549</v>
      </c>
      <c r="I187">
        <v>1.1512204522479421</v>
      </c>
      <c r="J187">
        <v>1.0936594296355451</v>
      </c>
      <c r="K187">
        <v>1.0389764581537679</v>
      </c>
    </row>
    <row r="188" spans="1:11" hidden="1">
      <c r="A188" t="s">
        <v>291</v>
      </c>
      <c r="B188" t="s">
        <v>89</v>
      </c>
      <c r="C188">
        <v>1</v>
      </c>
      <c r="D188">
        <v>2.3246656378600821</v>
      </c>
      <c r="E188">
        <v>1.4133967078189302</v>
      </c>
      <c r="F188">
        <v>1.3427268724279835</v>
      </c>
      <c r="G188">
        <v>1.2755905288065845</v>
      </c>
      <c r="H188">
        <v>1.2118110023662549</v>
      </c>
      <c r="I188">
        <v>1.1512204522479421</v>
      </c>
      <c r="J188">
        <v>1.0936594296355451</v>
      </c>
      <c r="K188">
        <v>1.0389764581537679</v>
      </c>
    </row>
    <row r="189" spans="1:11" hidden="1">
      <c r="A189" t="s">
        <v>283</v>
      </c>
      <c r="B189" t="s">
        <v>89</v>
      </c>
      <c r="C189">
        <v>1</v>
      </c>
      <c r="D189">
        <v>2.3246656378600821</v>
      </c>
      <c r="E189">
        <v>1.4133967078189302</v>
      </c>
      <c r="F189">
        <v>1.3427268724279835</v>
      </c>
      <c r="G189">
        <v>1.2755905288065845</v>
      </c>
      <c r="H189">
        <v>1.2118110023662549</v>
      </c>
      <c r="I189">
        <v>1.1512204522479421</v>
      </c>
      <c r="J189">
        <v>1.0936594296355451</v>
      </c>
      <c r="K189">
        <v>1.0389764581537679</v>
      </c>
    </row>
    <row r="190" spans="1:11" hidden="1">
      <c r="A190" t="s">
        <v>286</v>
      </c>
      <c r="B190" t="s">
        <v>89</v>
      </c>
      <c r="C190">
        <v>1</v>
      </c>
      <c r="D190">
        <v>2.3246656378600821</v>
      </c>
      <c r="E190">
        <v>1.4133967078189302</v>
      </c>
      <c r="F190">
        <v>1.3427268724279835</v>
      </c>
      <c r="G190">
        <v>1.2755905288065845</v>
      </c>
      <c r="H190">
        <v>1.2118110023662549</v>
      </c>
      <c r="I190">
        <v>1.1512204522479421</v>
      </c>
      <c r="J190">
        <v>1.0936594296355451</v>
      </c>
      <c r="K190">
        <v>1.0389764581537679</v>
      </c>
    </row>
    <row r="191" spans="1:11" hidden="1">
      <c r="A191" t="s">
        <v>284</v>
      </c>
      <c r="B191" t="s">
        <v>90</v>
      </c>
      <c r="C191">
        <v>1</v>
      </c>
      <c r="D191">
        <v>3.1104681069958846</v>
      </c>
      <c r="E191">
        <v>1.8911646090534981</v>
      </c>
      <c r="F191">
        <v>1.7966063786008233</v>
      </c>
      <c r="G191">
        <v>1.7067760596707817</v>
      </c>
      <c r="H191">
        <v>1.6214372566872428</v>
      </c>
      <c r="I191">
        <v>1.5403653938528803</v>
      </c>
      <c r="J191">
        <v>1.4633471241602365</v>
      </c>
      <c r="K191">
        <v>1.3901797679522245</v>
      </c>
    </row>
    <row r="192" spans="1:11" hidden="1">
      <c r="A192" t="s">
        <v>307</v>
      </c>
      <c r="B192" t="s">
        <v>90</v>
      </c>
      <c r="C192">
        <v>1</v>
      </c>
      <c r="D192">
        <v>3.1104681069958846</v>
      </c>
      <c r="E192">
        <v>1.8911646090534981</v>
      </c>
      <c r="F192">
        <v>1.7966063786008233</v>
      </c>
      <c r="G192">
        <v>1.7067760596707817</v>
      </c>
      <c r="H192">
        <v>1.6214372566872428</v>
      </c>
      <c r="I192">
        <v>1.5403653938528803</v>
      </c>
      <c r="J192">
        <v>1.4633471241602365</v>
      </c>
      <c r="K192">
        <v>1.3901797679522245</v>
      </c>
    </row>
    <row r="193" spans="1:16" hidden="1">
      <c r="A193" t="s">
        <v>303</v>
      </c>
      <c r="B193" t="s">
        <v>90</v>
      </c>
      <c r="C193">
        <v>1</v>
      </c>
      <c r="D193">
        <v>3.1104681069958846</v>
      </c>
      <c r="E193">
        <v>1.8911646090534981</v>
      </c>
      <c r="F193">
        <v>1.7966063786008233</v>
      </c>
      <c r="G193">
        <v>1.7067760596707817</v>
      </c>
      <c r="H193">
        <v>1.6214372566872428</v>
      </c>
      <c r="I193">
        <v>1.5403653938528803</v>
      </c>
      <c r="J193">
        <v>1.4633471241602365</v>
      </c>
      <c r="K193">
        <v>1.3901797679522245</v>
      </c>
    </row>
    <row r="194" spans="1:16" hidden="1">
      <c r="A194" t="s">
        <v>299</v>
      </c>
      <c r="B194" t="s">
        <v>90</v>
      </c>
      <c r="C194">
        <v>1</v>
      </c>
      <c r="D194">
        <v>3.1104681069958846</v>
      </c>
      <c r="E194">
        <v>1.8911646090534981</v>
      </c>
      <c r="F194">
        <v>1.7966063786008233</v>
      </c>
      <c r="G194">
        <v>1.7067760596707817</v>
      </c>
      <c r="H194">
        <v>1.6214372566872428</v>
      </c>
      <c r="I194">
        <v>1.5403653938528803</v>
      </c>
      <c r="J194">
        <v>1.4633471241602365</v>
      </c>
      <c r="K194">
        <v>1.3901797679522245</v>
      </c>
    </row>
    <row r="195" spans="1:16" hidden="1">
      <c r="A195" t="s">
        <v>283</v>
      </c>
      <c r="B195" t="s">
        <v>90</v>
      </c>
      <c r="C195">
        <v>1</v>
      </c>
      <c r="D195">
        <v>3.1104681069958846</v>
      </c>
      <c r="E195">
        <v>1.8911646090534981</v>
      </c>
      <c r="F195">
        <v>1.7966063786008233</v>
      </c>
      <c r="G195">
        <v>1.7067760596707817</v>
      </c>
      <c r="H195">
        <v>1.6214372566872428</v>
      </c>
      <c r="I195">
        <v>1.5403653938528803</v>
      </c>
      <c r="J195">
        <v>1.4633471241602365</v>
      </c>
      <c r="K195">
        <v>1.3901797679522245</v>
      </c>
    </row>
    <row r="196" spans="1:16" hidden="1">
      <c r="A196" s="5" t="s">
        <v>284</v>
      </c>
      <c r="B196" s="2" t="s">
        <v>363</v>
      </c>
      <c r="C196">
        <v>1</v>
      </c>
      <c r="D196">
        <v>1.44</v>
      </c>
      <c r="E196">
        <v>1.1519999999999999</v>
      </c>
      <c r="F196">
        <v>1.1519999999999999</v>
      </c>
      <c r="G196">
        <v>1.1519999999999999</v>
      </c>
      <c r="H196">
        <v>1.1519999999999999</v>
      </c>
      <c r="I196">
        <v>1.1519999999999999</v>
      </c>
      <c r="J196">
        <v>1.1519999999999999</v>
      </c>
      <c r="K196">
        <v>1.1519999999999999</v>
      </c>
    </row>
    <row r="197" spans="1:16" hidden="1">
      <c r="A197" s="5" t="s">
        <v>284</v>
      </c>
      <c r="B197" s="2" t="s">
        <v>364</v>
      </c>
      <c r="C197">
        <v>1</v>
      </c>
      <c r="D197">
        <v>1.44</v>
      </c>
      <c r="E197">
        <v>1.1519999999999999</v>
      </c>
      <c r="F197">
        <v>1.1519999999999999</v>
      </c>
      <c r="G197">
        <v>1.1519999999999999</v>
      </c>
      <c r="H197">
        <v>1.1519999999999999</v>
      </c>
      <c r="I197">
        <v>1.1519999999999999</v>
      </c>
      <c r="J197">
        <v>1.1519999999999999</v>
      </c>
      <c r="K197">
        <v>1.1519999999999999</v>
      </c>
    </row>
    <row r="198" spans="1:16" hidden="1">
      <c r="A198" t="s">
        <v>284</v>
      </c>
      <c r="B198" t="s">
        <v>365</v>
      </c>
      <c r="C198">
        <v>1</v>
      </c>
      <c r="D198">
        <v>99</v>
      </c>
      <c r="E198">
        <v>50</v>
      </c>
      <c r="F198">
        <v>35</v>
      </c>
      <c r="G198">
        <v>29</v>
      </c>
      <c r="H198">
        <v>23</v>
      </c>
      <c r="I198">
        <v>17</v>
      </c>
      <c r="J198">
        <v>13.334</v>
      </c>
      <c r="K198">
        <v>10.4177</v>
      </c>
    </row>
    <row r="199" spans="1:16" hidden="1">
      <c r="A199" t="s">
        <v>284</v>
      </c>
      <c r="B199" t="s">
        <v>486</v>
      </c>
      <c r="C199">
        <v>1</v>
      </c>
      <c r="D199">
        <v>1E-3</v>
      </c>
      <c r="E199">
        <v>1E-3</v>
      </c>
      <c r="F199">
        <v>1E-3</v>
      </c>
      <c r="G199">
        <v>1E-3</v>
      </c>
      <c r="H199">
        <v>1E-3</v>
      </c>
      <c r="I199">
        <v>1E-3</v>
      </c>
      <c r="J199">
        <v>1E-3</v>
      </c>
      <c r="K199">
        <v>1E-3</v>
      </c>
      <c r="O199" t="s">
        <v>507</v>
      </c>
      <c r="P199">
        <v>1.4733516980271617</v>
      </c>
    </row>
    <row r="200" spans="1:16" hidden="1">
      <c r="A200" t="s">
        <v>284</v>
      </c>
      <c r="B200" t="s">
        <v>487</v>
      </c>
      <c r="C200">
        <v>1</v>
      </c>
      <c r="D200">
        <v>1E-3</v>
      </c>
      <c r="E200">
        <v>1E-3</v>
      </c>
      <c r="F200">
        <v>1E-3</v>
      </c>
      <c r="G200">
        <v>1E-3</v>
      </c>
      <c r="H200">
        <v>1E-3</v>
      </c>
      <c r="I200">
        <v>1E-3</v>
      </c>
      <c r="J200">
        <v>1E-3</v>
      </c>
      <c r="K200">
        <v>1E-3</v>
      </c>
    </row>
    <row r="269" spans="4:11">
      <c r="D269" s="20"/>
      <c r="E269" s="20"/>
      <c r="F269" s="20"/>
      <c r="G269" s="20"/>
      <c r="H269" s="20"/>
      <c r="I269" s="20"/>
      <c r="J269" s="20"/>
      <c r="K269" s="20"/>
    </row>
    <row r="270" spans="4:11">
      <c r="D270" s="20"/>
      <c r="E270" s="20"/>
      <c r="F270" s="20"/>
      <c r="G270" s="20"/>
      <c r="H270" s="20"/>
      <c r="I270" s="20"/>
      <c r="J270" s="20"/>
      <c r="K270" s="20"/>
    </row>
    <row r="271" spans="4:11">
      <c r="D271" s="20"/>
      <c r="E271" s="20"/>
      <c r="F271" s="20"/>
      <c r="G271" s="20"/>
      <c r="H271" s="20"/>
      <c r="I271" s="20"/>
      <c r="J271" s="20"/>
      <c r="K271" s="20"/>
    </row>
    <row r="304" spans="4:11">
      <c r="D304" s="20"/>
      <c r="E304" s="20"/>
      <c r="F304" s="20"/>
      <c r="G304" s="20"/>
      <c r="H304" s="20"/>
      <c r="I304" s="20"/>
      <c r="J304" s="20"/>
      <c r="K304" s="20"/>
    </row>
    <row r="315" spans="1:2">
      <c r="A315" s="5"/>
      <c r="B315" s="2"/>
    </row>
    <row r="316" spans="1:2">
      <c r="A316" s="5"/>
      <c r="B316" s="2"/>
    </row>
  </sheetData>
  <autoFilter ref="A5:K200" xr:uid="{00000000-0001-0000-1C00-000000000000}">
    <filterColumn colId="1">
      <filters>
        <filter val="CHP_Biomass"/>
        <filter val="CHP_Biomass_CCS"/>
        <filter val="CHP_Coal_Hardcoal"/>
        <filter val="CHP_Coal_Lignite"/>
        <filter val="CHP_Gas"/>
        <filter val="CHP_Nuclear"/>
        <filter val="HLI_Biomass_CHP_CCS"/>
        <filter val="HLI_Hardcoal_CHP_CCS"/>
        <filter val="HLI_Lignite_CHP_CCS"/>
        <filter val="HLR_Biomass_CHP_CCS"/>
        <filter val="HLR_Hardcoal_CHP_CCS"/>
        <filter val="HLR_Lignite_CHP_CCS"/>
      </filters>
    </filterColumn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42578125" defaultRowHeight="15"/>
  <cols>
    <col min="8" max="8" width="13.42578125" customWidth="1"/>
  </cols>
  <sheetData>
    <row r="1" spans="1:9">
      <c r="A1" t="s">
        <v>390</v>
      </c>
    </row>
    <row r="2" spans="1:9">
      <c r="A2" t="s">
        <v>2</v>
      </c>
    </row>
    <row r="3" spans="1:9">
      <c r="A3" t="s">
        <v>395</v>
      </c>
    </row>
    <row r="5" spans="1:9">
      <c r="A5" t="s">
        <v>28</v>
      </c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>
      <c r="A6" t="s">
        <v>69</v>
      </c>
      <c r="B6">
        <v>0.15104166666666666</v>
      </c>
      <c r="C6">
        <v>0.15104166666666666</v>
      </c>
      <c r="D6">
        <v>0.15104166666666666</v>
      </c>
      <c r="E6">
        <v>0.15104166666666666</v>
      </c>
      <c r="F6">
        <v>0.15104166666666666</v>
      </c>
      <c r="G6">
        <v>0.15104166666666666</v>
      </c>
      <c r="H6">
        <v>0.15104166666666666</v>
      </c>
      <c r="I6">
        <v>0.15104166666666666</v>
      </c>
    </row>
    <row r="7" spans="1:9">
      <c r="A7" t="s">
        <v>70</v>
      </c>
      <c r="B7">
        <v>1.5625E-2</v>
      </c>
      <c r="C7">
        <v>1.5625E-2</v>
      </c>
      <c r="D7">
        <v>1.5625E-2</v>
      </c>
      <c r="E7">
        <v>1.5625E-2</v>
      </c>
      <c r="F7">
        <v>1.5625E-2</v>
      </c>
      <c r="G7">
        <v>1.5625E-2</v>
      </c>
      <c r="H7">
        <v>1.5625E-2</v>
      </c>
      <c r="I7">
        <v>1.5625E-2</v>
      </c>
    </row>
    <row r="8" spans="1:9">
      <c r="A8" t="s">
        <v>71</v>
      </c>
      <c r="B8">
        <v>4.1666666666666664E-2</v>
      </c>
      <c r="C8">
        <v>4.1666666666666664E-2</v>
      </c>
      <c r="D8">
        <v>4.1666666666666664E-2</v>
      </c>
      <c r="E8">
        <v>4.1666666666666664E-2</v>
      </c>
      <c r="F8">
        <v>4.1666666666666664E-2</v>
      </c>
      <c r="G8">
        <v>4.1666666666666664E-2</v>
      </c>
      <c r="H8">
        <v>4.1666666666666664E-2</v>
      </c>
      <c r="I8">
        <v>4.1666666666666664E-2</v>
      </c>
    </row>
    <row r="9" spans="1:9">
      <c r="A9" t="s">
        <v>68</v>
      </c>
      <c r="B9">
        <v>4.1666666666666664E-2</v>
      </c>
      <c r="C9">
        <v>4.1666666666666664E-2</v>
      </c>
      <c r="D9">
        <v>4.1666666666666664E-2</v>
      </c>
      <c r="E9">
        <v>4.1666666666666664E-2</v>
      </c>
      <c r="F9">
        <v>4.1666666666666664E-2</v>
      </c>
      <c r="G9">
        <v>4.1666666666666664E-2</v>
      </c>
      <c r="H9">
        <v>4.1666666666666664E-2</v>
      </c>
      <c r="I9">
        <v>4.1666666666666664E-2</v>
      </c>
    </row>
    <row r="10" spans="1:9">
      <c r="A10" t="s">
        <v>72</v>
      </c>
      <c r="B10">
        <v>8.3333333333333329E-2</v>
      </c>
      <c r="C10">
        <v>8.3333333333333329E-2</v>
      </c>
      <c r="D10">
        <v>8.3333333333333329E-2</v>
      </c>
      <c r="E10">
        <v>8.3333333333333329E-2</v>
      </c>
      <c r="F10">
        <v>8.3333333333333329E-2</v>
      </c>
      <c r="G10">
        <v>8.3333333333333329E-2</v>
      </c>
      <c r="H10">
        <v>8.3333333333333329E-2</v>
      </c>
      <c r="I10">
        <v>8.3333333333333329E-2</v>
      </c>
    </row>
    <row r="11" spans="1:9">
      <c r="A11" t="s">
        <v>73</v>
      </c>
      <c r="B11">
        <v>3.125E-2</v>
      </c>
      <c r="C11">
        <v>3.125E-2</v>
      </c>
      <c r="D11">
        <v>3.125E-2</v>
      </c>
      <c r="E11">
        <v>3.125E-2</v>
      </c>
      <c r="F11">
        <v>3.125E-2</v>
      </c>
      <c r="G11">
        <v>3.125E-2</v>
      </c>
      <c r="H11">
        <v>3.125E-2</v>
      </c>
      <c r="I11">
        <v>3.125E-2</v>
      </c>
    </row>
    <row r="12" spans="1:9">
      <c r="A12" t="s">
        <v>74</v>
      </c>
      <c r="B12">
        <v>8.3333333333333329E-2</v>
      </c>
      <c r="C12">
        <v>8.3333333333333329E-2</v>
      </c>
      <c r="D12">
        <v>8.3333333333333329E-2</v>
      </c>
      <c r="E12">
        <v>8.3333333333333329E-2</v>
      </c>
      <c r="F12">
        <v>8.3333333333333329E-2</v>
      </c>
      <c r="G12">
        <v>8.3333333333333329E-2</v>
      </c>
      <c r="H12">
        <v>8.3333333333333329E-2</v>
      </c>
      <c r="I12">
        <v>8.3333333333333329E-2</v>
      </c>
    </row>
    <row r="13" spans="1:9">
      <c r="A13" t="s">
        <v>75</v>
      </c>
      <c r="B13">
        <v>5.2083333333333336E-2</v>
      </c>
      <c r="C13">
        <v>5.2083333333333336E-2</v>
      </c>
      <c r="D13">
        <v>5.2083333333333336E-2</v>
      </c>
      <c r="E13">
        <v>5.2083333333333336E-2</v>
      </c>
      <c r="F13">
        <v>5.2083333333333336E-2</v>
      </c>
      <c r="G13">
        <v>5.2083333333333336E-2</v>
      </c>
      <c r="H13">
        <v>5.2083333333333336E-2</v>
      </c>
      <c r="I13">
        <v>5.2083333333333336E-2</v>
      </c>
    </row>
    <row r="14" spans="1:9">
      <c r="A14" t="s">
        <v>76</v>
      </c>
      <c r="B14">
        <v>9.8958333333333329E-2</v>
      </c>
      <c r="C14">
        <v>9.8958333333333329E-2</v>
      </c>
      <c r="D14">
        <v>9.8958333333333329E-2</v>
      </c>
      <c r="E14">
        <v>9.8958333333333329E-2</v>
      </c>
      <c r="F14">
        <v>9.8958333333333329E-2</v>
      </c>
      <c r="G14">
        <v>9.8958333333333329E-2</v>
      </c>
      <c r="H14">
        <v>9.8958333333333329E-2</v>
      </c>
      <c r="I14">
        <v>9.8958333333333329E-2</v>
      </c>
    </row>
    <row r="15" spans="1:9">
      <c r="A15" t="s">
        <v>77</v>
      </c>
      <c r="B15">
        <v>2.0833333333333332E-2</v>
      </c>
      <c r="C15">
        <v>2.0833333333333332E-2</v>
      </c>
      <c r="D15">
        <v>2.0833333333333332E-2</v>
      </c>
      <c r="E15">
        <v>2.0833333333333332E-2</v>
      </c>
      <c r="F15">
        <v>2.0833333333333332E-2</v>
      </c>
      <c r="G15">
        <v>2.0833333333333332E-2</v>
      </c>
      <c r="H15">
        <v>2.0833333333333332E-2</v>
      </c>
      <c r="I15">
        <v>2.0833333333333332E-2</v>
      </c>
    </row>
    <row r="16" spans="1:9">
      <c r="A16" t="s">
        <v>78</v>
      </c>
      <c r="B16">
        <v>7.2916666666666671E-2</v>
      </c>
      <c r="C16">
        <v>7.2916666666666671E-2</v>
      </c>
      <c r="D16">
        <v>7.2916666666666671E-2</v>
      </c>
      <c r="E16">
        <v>7.2916666666666671E-2</v>
      </c>
      <c r="F16">
        <v>7.2916666666666671E-2</v>
      </c>
      <c r="G16">
        <v>7.2916666666666671E-2</v>
      </c>
      <c r="H16">
        <v>7.2916666666666671E-2</v>
      </c>
      <c r="I16">
        <v>7.2916666666666671E-2</v>
      </c>
    </row>
    <row r="17" spans="1:9">
      <c r="A17" t="s">
        <v>79</v>
      </c>
      <c r="B17">
        <v>5.7291666666666664E-2</v>
      </c>
      <c r="C17">
        <v>5.7291666666666664E-2</v>
      </c>
      <c r="D17">
        <v>5.7291666666666664E-2</v>
      </c>
      <c r="E17">
        <v>5.7291666666666664E-2</v>
      </c>
      <c r="F17">
        <v>5.7291666666666664E-2</v>
      </c>
      <c r="G17">
        <v>5.7291666666666664E-2</v>
      </c>
      <c r="H17">
        <v>5.7291666666666664E-2</v>
      </c>
      <c r="I17">
        <v>5.7291666666666664E-2</v>
      </c>
    </row>
    <row r="18" spans="1:9">
      <c r="A18" t="s">
        <v>80</v>
      </c>
      <c r="B18">
        <v>0.16145833333333334</v>
      </c>
      <c r="C18">
        <v>0.16145833333333334</v>
      </c>
      <c r="D18">
        <v>0.16145833333333334</v>
      </c>
      <c r="E18">
        <v>0.16145833333333334</v>
      </c>
      <c r="F18">
        <v>0.16145833333333334</v>
      </c>
      <c r="G18">
        <v>0.16145833333333334</v>
      </c>
      <c r="H18">
        <v>0.16145833333333334</v>
      </c>
      <c r="I18">
        <v>0.16145833333333334</v>
      </c>
    </row>
    <row r="19" spans="1:9">
      <c r="A19" t="s">
        <v>81</v>
      </c>
      <c r="B19">
        <v>3.6458333333333336E-2</v>
      </c>
      <c r="C19">
        <v>3.6458333333333336E-2</v>
      </c>
      <c r="D19">
        <v>3.6458333333333336E-2</v>
      </c>
      <c r="E19">
        <v>3.6458333333333336E-2</v>
      </c>
      <c r="F19">
        <v>3.6458333333333336E-2</v>
      </c>
      <c r="G19">
        <v>3.6458333333333336E-2</v>
      </c>
      <c r="H19">
        <v>3.6458333333333336E-2</v>
      </c>
      <c r="I19">
        <v>3.6458333333333336E-2</v>
      </c>
    </row>
    <row r="20" spans="1:9">
      <c r="A20" t="s">
        <v>82</v>
      </c>
      <c r="B20">
        <v>2.6041666666666668E-2</v>
      </c>
      <c r="C20">
        <v>2.6041666666666668E-2</v>
      </c>
      <c r="D20">
        <v>2.6041666666666668E-2</v>
      </c>
      <c r="E20">
        <v>2.6041666666666668E-2</v>
      </c>
      <c r="F20">
        <v>2.6041666666666668E-2</v>
      </c>
      <c r="G20">
        <v>2.6041666666666668E-2</v>
      </c>
      <c r="H20">
        <v>2.6041666666666668E-2</v>
      </c>
      <c r="I20">
        <v>2.6041666666666668E-2</v>
      </c>
    </row>
    <row r="21" spans="1:9">
      <c r="A21" t="s">
        <v>83</v>
      </c>
      <c r="B21">
        <v>2.6041666666666668E-2</v>
      </c>
      <c r="C21">
        <v>2.6041666666666668E-2</v>
      </c>
      <c r="D21">
        <v>2.6041666666666668E-2</v>
      </c>
      <c r="E21">
        <v>2.6041666666666668E-2</v>
      </c>
      <c r="F21">
        <v>2.6041666666666668E-2</v>
      </c>
      <c r="G21">
        <v>2.6041666666666668E-2</v>
      </c>
      <c r="H21">
        <v>2.6041666666666668E-2</v>
      </c>
      <c r="I2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278"/>
  <sheetViews>
    <sheetView zoomScale="90" zoomScaleNormal="90" zoomScalePageLayoutView="90" workbookViewId="0">
      <selection activeCell="B30" sqref="B30"/>
    </sheetView>
  </sheetViews>
  <sheetFormatPr defaultColWidth="11.42578125" defaultRowHeight="15"/>
  <cols>
    <col min="1" max="1" width="11.42578125" style="26"/>
    <col min="2" max="2" width="24.140625" style="26" customWidth="1"/>
    <col min="3" max="3" width="11.42578125" style="26"/>
    <col min="4" max="9" width="15.5703125" style="26" customWidth="1"/>
    <col min="10" max="10" width="11.42578125" style="26"/>
    <col min="11" max="11" width="2" style="26" customWidth="1"/>
    <col min="12" max="12" width="23.42578125" style="26" customWidth="1"/>
    <col min="13" max="13" width="46.85546875" style="26" customWidth="1"/>
    <col min="14" max="14" width="26.140625" style="26" bestFit="1" customWidth="1"/>
    <col min="15" max="16384" width="11.42578125" style="26"/>
  </cols>
  <sheetData>
    <row r="1" spans="1:15">
      <c r="A1" t="s">
        <v>435</v>
      </c>
    </row>
    <row r="2" spans="1:15">
      <c r="A2" s="26" t="s">
        <v>3</v>
      </c>
    </row>
    <row r="3" spans="1:15">
      <c r="A3" t="s">
        <v>405</v>
      </c>
    </row>
    <row r="5" spans="1:15">
      <c r="A5" s="26" t="s">
        <v>20</v>
      </c>
      <c r="B5" s="26" t="s">
        <v>26</v>
      </c>
      <c r="C5" s="26">
        <v>2018</v>
      </c>
      <c r="D5" s="26">
        <v>2020</v>
      </c>
      <c r="E5" s="26">
        <v>2025</v>
      </c>
      <c r="F5" s="26">
        <v>2030</v>
      </c>
      <c r="G5" s="26">
        <v>2035</v>
      </c>
      <c r="H5" s="26">
        <v>2040</v>
      </c>
      <c r="I5" s="26">
        <v>2045</v>
      </c>
      <c r="J5" s="26">
        <v>2050</v>
      </c>
      <c r="N5"/>
      <c r="O5"/>
    </row>
    <row r="6" spans="1:15" s="5" customFormat="1">
      <c r="A6" s="5" t="s">
        <v>525</v>
      </c>
      <c r="B6" s="5" t="s">
        <v>108</v>
      </c>
      <c r="C6" s="5">
        <v>50.75</v>
      </c>
      <c r="D6" s="5">
        <v>50.75</v>
      </c>
      <c r="E6" s="5">
        <v>50.75</v>
      </c>
      <c r="F6" s="5">
        <v>50.75</v>
      </c>
      <c r="G6" s="5">
        <v>50.75</v>
      </c>
      <c r="H6" s="5">
        <v>50.75</v>
      </c>
      <c r="I6" s="5">
        <v>50.75</v>
      </c>
      <c r="J6" s="5">
        <v>50.75</v>
      </c>
      <c r="N6"/>
      <c r="O6"/>
    </row>
    <row r="7" spans="1:15" s="5" customFormat="1">
      <c r="A7" s="5" t="s">
        <v>525</v>
      </c>
      <c r="B7" s="5" t="s">
        <v>109</v>
      </c>
      <c r="C7" s="5">
        <v>50.75</v>
      </c>
      <c r="D7" s="5">
        <v>50.75</v>
      </c>
      <c r="E7" s="5">
        <v>50.75</v>
      </c>
      <c r="F7" s="5">
        <v>50.75</v>
      </c>
      <c r="G7" s="5">
        <v>50.75</v>
      </c>
      <c r="H7" s="5">
        <v>50.75</v>
      </c>
      <c r="I7" s="5">
        <v>50.75</v>
      </c>
      <c r="J7" s="5">
        <v>50.75</v>
      </c>
      <c r="N7"/>
      <c r="O7"/>
    </row>
    <row r="8" spans="1:15" s="5" customFormat="1">
      <c r="A8" s="5" t="s">
        <v>525</v>
      </c>
      <c r="B8" s="5" t="s">
        <v>110</v>
      </c>
      <c r="C8" s="5">
        <v>24.443999999999999</v>
      </c>
      <c r="D8" s="5">
        <v>24.443999999999999</v>
      </c>
      <c r="E8" s="5">
        <v>24.443999999999999</v>
      </c>
      <c r="F8" s="5">
        <v>24.443999999999999</v>
      </c>
      <c r="G8" s="5">
        <v>24.443999999999999</v>
      </c>
      <c r="H8" s="5">
        <v>24.443999999999999</v>
      </c>
      <c r="I8" s="5">
        <v>24.443999999999999</v>
      </c>
      <c r="J8" s="5">
        <v>24.443999999999999</v>
      </c>
      <c r="N8"/>
      <c r="O8"/>
    </row>
    <row r="9" spans="1:15" s="5" customFormat="1">
      <c r="A9" s="5" t="s">
        <v>525</v>
      </c>
      <c r="B9" s="5" t="s">
        <v>111</v>
      </c>
      <c r="C9" s="5">
        <v>119.07000000000001</v>
      </c>
      <c r="D9" s="5">
        <v>115.10100000000001</v>
      </c>
      <c r="E9" s="5">
        <v>106.47</v>
      </c>
      <c r="F9" s="5">
        <v>98.153999999999996</v>
      </c>
      <c r="G9" s="5">
        <v>89.585999999999999</v>
      </c>
      <c r="H9" s="5">
        <v>81.396000000000015</v>
      </c>
      <c r="I9" s="5">
        <v>80.860500000000016</v>
      </c>
      <c r="J9" s="5">
        <v>75.599999999999994</v>
      </c>
      <c r="N9"/>
      <c r="O9"/>
    </row>
    <row r="10" spans="1:15" s="5" customFormat="1">
      <c r="A10" s="5" t="s">
        <v>525</v>
      </c>
      <c r="B10" s="5" t="s">
        <v>159</v>
      </c>
      <c r="C10" s="5">
        <v>84.41</v>
      </c>
      <c r="D10" s="5">
        <v>75.900000000000006</v>
      </c>
      <c r="E10" s="5">
        <v>72.334999999999994</v>
      </c>
      <c r="F10" s="5">
        <v>68.77</v>
      </c>
      <c r="G10" s="5">
        <v>66.010000000000005</v>
      </c>
      <c r="H10" s="5">
        <v>63.25</v>
      </c>
      <c r="I10" s="5">
        <v>60.835000000000001</v>
      </c>
      <c r="J10" s="5">
        <v>58.42</v>
      </c>
      <c r="N10"/>
      <c r="O10"/>
    </row>
    <row r="11" spans="1:15" s="5" customFormat="1">
      <c r="A11" s="5" t="s">
        <v>525</v>
      </c>
      <c r="B11" s="5" t="s">
        <v>140</v>
      </c>
      <c r="C11" s="5">
        <v>0.68599999999999994</v>
      </c>
      <c r="D11" s="5">
        <v>0.34</v>
      </c>
      <c r="E11" s="5">
        <v>0.31</v>
      </c>
      <c r="F11" s="5">
        <v>0.28000000000000003</v>
      </c>
      <c r="G11" s="5">
        <v>0.28000000000000003</v>
      </c>
      <c r="H11" s="5">
        <v>0.28000000000000003</v>
      </c>
      <c r="I11" s="5">
        <v>0.28000000000000003</v>
      </c>
      <c r="J11" s="5">
        <v>0.28000000000000003</v>
      </c>
      <c r="N11"/>
      <c r="O11"/>
    </row>
    <row r="12" spans="1:15" s="5" customFormat="1">
      <c r="A12" s="5" t="s">
        <v>525</v>
      </c>
      <c r="B12" s="5" t="s">
        <v>141</v>
      </c>
      <c r="C12" s="5">
        <v>24.8</v>
      </c>
      <c r="D12" s="5">
        <v>16.2</v>
      </c>
      <c r="E12" s="5">
        <v>15.399999999999999</v>
      </c>
      <c r="F12" s="5">
        <v>14.6</v>
      </c>
      <c r="G12" s="5">
        <v>10.4</v>
      </c>
      <c r="H12" s="5">
        <v>6.2</v>
      </c>
      <c r="I12" s="5">
        <v>6.2</v>
      </c>
      <c r="J12" s="5">
        <v>6.2</v>
      </c>
    </row>
    <row r="13" spans="1:15" s="5" customFormat="1">
      <c r="A13" s="5" t="s">
        <v>525</v>
      </c>
      <c r="B13" s="5" t="s">
        <v>152</v>
      </c>
      <c r="C13" s="5">
        <v>7.8</v>
      </c>
      <c r="D13" s="5">
        <v>7.8</v>
      </c>
      <c r="E13" s="5">
        <v>7.3449999999999998</v>
      </c>
      <c r="F13" s="5">
        <v>6.89</v>
      </c>
      <c r="G13" s="5">
        <v>6.76</v>
      </c>
      <c r="H13" s="5">
        <v>6.63</v>
      </c>
      <c r="I13" s="5">
        <v>6.2399999999999993</v>
      </c>
      <c r="J13" s="5">
        <v>5.85</v>
      </c>
    </row>
    <row r="14" spans="1:15" s="5" customFormat="1">
      <c r="A14" s="5" t="s">
        <v>525</v>
      </c>
      <c r="B14" s="5" t="s">
        <v>153</v>
      </c>
      <c r="C14" s="5">
        <v>7.8</v>
      </c>
      <c r="D14" s="5">
        <v>7.8</v>
      </c>
      <c r="E14" s="5">
        <v>7.3449999999999998</v>
      </c>
      <c r="F14" s="5">
        <v>6.89</v>
      </c>
      <c r="G14" s="5">
        <v>6.76</v>
      </c>
      <c r="H14" s="5">
        <v>6.63</v>
      </c>
      <c r="I14" s="5">
        <v>6.2399999999999993</v>
      </c>
      <c r="J14" s="5">
        <v>5.85</v>
      </c>
    </row>
    <row r="15" spans="1:15" s="5" customFormat="1">
      <c r="A15" s="5" t="s">
        <v>525</v>
      </c>
      <c r="B15" s="5" t="s">
        <v>250</v>
      </c>
      <c r="C15" s="5">
        <v>2.4</v>
      </c>
      <c r="D15" s="5">
        <v>2.4</v>
      </c>
      <c r="E15" s="5">
        <v>2.4</v>
      </c>
      <c r="F15" s="5">
        <v>2.4</v>
      </c>
      <c r="G15" s="5">
        <v>2.4</v>
      </c>
      <c r="H15" s="5">
        <v>2.4</v>
      </c>
      <c r="I15" s="5">
        <v>2.4</v>
      </c>
      <c r="J15" s="5">
        <v>2.4</v>
      </c>
    </row>
    <row r="16" spans="1:15" s="5" customFormat="1">
      <c r="A16" s="5" t="s">
        <v>525</v>
      </c>
      <c r="B16" s="5" t="s">
        <v>252</v>
      </c>
      <c r="C16" s="5">
        <v>2.4</v>
      </c>
      <c r="D16" s="5">
        <v>2.4</v>
      </c>
      <c r="E16" s="5">
        <v>2.4</v>
      </c>
      <c r="F16" s="5">
        <v>2.4</v>
      </c>
      <c r="G16" s="5">
        <v>2.4</v>
      </c>
      <c r="H16" s="5">
        <v>2.4</v>
      </c>
      <c r="I16" s="5">
        <v>2.4</v>
      </c>
      <c r="J16" s="5">
        <v>2.4</v>
      </c>
    </row>
    <row r="17" spans="1:10" s="5" customFormat="1">
      <c r="A17" s="5" t="s">
        <v>525</v>
      </c>
      <c r="B17" s="5" t="s">
        <v>139</v>
      </c>
      <c r="C17" s="5">
        <v>22.5</v>
      </c>
      <c r="D17" s="5">
        <v>22.5</v>
      </c>
      <c r="E17" s="5">
        <v>22.5</v>
      </c>
      <c r="F17" s="5">
        <v>22.5</v>
      </c>
      <c r="G17" s="5">
        <v>22.5</v>
      </c>
      <c r="H17" s="5">
        <v>22.5</v>
      </c>
      <c r="I17" s="5">
        <v>22.5</v>
      </c>
      <c r="J17" s="5">
        <v>22.5</v>
      </c>
    </row>
    <row r="18" spans="1:10" s="5" customFormat="1">
      <c r="A18" s="5" t="s">
        <v>525</v>
      </c>
      <c r="B18" s="5" t="s">
        <v>142</v>
      </c>
      <c r="C18" s="5">
        <v>22.5</v>
      </c>
      <c r="D18" s="5">
        <v>22.5</v>
      </c>
      <c r="E18" s="5">
        <v>22.5</v>
      </c>
      <c r="F18" s="5">
        <v>22.5</v>
      </c>
      <c r="G18" s="5">
        <v>22.5</v>
      </c>
      <c r="H18" s="5">
        <v>22.5</v>
      </c>
      <c r="I18" s="5">
        <v>22.5</v>
      </c>
      <c r="J18" s="5">
        <v>22.5</v>
      </c>
    </row>
    <row r="19" spans="1:10" s="5" customFormat="1">
      <c r="A19" s="5" t="s">
        <v>525</v>
      </c>
      <c r="B19" s="5" t="s">
        <v>196</v>
      </c>
      <c r="C19" s="5">
        <v>7.8</v>
      </c>
      <c r="D19" s="5">
        <v>7.8</v>
      </c>
      <c r="E19" s="5">
        <v>7.3449999999999998</v>
      </c>
      <c r="F19" s="5">
        <v>6.89</v>
      </c>
      <c r="G19" s="5">
        <v>6.76</v>
      </c>
      <c r="H19" s="5">
        <v>6.63</v>
      </c>
      <c r="I19" s="5">
        <v>6.2399999999999993</v>
      </c>
      <c r="J19" s="5">
        <v>5.85</v>
      </c>
    </row>
    <row r="20" spans="1:10" s="5" customFormat="1">
      <c r="A20" s="5" t="s">
        <v>525</v>
      </c>
      <c r="B20" s="5" t="s">
        <v>134</v>
      </c>
      <c r="C20" s="5">
        <v>3.6184210526315788</v>
      </c>
      <c r="D20" s="5">
        <v>3.5667293233082704</v>
      </c>
      <c r="E20" s="5">
        <v>3.5150375939849625</v>
      </c>
      <c r="F20" s="5">
        <v>3.4633458646616537</v>
      </c>
      <c r="G20" s="5">
        <v>3.4116541353383454</v>
      </c>
      <c r="H20" s="5">
        <v>3.3599624060150379</v>
      </c>
      <c r="I20" s="5">
        <v>3.3082706766917291</v>
      </c>
      <c r="J20" s="5">
        <v>3.2565789473684212</v>
      </c>
    </row>
    <row r="21" spans="1:10" s="5" customFormat="1">
      <c r="A21" s="5" t="s">
        <v>525</v>
      </c>
      <c r="B21" s="5" t="s">
        <v>135</v>
      </c>
      <c r="C21" s="5">
        <v>5.1691729323308264</v>
      </c>
      <c r="D21" s="5">
        <v>4.7630236305048319</v>
      </c>
      <c r="E21" s="5">
        <v>4.3568743286788392</v>
      </c>
      <c r="F21" s="5">
        <v>3.9507250268528447</v>
      </c>
      <c r="G21" s="5">
        <v>3.544575725026851</v>
      </c>
      <c r="H21" s="5">
        <v>3.1384264232008574</v>
      </c>
      <c r="I21" s="5">
        <v>2.7322771213748638</v>
      </c>
      <c r="J21" s="5">
        <v>2.3261278195488702</v>
      </c>
    </row>
    <row r="22" spans="1:10" s="5" customFormat="1">
      <c r="A22" s="5" t="s">
        <v>525</v>
      </c>
      <c r="B22" s="5" t="s">
        <v>181</v>
      </c>
      <c r="C22" s="5">
        <v>8.9952311839104304</v>
      </c>
      <c r="D22" s="5">
        <v>8.8093001984538368</v>
      </c>
      <c r="E22" s="5">
        <v>8.6233692129972468</v>
      </c>
      <c r="F22" s="5">
        <v>8.4374382275406532</v>
      </c>
      <c r="G22" s="5">
        <v>8.2515072420840614</v>
      </c>
      <c r="H22" s="5">
        <v>8.0655762566274696</v>
      </c>
      <c r="I22" s="5">
        <v>7.8796452711708769</v>
      </c>
      <c r="J22" s="5">
        <v>7.6937142857142851</v>
      </c>
    </row>
    <row r="23" spans="1:10" s="5" customFormat="1">
      <c r="A23" s="5" t="s">
        <v>525</v>
      </c>
      <c r="B23" s="5" t="s">
        <v>129</v>
      </c>
      <c r="C23" s="5">
        <v>19.366404036215354</v>
      </c>
      <c r="D23" s="5">
        <v>18.966101418796832</v>
      </c>
      <c r="E23" s="5">
        <v>18.565798801378314</v>
      </c>
      <c r="F23" s="5">
        <v>18.165496183959792</v>
      </c>
      <c r="G23" s="5">
        <v>17.765193566541274</v>
      </c>
      <c r="H23" s="5">
        <v>17.364890949122756</v>
      </c>
      <c r="I23" s="5">
        <v>16.964588331704235</v>
      </c>
      <c r="J23" s="5">
        <v>16.564285714285717</v>
      </c>
    </row>
    <row r="24" spans="1:10" s="5" customFormat="1">
      <c r="A24" s="5" t="s">
        <v>525</v>
      </c>
      <c r="B24" s="5" t="s">
        <v>61</v>
      </c>
      <c r="C24" s="5">
        <v>17.079933469028656</v>
      </c>
      <c r="D24" s="5">
        <v>15.749295743132432</v>
      </c>
      <c r="E24" s="5">
        <v>14.418658017236213</v>
      </c>
      <c r="F24" s="5">
        <v>13.088020291339991</v>
      </c>
      <c r="G24" s="5">
        <v>11.757382565443766</v>
      </c>
      <c r="H24" s="5">
        <v>10.426744839547545</v>
      </c>
      <c r="I24" s="5">
        <v>9.096107113651323</v>
      </c>
      <c r="J24" s="5">
        <v>7.7654693877551022</v>
      </c>
    </row>
    <row r="25" spans="1:10" s="5" customFormat="1">
      <c r="A25" s="5" t="s">
        <v>525</v>
      </c>
      <c r="B25" s="5" t="s">
        <v>130</v>
      </c>
      <c r="C25" s="5">
        <v>6.1224489795918364</v>
      </c>
      <c r="D25" s="5">
        <v>6.0641399416909616</v>
      </c>
      <c r="E25" s="5">
        <v>6.0058309037900877</v>
      </c>
      <c r="F25" s="5">
        <v>5.9475218658892128</v>
      </c>
      <c r="G25" s="5">
        <v>5.889212827988338</v>
      </c>
      <c r="H25" s="5">
        <v>5.8309037900874632</v>
      </c>
      <c r="I25" s="5">
        <v>5.7725947521865892</v>
      </c>
      <c r="J25" s="5">
        <v>5.7142857142857144</v>
      </c>
    </row>
    <row r="26" spans="1:10" s="5" customFormat="1">
      <c r="A26" s="5" t="s">
        <v>525</v>
      </c>
      <c r="B26" s="5" t="s">
        <v>131</v>
      </c>
      <c r="C26" s="5">
        <v>8.6179062463894454</v>
      </c>
      <c r="D26" s="5">
        <v>8.4499254706661713</v>
      </c>
      <c r="E26" s="5">
        <v>8.2819446949428972</v>
      </c>
      <c r="F26" s="5">
        <v>8.1139639192196249</v>
      </c>
      <c r="G26" s="5">
        <v>7.9459831434963508</v>
      </c>
      <c r="H26" s="5">
        <v>7.7780023677730767</v>
      </c>
      <c r="I26" s="5">
        <v>7.6100215920498036</v>
      </c>
      <c r="J26" s="5">
        <v>7.4420408163265304</v>
      </c>
    </row>
    <row r="27" spans="1:10" s="5" customFormat="1">
      <c r="A27" s="5" t="s">
        <v>525</v>
      </c>
      <c r="B27" s="5" t="s">
        <v>60</v>
      </c>
      <c r="C27" s="5">
        <v>10.303617571059432</v>
      </c>
      <c r="D27" s="5">
        <v>10.035991140642302</v>
      </c>
      <c r="E27" s="5">
        <v>9.7683647102251747</v>
      </c>
      <c r="F27" s="5">
        <v>9.5007382798080471</v>
      </c>
      <c r="G27" s="5">
        <v>9.2331118493909194</v>
      </c>
      <c r="H27" s="5">
        <v>8.9654854189737918</v>
      </c>
      <c r="I27" s="5">
        <v>8.6978589885566624</v>
      </c>
      <c r="J27" s="5">
        <v>8.4302325581395348</v>
      </c>
    </row>
    <row r="28" spans="1:10" s="5" customFormat="1">
      <c r="A28" s="5" t="s">
        <v>525</v>
      </c>
      <c r="B28" s="5" t="s">
        <v>59</v>
      </c>
      <c r="C28" s="5">
        <v>9.3669250645994833</v>
      </c>
      <c r="D28" s="5">
        <v>9.2331118493909177</v>
      </c>
      <c r="E28" s="5">
        <v>9.0992986341823556</v>
      </c>
      <c r="F28" s="5">
        <v>8.96548541897379</v>
      </c>
      <c r="G28" s="5">
        <v>8.8316722037652262</v>
      </c>
      <c r="H28" s="5">
        <v>8.6978589885566642</v>
      </c>
      <c r="I28" s="5">
        <v>8.5640457733480986</v>
      </c>
      <c r="J28" s="5">
        <v>8.4302325581395348</v>
      </c>
    </row>
    <row r="29" spans="1:10" s="5" customFormat="1">
      <c r="A29" s="5" t="s">
        <v>525</v>
      </c>
      <c r="B29" s="5" t="s">
        <v>112</v>
      </c>
      <c r="C29" s="5">
        <v>63.58</v>
      </c>
      <c r="D29" s="5">
        <v>57.639999999999993</v>
      </c>
      <c r="E29" s="5">
        <v>54.889999999999993</v>
      </c>
      <c r="F29" s="5">
        <v>52.139999999999993</v>
      </c>
      <c r="G29" s="5">
        <v>49.72</v>
      </c>
      <c r="H29" s="5">
        <v>47.3</v>
      </c>
      <c r="I29" s="5">
        <v>45.099999999999994</v>
      </c>
      <c r="J29" s="5">
        <v>42.9</v>
      </c>
    </row>
    <row r="30" spans="1:10" s="5" customFormat="1">
      <c r="A30" s="5" t="s">
        <v>525</v>
      </c>
      <c r="B30" s="5" t="s">
        <v>113</v>
      </c>
      <c r="C30" s="5">
        <v>40</v>
      </c>
      <c r="D30" s="5">
        <v>40</v>
      </c>
      <c r="E30" s="5">
        <v>40</v>
      </c>
      <c r="F30" s="5">
        <v>40</v>
      </c>
      <c r="G30" s="5">
        <v>40</v>
      </c>
      <c r="H30" s="5">
        <v>40</v>
      </c>
      <c r="I30" s="5">
        <v>40</v>
      </c>
      <c r="J30" s="5">
        <v>40</v>
      </c>
    </row>
    <row r="31" spans="1:10" s="5" customFormat="1">
      <c r="A31" s="5" t="s">
        <v>525</v>
      </c>
      <c r="B31" s="5" t="s">
        <v>114</v>
      </c>
      <c r="C31" s="5">
        <v>50</v>
      </c>
      <c r="D31" s="5">
        <v>50</v>
      </c>
      <c r="E31" s="5">
        <v>50</v>
      </c>
      <c r="F31" s="5">
        <v>50</v>
      </c>
      <c r="G31" s="5">
        <v>50</v>
      </c>
      <c r="H31" s="5">
        <v>50</v>
      </c>
      <c r="I31" s="5">
        <v>50</v>
      </c>
      <c r="J31" s="5">
        <v>50</v>
      </c>
    </row>
    <row r="32" spans="1:10" s="5" customFormat="1">
      <c r="A32" s="5" t="s">
        <v>525</v>
      </c>
      <c r="B32" s="5" t="s">
        <v>115</v>
      </c>
      <c r="C32" s="5">
        <v>7</v>
      </c>
      <c r="D32" s="5">
        <v>7</v>
      </c>
      <c r="E32" s="5">
        <v>7</v>
      </c>
      <c r="F32" s="5">
        <v>7</v>
      </c>
      <c r="G32" s="5">
        <v>7</v>
      </c>
      <c r="H32" s="5">
        <v>7</v>
      </c>
      <c r="I32" s="5">
        <v>7</v>
      </c>
      <c r="J32" s="5">
        <v>7</v>
      </c>
    </row>
    <row r="33" spans="1:10" s="5" customFormat="1">
      <c r="A33" s="5" t="s">
        <v>525</v>
      </c>
      <c r="B33" s="5" t="s">
        <v>116</v>
      </c>
      <c r="C33" s="5">
        <v>19.399999999999999</v>
      </c>
      <c r="D33" s="5">
        <v>19.399999999999999</v>
      </c>
      <c r="E33" s="5">
        <v>19.399999999999999</v>
      </c>
      <c r="F33" s="5">
        <v>19.399999999999999</v>
      </c>
      <c r="G33" s="5">
        <v>19.399999999999999</v>
      </c>
      <c r="H33" s="5">
        <v>19.399999999999999</v>
      </c>
      <c r="I33" s="5">
        <v>19.399999999999999</v>
      </c>
      <c r="J33" s="5">
        <v>19.399999999999999</v>
      </c>
    </row>
    <row r="34" spans="1:10" s="5" customFormat="1">
      <c r="A34" s="5" t="s">
        <v>525</v>
      </c>
      <c r="B34" s="5" t="s">
        <v>117</v>
      </c>
      <c r="C34" s="5">
        <v>3500</v>
      </c>
      <c r="D34" s="5">
        <v>3400</v>
      </c>
      <c r="E34" s="5">
        <v>3300</v>
      </c>
      <c r="F34" s="5">
        <v>3200</v>
      </c>
      <c r="G34" s="5">
        <v>3105</v>
      </c>
      <c r="H34" s="5">
        <v>3010</v>
      </c>
      <c r="I34" s="5">
        <v>2920</v>
      </c>
      <c r="J34" s="5">
        <v>2830</v>
      </c>
    </row>
    <row r="35" spans="1:10" s="5" customFormat="1">
      <c r="A35" s="5" t="s">
        <v>525</v>
      </c>
      <c r="B35" s="5" t="s">
        <v>161</v>
      </c>
      <c r="C35" s="5">
        <v>3.9</v>
      </c>
      <c r="D35" s="5">
        <v>3.9</v>
      </c>
      <c r="E35" s="5">
        <v>3.9</v>
      </c>
      <c r="F35" s="5">
        <v>3.9</v>
      </c>
      <c r="G35" s="5">
        <v>3.9</v>
      </c>
      <c r="H35" s="5">
        <v>3.9</v>
      </c>
      <c r="I35" s="5">
        <v>3.9</v>
      </c>
      <c r="J35" s="5">
        <v>3.9</v>
      </c>
    </row>
    <row r="36" spans="1:10" s="5" customFormat="1">
      <c r="A36" s="5" t="s">
        <v>525</v>
      </c>
      <c r="B36" s="5" t="s">
        <v>195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1:10" s="5" customFormat="1">
      <c r="A37" s="5" t="s">
        <v>525</v>
      </c>
      <c r="B37" s="5" t="s">
        <v>118</v>
      </c>
      <c r="C37" s="5">
        <v>63.58</v>
      </c>
      <c r="D37" s="5">
        <v>57.639999999999993</v>
      </c>
      <c r="E37" s="5">
        <v>54.889999999999993</v>
      </c>
      <c r="F37" s="5">
        <v>52.139999999999993</v>
      </c>
      <c r="G37" s="5">
        <v>49.72</v>
      </c>
      <c r="H37" s="5">
        <v>47.3</v>
      </c>
      <c r="I37" s="5">
        <v>45.099999999999994</v>
      </c>
      <c r="J37" s="5">
        <v>42.9</v>
      </c>
    </row>
    <row r="38" spans="1:10" s="5" customFormat="1">
      <c r="A38" s="5" t="s">
        <v>525</v>
      </c>
      <c r="B38" s="5" t="s">
        <v>119</v>
      </c>
      <c r="C38" s="5">
        <v>40</v>
      </c>
      <c r="D38" s="5">
        <v>40</v>
      </c>
      <c r="E38" s="5">
        <v>40</v>
      </c>
      <c r="F38" s="5">
        <v>40</v>
      </c>
      <c r="G38" s="5">
        <v>40</v>
      </c>
      <c r="H38" s="5">
        <v>40</v>
      </c>
      <c r="I38" s="5">
        <v>40</v>
      </c>
      <c r="J38" s="5">
        <v>40</v>
      </c>
    </row>
    <row r="39" spans="1:10" s="5" customFormat="1">
      <c r="A39" s="5" t="s">
        <v>525</v>
      </c>
      <c r="B39" s="5" t="s">
        <v>120</v>
      </c>
      <c r="C39" s="5">
        <v>50</v>
      </c>
      <c r="D39" s="5">
        <v>50</v>
      </c>
      <c r="E39" s="5">
        <v>50</v>
      </c>
      <c r="F39" s="5">
        <v>50</v>
      </c>
      <c r="G39" s="5">
        <v>50</v>
      </c>
      <c r="H39" s="5">
        <v>50</v>
      </c>
      <c r="I39" s="5">
        <v>50</v>
      </c>
      <c r="J39" s="5">
        <v>50</v>
      </c>
    </row>
    <row r="40" spans="1:10" s="5" customFormat="1">
      <c r="A40" s="5" t="s">
        <v>525</v>
      </c>
      <c r="B40" s="5" t="s">
        <v>121</v>
      </c>
      <c r="C40" s="5">
        <v>24</v>
      </c>
      <c r="D40" s="5">
        <v>24</v>
      </c>
      <c r="E40" s="5">
        <v>24</v>
      </c>
      <c r="F40" s="5">
        <v>24</v>
      </c>
      <c r="G40" s="5">
        <v>24</v>
      </c>
      <c r="H40" s="5">
        <v>24</v>
      </c>
      <c r="I40" s="5">
        <v>24</v>
      </c>
      <c r="J40" s="5">
        <v>24</v>
      </c>
    </row>
    <row r="41" spans="1:10" s="5" customFormat="1">
      <c r="A41" s="5" t="s">
        <v>525</v>
      </c>
      <c r="B41" s="5" t="s">
        <v>122</v>
      </c>
      <c r="C41" s="5">
        <v>19.399999999999999</v>
      </c>
      <c r="D41" s="5">
        <v>19.399999999999999</v>
      </c>
      <c r="E41" s="5">
        <v>19.399999999999999</v>
      </c>
      <c r="F41" s="5">
        <v>19.399999999999999</v>
      </c>
      <c r="G41" s="5">
        <v>19.399999999999999</v>
      </c>
      <c r="H41" s="5">
        <v>19.399999999999999</v>
      </c>
      <c r="I41" s="5">
        <v>19.399999999999999</v>
      </c>
      <c r="J41" s="5">
        <v>19.399999999999999</v>
      </c>
    </row>
    <row r="42" spans="1:10" s="5" customFormat="1">
      <c r="A42" s="5" t="s">
        <v>525</v>
      </c>
      <c r="B42" s="5" t="s">
        <v>123</v>
      </c>
      <c r="C42" s="5">
        <v>34</v>
      </c>
      <c r="D42" s="5">
        <v>33</v>
      </c>
      <c r="E42" s="5">
        <v>24</v>
      </c>
      <c r="F42" s="5">
        <v>15.5</v>
      </c>
      <c r="G42" s="5">
        <v>15.05</v>
      </c>
      <c r="H42" s="5">
        <v>14.6</v>
      </c>
      <c r="I42" s="5">
        <v>14.15</v>
      </c>
      <c r="J42" s="5">
        <v>13.700000000000001</v>
      </c>
    </row>
    <row r="43" spans="1:10" s="5" customFormat="1">
      <c r="A43" s="5" t="s">
        <v>525</v>
      </c>
      <c r="B43" s="5" t="s">
        <v>124</v>
      </c>
      <c r="C43" s="5">
        <v>16</v>
      </c>
      <c r="D43" s="5">
        <v>15.6</v>
      </c>
      <c r="E43" s="5">
        <v>11.324999999999999</v>
      </c>
      <c r="F43" s="5">
        <v>7.3</v>
      </c>
      <c r="G43" s="5">
        <v>7.1000000000000005</v>
      </c>
      <c r="H43" s="5">
        <v>6.9</v>
      </c>
      <c r="I43" s="5">
        <v>6.7</v>
      </c>
      <c r="J43" s="5">
        <v>6.5</v>
      </c>
    </row>
    <row r="44" spans="1:10" s="5" customFormat="1">
      <c r="A44" s="5" t="s">
        <v>525</v>
      </c>
      <c r="B44" s="5" t="s">
        <v>179</v>
      </c>
      <c r="C44" s="5">
        <v>27.5</v>
      </c>
      <c r="D44" s="5">
        <v>22.5</v>
      </c>
      <c r="E44" s="5">
        <v>21.375</v>
      </c>
      <c r="F44" s="5">
        <v>20.25</v>
      </c>
      <c r="G44" s="5">
        <v>19.625</v>
      </c>
      <c r="H44" s="5">
        <v>19</v>
      </c>
      <c r="I44" s="5">
        <v>18.5</v>
      </c>
      <c r="J44" s="5">
        <v>18</v>
      </c>
    </row>
    <row r="45" spans="1:10" s="5" customFormat="1">
      <c r="A45" s="5" t="s">
        <v>525</v>
      </c>
      <c r="B45" s="5" t="s">
        <v>180</v>
      </c>
      <c r="C45" s="5">
        <v>26.2</v>
      </c>
      <c r="D45" s="5">
        <v>22</v>
      </c>
      <c r="E45" s="5">
        <v>20.900000000000002</v>
      </c>
      <c r="F45" s="5">
        <v>19.8</v>
      </c>
      <c r="G45" s="5">
        <v>19.2</v>
      </c>
      <c r="H45" s="5">
        <v>18.600000000000001</v>
      </c>
      <c r="I45" s="5">
        <v>18.100000000000001</v>
      </c>
      <c r="J45" s="5">
        <v>17.600000000000001</v>
      </c>
    </row>
    <row r="46" spans="1:10" s="5" customFormat="1">
      <c r="A46" s="5" t="s">
        <v>525</v>
      </c>
      <c r="B46" s="5" t="s">
        <v>160</v>
      </c>
      <c r="C46" s="5">
        <v>14.85</v>
      </c>
      <c r="D46" s="5">
        <v>14.85</v>
      </c>
      <c r="E46" s="5">
        <v>14.85</v>
      </c>
      <c r="F46" s="5">
        <v>14.85</v>
      </c>
      <c r="G46" s="5">
        <v>14.85</v>
      </c>
      <c r="H46" s="5">
        <v>14.85</v>
      </c>
      <c r="I46" s="5">
        <v>14.85</v>
      </c>
      <c r="J46" s="5">
        <v>14.85</v>
      </c>
    </row>
    <row r="47" spans="1:10" s="5" customFormat="1">
      <c r="A47" s="5" t="s">
        <v>525</v>
      </c>
      <c r="B47" s="5" t="s">
        <v>107</v>
      </c>
      <c r="C47" s="5">
        <v>40</v>
      </c>
      <c r="D47" s="5">
        <v>40</v>
      </c>
      <c r="E47" s="5">
        <v>40</v>
      </c>
      <c r="F47" s="5">
        <v>40</v>
      </c>
      <c r="G47" s="5">
        <v>40</v>
      </c>
      <c r="H47" s="5">
        <v>40</v>
      </c>
      <c r="I47" s="5">
        <v>40</v>
      </c>
      <c r="J47" s="5">
        <v>40</v>
      </c>
    </row>
    <row r="48" spans="1:10" s="5" customFormat="1">
      <c r="A48" s="5" t="s">
        <v>525</v>
      </c>
      <c r="B48" s="5" t="s">
        <v>106</v>
      </c>
      <c r="C48" s="5">
        <v>38</v>
      </c>
      <c r="D48" s="5">
        <v>38</v>
      </c>
      <c r="E48" s="5">
        <v>38</v>
      </c>
      <c r="F48" s="5">
        <v>38</v>
      </c>
      <c r="G48" s="5">
        <v>38</v>
      </c>
      <c r="H48" s="5">
        <v>38</v>
      </c>
      <c r="I48" s="5">
        <v>38</v>
      </c>
      <c r="J48" s="5">
        <v>38</v>
      </c>
    </row>
    <row r="49" spans="1:10" s="5" customFormat="1">
      <c r="A49" s="5" t="s">
        <v>525</v>
      </c>
      <c r="B49" s="5" t="s">
        <v>22</v>
      </c>
      <c r="C49" s="5">
        <v>16.25</v>
      </c>
      <c r="D49" s="5">
        <v>15.892857142857142</v>
      </c>
      <c r="E49" s="5">
        <v>15.535714285714286</v>
      </c>
      <c r="F49" s="5">
        <v>15.178571428571429</v>
      </c>
      <c r="G49" s="5">
        <v>14.821428571428573</v>
      </c>
      <c r="H49" s="5">
        <v>14.464285714285715</v>
      </c>
      <c r="I49" s="5">
        <v>14.107142857142859</v>
      </c>
      <c r="J49" s="5">
        <v>13.75</v>
      </c>
    </row>
    <row r="50" spans="1:10" s="5" customFormat="1">
      <c r="A50" s="5" t="s">
        <v>525</v>
      </c>
      <c r="B50" s="5" t="s">
        <v>23</v>
      </c>
      <c r="C50" s="5">
        <v>94.5</v>
      </c>
      <c r="D50" s="5">
        <v>91.350000000000009</v>
      </c>
      <c r="E50" s="5">
        <v>84.5</v>
      </c>
      <c r="F50" s="5">
        <v>77.899999999999991</v>
      </c>
      <c r="G50" s="5">
        <v>71.099999999999994</v>
      </c>
      <c r="H50" s="5">
        <v>64.600000000000009</v>
      </c>
      <c r="I50" s="5">
        <v>64.175000000000011</v>
      </c>
      <c r="J50" s="5">
        <v>60</v>
      </c>
    </row>
    <row r="51" spans="1:10" s="5" customFormat="1">
      <c r="A51" s="5" t="s">
        <v>525</v>
      </c>
      <c r="B51" s="5" t="s">
        <v>58</v>
      </c>
      <c r="C51" s="5">
        <v>6.96</v>
      </c>
      <c r="D51" s="5">
        <v>6.81</v>
      </c>
      <c r="E51" s="5">
        <v>6.66</v>
      </c>
      <c r="F51" s="5">
        <v>6.51</v>
      </c>
      <c r="G51" s="5">
        <v>6.36</v>
      </c>
      <c r="H51" s="5">
        <v>6.21</v>
      </c>
      <c r="I51" s="5">
        <v>6.0600000000000005</v>
      </c>
      <c r="J51" s="5">
        <v>5.91</v>
      </c>
    </row>
    <row r="52" spans="1:10" s="5" customFormat="1">
      <c r="A52" s="5" t="s">
        <v>525</v>
      </c>
      <c r="B52" s="5" t="s">
        <v>163</v>
      </c>
      <c r="C52" s="5">
        <v>63.58</v>
      </c>
      <c r="D52" s="5">
        <v>57.639999999999993</v>
      </c>
      <c r="E52" s="5">
        <v>54.889999999999993</v>
      </c>
      <c r="F52" s="5">
        <v>52.139999999999993</v>
      </c>
      <c r="G52" s="5">
        <v>49.72</v>
      </c>
      <c r="H52" s="5">
        <v>47.3</v>
      </c>
      <c r="I52" s="5">
        <v>45.099999999999994</v>
      </c>
      <c r="J52" s="5">
        <v>42.9</v>
      </c>
    </row>
    <row r="53" spans="1:10" s="5" customFormat="1">
      <c r="A53" s="5" t="s">
        <v>525</v>
      </c>
      <c r="B53" s="5" t="s">
        <v>137</v>
      </c>
      <c r="C53" s="5">
        <v>0.38914804469273756</v>
      </c>
      <c r="D53" s="5">
        <v>0.37904030327214694</v>
      </c>
      <c r="E53" s="5">
        <v>0.36893256185155632</v>
      </c>
      <c r="F53" s="5">
        <v>0.35882482043096575</v>
      </c>
      <c r="G53" s="5">
        <v>0.34871707901037513</v>
      </c>
      <c r="H53" s="5">
        <v>0.33860933758978451</v>
      </c>
      <c r="I53" s="5">
        <v>0.32850159616919394</v>
      </c>
      <c r="J53" s="5">
        <v>0.31839385474860338</v>
      </c>
    </row>
    <row r="54" spans="1:10" s="5" customFormat="1">
      <c r="A54" s="5" t="s">
        <v>525</v>
      </c>
      <c r="B54" s="5" t="s">
        <v>62</v>
      </c>
      <c r="C54" s="5">
        <v>0.35377094972067041</v>
      </c>
      <c r="D54" s="5">
        <v>0.34871707901037508</v>
      </c>
      <c r="E54" s="5">
        <v>0.34366320830007979</v>
      </c>
      <c r="F54" s="5">
        <v>0.33860933758978451</v>
      </c>
      <c r="G54" s="5">
        <v>0.33355546687948923</v>
      </c>
      <c r="H54" s="5">
        <v>0.32850159616919394</v>
      </c>
      <c r="I54" s="5">
        <v>0.32344772545889866</v>
      </c>
      <c r="J54" s="5">
        <v>0.31839385474860338</v>
      </c>
    </row>
    <row r="55" spans="1:10" s="5" customFormat="1">
      <c r="A55" s="5" t="s">
        <v>525</v>
      </c>
      <c r="B55" s="5" t="s">
        <v>138</v>
      </c>
      <c r="C55" s="5">
        <v>0.63678770949720676</v>
      </c>
      <c r="D55" s="5">
        <v>0.59585135674381484</v>
      </c>
      <c r="E55" s="5">
        <v>0.55491500399042304</v>
      </c>
      <c r="F55" s="5">
        <v>0.51397865123703113</v>
      </c>
      <c r="G55" s="5">
        <v>0.47304229848363932</v>
      </c>
      <c r="H55" s="5">
        <v>0.43210594573024741</v>
      </c>
      <c r="I55" s="5">
        <v>0.39116959297685561</v>
      </c>
      <c r="J55" s="5">
        <v>0.3502332402234638</v>
      </c>
    </row>
    <row r="56" spans="1:10" s="5" customFormat="1">
      <c r="A56" s="5" t="s">
        <v>525</v>
      </c>
      <c r="B56" s="5" t="s">
        <v>132</v>
      </c>
      <c r="C56" s="5">
        <v>0.20923913043478259</v>
      </c>
      <c r="D56" s="5">
        <v>0.20624999999999996</v>
      </c>
      <c r="E56" s="5">
        <v>0.20326086956521738</v>
      </c>
      <c r="F56" s="5">
        <v>0.20027173913043478</v>
      </c>
      <c r="G56" s="5">
        <v>0.19728260869565217</v>
      </c>
      <c r="H56" s="5">
        <v>0.19429347826086954</v>
      </c>
      <c r="I56" s="5">
        <v>0.19130434782608696</v>
      </c>
      <c r="J56" s="5">
        <v>0.18831521739130436</v>
      </c>
    </row>
    <row r="57" spans="1:10" s="5" customFormat="1">
      <c r="A57" s="5" t="s">
        <v>525</v>
      </c>
      <c r="B57" s="5" t="s">
        <v>133</v>
      </c>
      <c r="C57" s="5">
        <v>0.29891304347826092</v>
      </c>
      <c r="D57" s="5">
        <v>0.29464285714285715</v>
      </c>
      <c r="E57" s="5">
        <v>0.29037267080745338</v>
      </c>
      <c r="F57" s="5">
        <v>0.28610248447204967</v>
      </c>
      <c r="G57" s="5">
        <v>0.28183229813664595</v>
      </c>
      <c r="H57" s="5">
        <v>0.27756211180124224</v>
      </c>
      <c r="I57" s="5">
        <v>0.27329192546583847</v>
      </c>
      <c r="J57" s="5">
        <v>0.26902173913043476</v>
      </c>
    </row>
    <row r="58" spans="1:10" s="5" customFormat="1">
      <c r="A58" s="5" t="s">
        <v>525</v>
      </c>
      <c r="B58" s="5" t="s">
        <v>64</v>
      </c>
      <c r="C58" s="5">
        <v>3.8666666666666671</v>
      </c>
      <c r="D58" s="5">
        <v>3.5673877551020414</v>
      </c>
      <c r="E58" s="5">
        <v>3.2681088435374157</v>
      </c>
      <c r="F58" s="5">
        <v>2.9688299319727895</v>
      </c>
      <c r="G58" s="5">
        <v>2.6695510204081638</v>
      </c>
      <c r="H58" s="5">
        <v>2.3702721088435377</v>
      </c>
      <c r="I58" s="5">
        <v>2.0709931972789115</v>
      </c>
      <c r="J58" s="5">
        <v>1.7717142857142858</v>
      </c>
    </row>
    <row r="59" spans="1:10" s="5" customFormat="1">
      <c r="A59" s="5" t="s">
        <v>525</v>
      </c>
      <c r="B59" s="5" t="s">
        <v>127</v>
      </c>
      <c r="C59" s="5">
        <v>7.333333333333333</v>
      </c>
      <c r="D59" s="5">
        <v>6.4898448979591823</v>
      </c>
      <c r="E59" s="5">
        <v>5.6463564625850342</v>
      </c>
      <c r="F59" s="5">
        <v>4.8028680272108843</v>
      </c>
      <c r="G59" s="5">
        <v>3.9593795918367345</v>
      </c>
      <c r="H59" s="5">
        <v>3.1158911564625846</v>
      </c>
      <c r="I59" s="5">
        <v>2.2724027210884352</v>
      </c>
      <c r="J59" s="5">
        <v>1.4289142857142858</v>
      </c>
    </row>
    <row r="60" spans="1:10" s="5" customFormat="1">
      <c r="A60" s="5" t="s">
        <v>525</v>
      </c>
      <c r="B60" s="5" t="s">
        <v>63</v>
      </c>
      <c r="C60" s="5">
        <v>2.4000000000000004</v>
      </c>
      <c r="D60" s="5">
        <v>2.2001224489795916</v>
      </c>
      <c r="E60" s="5">
        <v>2.0002448979591838</v>
      </c>
      <c r="F60" s="5">
        <v>1.8003673469387758</v>
      </c>
      <c r="G60" s="5">
        <v>1.6004897959183673</v>
      </c>
      <c r="H60" s="5">
        <v>1.4006122448979594</v>
      </c>
      <c r="I60" s="5">
        <v>1.2007346938775512</v>
      </c>
      <c r="J60" s="5">
        <v>1.0008571428571429</v>
      </c>
    </row>
    <row r="61" spans="1:10" s="5" customFormat="1">
      <c r="A61" s="5" t="s">
        <v>525</v>
      </c>
      <c r="B61" s="5" t="s">
        <v>128</v>
      </c>
      <c r="C61" s="5">
        <v>3.6</v>
      </c>
      <c r="D61" s="5">
        <v>3.2760489795918368</v>
      </c>
      <c r="E61" s="5">
        <v>2.9520979591836736</v>
      </c>
      <c r="F61" s="5">
        <v>2.6281469387755099</v>
      </c>
      <c r="G61" s="5">
        <v>2.3041959183673471</v>
      </c>
      <c r="H61" s="5">
        <v>1.9802448979591838</v>
      </c>
      <c r="I61" s="5">
        <v>1.6562938775510205</v>
      </c>
      <c r="J61" s="5">
        <v>1.3323428571428573</v>
      </c>
    </row>
    <row r="62" spans="1:10" s="5" customFormat="1">
      <c r="A62" s="5" t="s">
        <v>525</v>
      </c>
      <c r="B62" s="5" t="s">
        <v>158</v>
      </c>
    </row>
    <row r="63" spans="1:10" s="5" customFormat="1">
      <c r="A63" s="5" t="s">
        <v>525</v>
      </c>
      <c r="B63" s="5" t="s">
        <v>100</v>
      </c>
      <c r="C63" s="5">
        <v>193.49599999999995</v>
      </c>
      <c r="D63" s="5">
        <v>188.404</v>
      </c>
      <c r="E63" s="5">
        <v>183.31199999999998</v>
      </c>
      <c r="F63" s="5">
        <v>178.21999999999997</v>
      </c>
      <c r="G63" s="5">
        <v>170.58199999999999</v>
      </c>
      <c r="H63" s="5">
        <v>162.94400000000002</v>
      </c>
      <c r="I63" s="5">
        <v>156.57900000000001</v>
      </c>
      <c r="J63" s="5">
        <v>152.76</v>
      </c>
    </row>
    <row r="64" spans="1:10" s="5" customFormat="1">
      <c r="A64" s="5" t="s">
        <v>525</v>
      </c>
      <c r="B64" s="5" t="s">
        <v>101</v>
      </c>
      <c r="C64" s="5">
        <v>217.49599999999998</v>
      </c>
      <c r="D64" s="5">
        <v>200.404</v>
      </c>
      <c r="E64" s="5">
        <v>191.31199999999998</v>
      </c>
      <c r="F64" s="5">
        <v>184.21999999999997</v>
      </c>
      <c r="G64" s="5">
        <v>175.38199999999998</v>
      </c>
      <c r="H64" s="5">
        <v>166.94400000000002</v>
      </c>
      <c r="I64" s="5">
        <v>159.97899999999998</v>
      </c>
      <c r="J64" s="5">
        <v>155.76</v>
      </c>
    </row>
    <row r="65" spans="1:10" s="5" customFormat="1">
      <c r="A65" s="5" t="s">
        <v>525</v>
      </c>
      <c r="B65" s="5" t="s">
        <v>105</v>
      </c>
      <c r="C65" s="5">
        <v>80</v>
      </c>
      <c r="D65" s="5">
        <v>80</v>
      </c>
      <c r="E65" s="5">
        <v>80</v>
      </c>
      <c r="F65" s="5">
        <v>80</v>
      </c>
      <c r="G65" s="5">
        <v>80</v>
      </c>
      <c r="H65" s="5">
        <v>80</v>
      </c>
      <c r="I65" s="5">
        <v>80</v>
      </c>
      <c r="J65" s="5">
        <v>80</v>
      </c>
    </row>
    <row r="66" spans="1:10" s="5" customFormat="1">
      <c r="A66" s="5" t="s">
        <v>525</v>
      </c>
      <c r="B66" s="5" t="s">
        <v>102</v>
      </c>
      <c r="C66" s="5">
        <v>22</v>
      </c>
      <c r="D66" s="5">
        <v>22</v>
      </c>
      <c r="E66" s="5">
        <v>22</v>
      </c>
      <c r="F66" s="5">
        <v>22</v>
      </c>
      <c r="G66" s="5">
        <v>22</v>
      </c>
      <c r="H66" s="5">
        <v>22</v>
      </c>
      <c r="I66" s="5">
        <v>22</v>
      </c>
      <c r="J66" s="5">
        <v>22</v>
      </c>
    </row>
    <row r="67" spans="1:10" s="5" customFormat="1">
      <c r="A67" s="5" t="s">
        <v>525</v>
      </c>
      <c r="B67" s="5" t="s">
        <v>103</v>
      </c>
      <c r="C67" s="5">
        <v>66</v>
      </c>
      <c r="D67" s="5">
        <v>66</v>
      </c>
      <c r="E67" s="5">
        <v>66</v>
      </c>
      <c r="F67" s="5">
        <v>66</v>
      </c>
      <c r="G67" s="5">
        <v>66</v>
      </c>
      <c r="H67" s="5">
        <v>66</v>
      </c>
      <c r="I67" s="5">
        <v>66</v>
      </c>
      <c r="J67" s="5">
        <v>66</v>
      </c>
    </row>
    <row r="68" spans="1:10" s="5" customFormat="1">
      <c r="A68" s="5" t="s">
        <v>525</v>
      </c>
      <c r="B68" s="5" t="s">
        <v>104</v>
      </c>
      <c r="C68" s="5">
        <v>336.26</v>
      </c>
      <c r="D68" s="5">
        <v>183.42</v>
      </c>
      <c r="E68" s="5">
        <v>164.3725</v>
      </c>
      <c r="F68" s="5">
        <v>144.02000000000001</v>
      </c>
      <c r="G68" s="5">
        <v>127.92375000000001</v>
      </c>
      <c r="H68" s="5">
        <v>102.125</v>
      </c>
      <c r="I68" s="5">
        <v>102.925</v>
      </c>
      <c r="J68" s="5">
        <v>102.9</v>
      </c>
    </row>
    <row r="69" spans="1:10" s="5" customFormat="1">
      <c r="A69" s="5" t="s">
        <v>525</v>
      </c>
      <c r="B69" s="5" t="s">
        <v>177</v>
      </c>
      <c r="C69" s="5">
        <v>27.5</v>
      </c>
      <c r="D69" s="5">
        <v>22.5</v>
      </c>
      <c r="E69" s="5">
        <v>21.375</v>
      </c>
      <c r="F69" s="5">
        <v>20.25</v>
      </c>
      <c r="G69" s="5">
        <v>19.625</v>
      </c>
      <c r="H69" s="5">
        <v>19</v>
      </c>
      <c r="I69" s="5">
        <v>18.5</v>
      </c>
      <c r="J69" s="5">
        <v>18</v>
      </c>
    </row>
    <row r="70" spans="1:10" s="5" customFormat="1">
      <c r="A70" s="5" t="s">
        <v>525</v>
      </c>
      <c r="B70" s="5" t="s">
        <v>178</v>
      </c>
      <c r="C70" s="5">
        <v>26.2</v>
      </c>
      <c r="D70" s="5">
        <v>22</v>
      </c>
      <c r="E70" s="5">
        <v>20.900000000000002</v>
      </c>
      <c r="F70" s="5">
        <v>19.8</v>
      </c>
      <c r="G70" s="5">
        <v>19.2</v>
      </c>
      <c r="H70" s="5">
        <v>18.600000000000001</v>
      </c>
      <c r="I70" s="5">
        <v>18.100000000000001</v>
      </c>
      <c r="J70" s="5">
        <v>17.600000000000001</v>
      </c>
    </row>
    <row r="71" spans="1:10" s="5" customFormat="1">
      <c r="A71" s="5" t="s">
        <v>525</v>
      </c>
      <c r="B71" s="5" t="s">
        <v>94</v>
      </c>
      <c r="C71" s="5">
        <v>17.34</v>
      </c>
      <c r="D71" s="5">
        <v>10.378500000000001</v>
      </c>
      <c r="E71" s="5">
        <v>8.7380000000000013</v>
      </c>
      <c r="F71" s="5">
        <v>7.65</v>
      </c>
      <c r="G71" s="5">
        <v>6.4600000000000009</v>
      </c>
      <c r="H71" s="5">
        <v>5.5590000000000002</v>
      </c>
      <c r="I71" s="5">
        <v>5.0235000000000003</v>
      </c>
      <c r="J71" s="5">
        <v>4.5390000000000006</v>
      </c>
    </row>
    <row r="72" spans="1:10" s="5" customFormat="1">
      <c r="A72" s="5" t="s">
        <v>525</v>
      </c>
      <c r="B72" s="5" t="s">
        <v>93</v>
      </c>
      <c r="C72" s="5">
        <v>17.34</v>
      </c>
      <c r="D72" s="5">
        <v>10.378500000000001</v>
      </c>
      <c r="E72" s="5">
        <v>8.7380000000000013</v>
      </c>
      <c r="F72" s="5">
        <v>7.65</v>
      </c>
      <c r="G72" s="5">
        <v>6.4600000000000009</v>
      </c>
      <c r="H72" s="5">
        <v>5.5590000000000002</v>
      </c>
      <c r="I72" s="5">
        <v>5.0235000000000003</v>
      </c>
      <c r="J72" s="5">
        <v>4.5390000000000006</v>
      </c>
    </row>
    <row r="73" spans="1:10" s="5" customFormat="1">
      <c r="A73" s="5" t="s">
        <v>525</v>
      </c>
      <c r="B73" s="5" t="s">
        <v>95</v>
      </c>
      <c r="C73" s="5">
        <v>17.34</v>
      </c>
      <c r="D73" s="5">
        <v>10.378500000000001</v>
      </c>
      <c r="E73" s="5">
        <v>8.7380000000000013</v>
      </c>
      <c r="F73" s="5">
        <v>7.65</v>
      </c>
      <c r="G73" s="5">
        <v>6.4600000000000009</v>
      </c>
      <c r="H73" s="5">
        <v>5.5590000000000002</v>
      </c>
      <c r="I73" s="5">
        <v>5.0235000000000003</v>
      </c>
      <c r="J73" s="5">
        <v>4.5390000000000006</v>
      </c>
    </row>
    <row r="74" spans="1:10" s="5" customFormat="1">
      <c r="A74" s="5" t="s">
        <v>525</v>
      </c>
      <c r="B74" s="5" t="s">
        <v>170</v>
      </c>
      <c r="C74" s="5">
        <v>129.5</v>
      </c>
      <c r="D74" s="5">
        <v>84.373333333333335</v>
      </c>
      <c r="E74" s="5">
        <v>68.2</v>
      </c>
      <c r="F74" s="5">
        <v>58.08</v>
      </c>
      <c r="G74" s="5">
        <v>52.2</v>
      </c>
      <c r="H74" s="5">
        <v>47.88</v>
      </c>
      <c r="I74" s="5">
        <v>41.860799999999998</v>
      </c>
      <c r="J74" s="5">
        <v>36.624095999999994</v>
      </c>
    </row>
    <row r="75" spans="1:10" s="5" customFormat="1">
      <c r="A75" s="5" t="s">
        <v>525</v>
      </c>
      <c r="B75" s="5" t="s">
        <v>171</v>
      </c>
      <c r="C75" s="5">
        <v>110.07499999999999</v>
      </c>
      <c r="D75" s="5">
        <v>71.717333333333329</v>
      </c>
      <c r="E75" s="5">
        <v>57.97</v>
      </c>
      <c r="F75" s="5">
        <v>49.367999999999995</v>
      </c>
      <c r="G75" s="5">
        <v>44.370000000000005</v>
      </c>
      <c r="H75" s="5">
        <v>40.698</v>
      </c>
      <c r="I75" s="5">
        <v>35.581679999999999</v>
      </c>
      <c r="J75" s="5">
        <v>31.130481599999992</v>
      </c>
    </row>
    <row r="76" spans="1:10" s="5" customFormat="1">
      <c r="A76" s="5" t="s">
        <v>525</v>
      </c>
      <c r="B76" s="5" t="s">
        <v>172</v>
      </c>
      <c r="C76" s="5">
        <v>148.92499999999998</v>
      </c>
      <c r="D76" s="5">
        <v>97.029333333333312</v>
      </c>
      <c r="E76" s="5">
        <v>78.429999999999993</v>
      </c>
      <c r="F76" s="5">
        <v>66.791999999999987</v>
      </c>
      <c r="G76" s="5">
        <v>60.03</v>
      </c>
      <c r="H76" s="5">
        <v>55.061999999999998</v>
      </c>
      <c r="I76" s="5">
        <v>48.139919999999989</v>
      </c>
      <c r="J76" s="5">
        <v>42.117710399999993</v>
      </c>
    </row>
    <row r="77" spans="1:10" s="5" customFormat="1">
      <c r="A77" s="5" t="s">
        <v>525</v>
      </c>
      <c r="B77" s="5" t="s">
        <v>97</v>
      </c>
      <c r="C77" s="5">
        <v>25</v>
      </c>
      <c r="D77" s="5">
        <v>23</v>
      </c>
      <c r="E77" s="5">
        <v>21</v>
      </c>
      <c r="F77" s="5">
        <v>20</v>
      </c>
      <c r="G77" s="5">
        <v>19</v>
      </c>
      <c r="H77" s="5">
        <v>19</v>
      </c>
      <c r="I77" s="5">
        <v>18</v>
      </c>
      <c r="J77" s="5">
        <v>18</v>
      </c>
    </row>
    <row r="78" spans="1:10" s="5" customFormat="1">
      <c r="A78" s="5" t="s">
        <v>525</v>
      </c>
      <c r="B78" s="5" t="s">
        <v>96</v>
      </c>
      <c r="C78" s="5">
        <v>25</v>
      </c>
      <c r="D78" s="5">
        <v>23</v>
      </c>
      <c r="E78" s="5">
        <v>21</v>
      </c>
      <c r="F78" s="5">
        <v>20</v>
      </c>
      <c r="G78" s="5">
        <v>19</v>
      </c>
      <c r="H78" s="5">
        <v>19</v>
      </c>
      <c r="I78" s="5">
        <v>18</v>
      </c>
      <c r="J78" s="5">
        <v>18</v>
      </c>
    </row>
    <row r="79" spans="1:10" s="5" customFormat="1">
      <c r="A79" s="5" t="s">
        <v>525</v>
      </c>
      <c r="B79" s="5" t="s">
        <v>98</v>
      </c>
      <c r="C79" s="5">
        <v>25</v>
      </c>
      <c r="D79" s="5">
        <v>23</v>
      </c>
      <c r="E79" s="5">
        <v>21</v>
      </c>
      <c r="F79" s="5">
        <v>20</v>
      </c>
      <c r="G79" s="5">
        <v>19</v>
      </c>
      <c r="H79" s="5">
        <v>19</v>
      </c>
      <c r="I79" s="5">
        <v>18</v>
      </c>
      <c r="J79" s="5">
        <v>18</v>
      </c>
    </row>
    <row r="80" spans="1:10" s="5" customFormat="1">
      <c r="A80" s="5" t="s">
        <v>525</v>
      </c>
      <c r="B80" s="5" t="s">
        <v>125</v>
      </c>
      <c r="C80" s="5">
        <v>24</v>
      </c>
      <c r="D80" s="5">
        <v>20.55</v>
      </c>
      <c r="E80" s="5">
        <v>15</v>
      </c>
      <c r="F80" s="5">
        <v>10.889999999999999</v>
      </c>
      <c r="G80" s="5">
        <v>9.75</v>
      </c>
      <c r="H80" s="5">
        <v>8.879999999999999</v>
      </c>
      <c r="I80" s="5">
        <v>8.01</v>
      </c>
      <c r="J80" s="5">
        <v>7.4399999999999995</v>
      </c>
    </row>
    <row r="81" spans="1:10" s="5" customFormat="1">
      <c r="A81" s="5" t="s">
        <v>525</v>
      </c>
      <c r="B81" s="5" t="s">
        <v>126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</row>
    <row r="82" spans="1:10" s="5" customFormat="1">
      <c r="A82" s="5" t="s">
        <v>525</v>
      </c>
      <c r="B82" s="5" t="s">
        <v>162</v>
      </c>
      <c r="C82" s="5">
        <v>10</v>
      </c>
      <c r="D82" s="5">
        <v>8</v>
      </c>
      <c r="E82" s="5">
        <v>6</v>
      </c>
      <c r="F82" s="5">
        <v>5</v>
      </c>
      <c r="G82" s="5">
        <v>4</v>
      </c>
      <c r="H82" s="5">
        <v>4</v>
      </c>
      <c r="I82" s="5">
        <v>3</v>
      </c>
      <c r="J82" s="5">
        <v>3</v>
      </c>
    </row>
    <row r="83" spans="1:10" s="5" customFormat="1">
      <c r="A83" s="5" t="s">
        <v>525</v>
      </c>
      <c r="B83" s="5" t="s">
        <v>529</v>
      </c>
      <c r="C83" s="5">
        <v>120</v>
      </c>
      <c r="D83" s="5">
        <v>120</v>
      </c>
      <c r="E83" s="5">
        <v>120</v>
      </c>
      <c r="F83" s="5">
        <v>120</v>
      </c>
      <c r="G83" s="5">
        <v>120</v>
      </c>
      <c r="H83" s="5">
        <v>120</v>
      </c>
      <c r="I83" s="5">
        <v>120</v>
      </c>
      <c r="J83" s="5">
        <v>120</v>
      </c>
    </row>
    <row r="84" spans="1:10" s="5" customFormat="1">
      <c r="A84" s="5" t="s">
        <v>525</v>
      </c>
      <c r="B84" s="5" t="s">
        <v>198</v>
      </c>
      <c r="C84" s="5">
        <v>126.61499999999999</v>
      </c>
      <c r="D84" s="5">
        <v>113.85000000000001</v>
      </c>
      <c r="E84" s="5">
        <v>108.5025</v>
      </c>
      <c r="F84" s="5">
        <v>103.155</v>
      </c>
      <c r="G84" s="5">
        <v>99.015000000000015</v>
      </c>
      <c r="H84" s="5">
        <v>94.875</v>
      </c>
      <c r="I84" s="5">
        <v>91.252499999999998</v>
      </c>
      <c r="J84" s="5">
        <v>87.63</v>
      </c>
    </row>
    <row r="85" spans="1:10" s="5" customFormat="1">
      <c r="A85" s="5" t="s">
        <v>525</v>
      </c>
      <c r="B85" s="5" t="s">
        <v>199</v>
      </c>
      <c r="C85" s="5">
        <v>95.37</v>
      </c>
      <c r="D85" s="5">
        <v>86.46</v>
      </c>
      <c r="E85" s="5">
        <v>82.334999999999994</v>
      </c>
      <c r="F85" s="5">
        <v>78.209999999999994</v>
      </c>
      <c r="G85" s="5">
        <v>74.58</v>
      </c>
      <c r="H85" s="5">
        <v>70.949999999999989</v>
      </c>
      <c r="I85" s="5">
        <v>67.649999999999991</v>
      </c>
      <c r="J85" s="5">
        <v>64.349999999999994</v>
      </c>
    </row>
    <row r="86" spans="1:10" s="5" customFormat="1">
      <c r="A86" s="5" t="s">
        <v>525</v>
      </c>
      <c r="B86" s="5" t="s">
        <v>224</v>
      </c>
      <c r="C86" s="5">
        <v>6.8250000000000011</v>
      </c>
      <c r="D86" s="5">
        <v>6.8250000000000011</v>
      </c>
      <c r="E86" s="5">
        <v>6.8250000000000011</v>
      </c>
      <c r="F86" s="5">
        <v>6.8250000000000011</v>
      </c>
      <c r="G86" s="5">
        <v>6.8250000000000011</v>
      </c>
      <c r="H86" s="5">
        <v>6.8250000000000011</v>
      </c>
      <c r="I86" s="5">
        <v>6.8250000000000011</v>
      </c>
      <c r="J86" s="5">
        <v>6.8250000000000011</v>
      </c>
    </row>
    <row r="87" spans="1:10" s="5" customFormat="1">
      <c r="A87" s="5" t="s">
        <v>525</v>
      </c>
      <c r="B87" s="5" t="s">
        <v>211</v>
      </c>
      <c r="C87" s="5">
        <v>34.177500000000002</v>
      </c>
      <c r="D87" s="5">
        <v>34.177500000000002</v>
      </c>
      <c r="E87" s="5">
        <v>34.177500000000002</v>
      </c>
      <c r="F87" s="5">
        <v>34.177500000000002</v>
      </c>
      <c r="G87" s="5">
        <v>34.177500000000002</v>
      </c>
      <c r="H87" s="5">
        <v>34.177500000000002</v>
      </c>
      <c r="I87" s="5">
        <v>34.177500000000002</v>
      </c>
      <c r="J87" s="5">
        <v>34.177500000000002</v>
      </c>
    </row>
    <row r="88" spans="1:10" s="5" customFormat="1">
      <c r="A88" s="5" t="s">
        <v>525</v>
      </c>
      <c r="B88" s="5" t="s">
        <v>206</v>
      </c>
      <c r="C88" s="5">
        <v>101.15</v>
      </c>
      <c r="D88" s="5">
        <v>91.7</v>
      </c>
      <c r="E88" s="5">
        <v>87.325000000000003</v>
      </c>
      <c r="F88" s="5">
        <v>82.95</v>
      </c>
      <c r="G88" s="5">
        <v>79.100000000000009</v>
      </c>
      <c r="H88" s="5">
        <v>75.250000000000014</v>
      </c>
      <c r="I88" s="5">
        <v>71.75</v>
      </c>
      <c r="J88" s="5">
        <v>68.25</v>
      </c>
    </row>
    <row r="89" spans="1:10" s="5" customFormat="1">
      <c r="A89" s="5" t="s">
        <v>525</v>
      </c>
      <c r="B89" s="5" t="s">
        <v>210</v>
      </c>
      <c r="C89" s="5">
        <v>128.45000000000002</v>
      </c>
      <c r="D89" s="5">
        <v>115.50000000000001</v>
      </c>
      <c r="E89" s="5">
        <v>110.07500000000002</v>
      </c>
      <c r="F89" s="5">
        <v>104.65</v>
      </c>
      <c r="G89" s="5">
        <v>100.45</v>
      </c>
      <c r="H89" s="5">
        <v>96.250000000000014</v>
      </c>
      <c r="I89" s="5">
        <v>92.575000000000003</v>
      </c>
      <c r="J89" s="5">
        <v>88.9</v>
      </c>
    </row>
    <row r="90" spans="1:10" s="5" customFormat="1">
      <c r="A90" s="5" t="s">
        <v>525</v>
      </c>
      <c r="B90" s="5" t="s">
        <v>207</v>
      </c>
      <c r="C90" s="5">
        <v>56.000000000000007</v>
      </c>
      <c r="D90" s="5">
        <v>56.000000000000007</v>
      </c>
      <c r="E90" s="5">
        <v>56.000000000000007</v>
      </c>
      <c r="F90" s="5">
        <v>56.000000000000007</v>
      </c>
      <c r="G90" s="5">
        <v>56.000000000000007</v>
      </c>
      <c r="H90" s="5">
        <v>56.000000000000007</v>
      </c>
      <c r="I90" s="5">
        <v>56.000000000000007</v>
      </c>
      <c r="J90" s="5">
        <v>56.000000000000007</v>
      </c>
    </row>
    <row r="91" spans="1:10" s="5" customFormat="1">
      <c r="A91" s="5" t="s">
        <v>525</v>
      </c>
      <c r="B91" s="5" t="s">
        <v>208</v>
      </c>
      <c r="C91" s="5">
        <v>70</v>
      </c>
      <c r="D91" s="5">
        <v>70</v>
      </c>
      <c r="E91" s="5">
        <v>70</v>
      </c>
      <c r="F91" s="5">
        <v>70</v>
      </c>
      <c r="G91" s="5">
        <v>70</v>
      </c>
      <c r="H91" s="5">
        <v>70</v>
      </c>
      <c r="I91" s="5">
        <v>70</v>
      </c>
      <c r="J91" s="5">
        <v>70</v>
      </c>
    </row>
    <row r="92" spans="1:10" s="5" customFormat="1">
      <c r="A92" s="5" t="s">
        <v>525</v>
      </c>
      <c r="B92" s="5" t="s">
        <v>209</v>
      </c>
      <c r="C92" s="5">
        <v>71.050000000000011</v>
      </c>
      <c r="D92" s="5">
        <v>71.050000000000011</v>
      </c>
      <c r="E92" s="5">
        <v>71.050000000000011</v>
      </c>
      <c r="F92" s="5">
        <v>71.050000000000011</v>
      </c>
      <c r="G92" s="5">
        <v>71.050000000000011</v>
      </c>
      <c r="H92" s="5">
        <v>71.050000000000011</v>
      </c>
      <c r="I92" s="5">
        <v>71.050000000000011</v>
      </c>
      <c r="J92" s="5">
        <v>71.050000000000011</v>
      </c>
    </row>
    <row r="93" spans="1:10" s="5" customFormat="1">
      <c r="A93" s="5" t="s">
        <v>525</v>
      </c>
      <c r="B93" s="5" t="s">
        <v>232</v>
      </c>
      <c r="C93" s="5">
        <v>71.050000000000011</v>
      </c>
      <c r="D93" s="5">
        <v>71.050000000000011</v>
      </c>
      <c r="E93" s="5">
        <v>71.050000000000011</v>
      </c>
      <c r="F93" s="5">
        <v>71.050000000000011</v>
      </c>
      <c r="G93" s="5">
        <v>71.050000000000011</v>
      </c>
      <c r="H93" s="5">
        <v>71.050000000000011</v>
      </c>
      <c r="I93" s="5">
        <v>71.050000000000011</v>
      </c>
      <c r="J93" s="5">
        <v>71.050000000000011</v>
      </c>
    </row>
    <row r="94" spans="1:10" s="5" customFormat="1">
      <c r="A94" s="5" t="s">
        <v>525</v>
      </c>
      <c r="B94" s="5" t="s">
        <v>233</v>
      </c>
      <c r="C94" s="5">
        <v>28.000000000000004</v>
      </c>
      <c r="D94" s="5">
        <v>28.000000000000004</v>
      </c>
      <c r="E94" s="5">
        <v>28.000000000000004</v>
      </c>
      <c r="F94" s="5">
        <v>28.000000000000004</v>
      </c>
      <c r="G94" s="5">
        <v>28.000000000000004</v>
      </c>
      <c r="H94" s="5">
        <v>28.000000000000004</v>
      </c>
      <c r="I94" s="5">
        <v>28.000000000000004</v>
      </c>
      <c r="J94" s="5">
        <v>28.000000000000004</v>
      </c>
    </row>
    <row r="95" spans="1:10" s="5" customFormat="1">
      <c r="A95" s="5" t="s">
        <v>525</v>
      </c>
      <c r="B95" s="5" t="s">
        <v>234</v>
      </c>
      <c r="C95" s="5">
        <v>27.055000000000003</v>
      </c>
      <c r="D95" s="5">
        <v>27.055000000000003</v>
      </c>
      <c r="E95" s="5">
        <v>27.055000000000003</v>
      </c>
      <c r="F95" s="5">
        <v>27.055000000000003</v>
      </c>
      <c r="G95" s="5">
        <v>27.055000000000003</v>
      </c>
      <c r="H95" s="5">
        <v>27.055000000000003</v>
      </c>
      <c r="I95" s="5">
        <v>27.055000000000003</v>
      </c>
      <c r="J95" s="5">
        <v>27.055000000000003</v>
      </c>
    </row>
    <row r="96" spans="1:10" s="5" customFormat="1">
      <c r="A96" s="5" t="s">
        <v>525</v>
      </c>
      <c r="B96" s="5" t="s">
        <v>235</v>
      </c>
      <c r="C96" s="5">
        <v>28.000000000000004</v>
      </c>
      <c r="D96" s="5">
        <v>27.300000000000004</v>
      </c>
      <c r="E96" s="5">
        <v>26.425000000000004</v>
      </c>
      <c r="F96" s="5">
        <v>25.55</v>
      </c>
      <c r="G96" s="5">
        <v>24.85</v>
      </c>
      <c r="H96" s="5">
        <v>24.150000000000002</v>
      </c>
      <c r="I96" s="5">
        <v>23.450000000000003</v>
      </c>
      <c r="J96" s="5">
        <v>22.750000000000004</v>
      </c>
    </row>
    <row r="97" spans="1:10" s="5" customFormat="1">
      <c r="A97" s="5" t="s">
        <v>525</v>
      </c>
      <c r="B97" s="5" t="s">
        <v>236</v>
      </c>
      <c r="C97" s="5">
        <v>34</v>
      </c>
      <c r="D97" s="5">
        <v>33</v>
      </c>
      <c r="E97" s="5">
        <v>24</v>
      </c>
      <c r="F97" s="5">
        <v>15.5</v>
      </c>
      <c r="G97" s="5">
        <v>15.05</v>
      </c>
      <c r="H97" s="5">
        <v>14.6</v>
      </c>
      <c r="I97" s="5">
        <v>14.15</v>
      </c>
      <c r="J97" s="5">
        <v>13.700000000000001</v>
      </c>
    </row>
    <row r="98" spans="1:10" s="5" customFormat="1">
      <c r="A98" s="5" t="s">
        <v>525</v>
      </c>
      <c r="B98" s="5" t="s">
        <v>215</v>
      </c>
      <c r="C98" s="5">
        <v>183.75000000000003</v>
      </c>
      <c r="D98" s="5">
        <v>173.95000000000002</v>
      </c>
      <c r="E98" s="5">
        <v>165.20000000000002</v>
      </c>
      <c r="F98" s="5">
        <v>156.45000000000002</v>
      </c>
      <c r="G98" s="5">
        <v>148.57500000000002</v>
      </c>
      <c r="H98" s="5">
        <v>140.70000000000002</v>
      </c>
      <c r="I98" s="5">
        <v>133.52500000000001</v>
      </c>
      <c r="J98" s="5">
        <v>126.35000000000001</v>
      </c>
    </row>
    <row r="99" spans="1:10" s="5" customFormat="1">
      <c r="A99" s="5" t="s">
        <v>525</v>
      </c>
      <c r="B99" s="5" t="s">
        <v>225</v>
      </c>
      <c r="C99" s="5">
        <v>17.325000000000003</v>
      </c>
      <c r="D99" s="5">
        <v>17.325000000000003</v>
      </c>
      <c r="E99" s="5">
        <v>17.325000000000003</v>
      </c>
      <c r="F99" s="5">
        <v>17.325000000000003</v>
      </c>
      <c r="G99" s="5">
        <v>17.325000000000003</v>
      </c>
      <c r="H99" s="5">
        <v>17.325000000000003</v>
      </c>
      <c r="I99" s="5">
        <v>17.325000000000003</v>
      </c>
      <c r="J99" s="5">
        <v>17.325000000000003</v>
      </c>
    </row>
    <row r="100" spans="1:10" s="5" customFormat="1">
      <c r="A100" s="5" t="s">
        <v>525</v>
      </c>
      <c r="B100" s="5" t="s">
        <v>226</v>
      </c>
      <c r="C100" s="5">
        <v>6.8250000000000011</v>
      </c>
      <c r="D100" s="5">
        <v>6.8250000000000011</v>
      </c>
      <c r="E100" s="5">
        <v>6.8250000000000011</v>
      </c>
      <c r="F100" s="5">
        <v>6.8250000000000011</v>
      </c>
      <c r="G100" s="5">
        <v>6.8250000000000011</v>
      </c>
      <c r="H100" s="5">
        <v>6.8250000000000011</v>
      </c>
      <c r="I100" s="5">
        <v>6.8250000000000011</v>
      </c>
      <c r="J100" s="5">
        <v>6.8250000000000011</v>
      </c>
    </row>
    <row r="101" spans="1:10" s="5" customFormat="1">
      <c r="A101" s="5" t="s">
        <v>525</v>
      </c>
      <c r="B101" s="5" t="s">
        <v>216</v>
      </c>
      <c r="C101" s="5">
        <v>17.010000000000002</v>
      </c>
      <c r="D101" s="5">
        <v>17.010000000000002</v>
      </c>
      <c r="E101" s="5">
        <v>17.010000000000002</v>
      </c>
      <c r="F101" s="5">
        <v>17.010000000000002</v>
      </c>
      <c r="G101" s="5">
        <v>17.010000000000002</v>
      </c>
      <c r="H101" s="5">
        <v>17.010000000000002</v>
      </c>
      <c r="I101" s="5">
        <v>17.010000000000002</v>
      </c>
      <c r="J101" s="5">
        <v>17.010000000000002</v>
      </c>
    </row>
    <row r="102" spans="1:10" s="5" customFormat="1">
      <c r="A102" s="5" t="s">
        <v>525</v>
      </c>
      <c r="B102" s="5" t="s">
        <v>217</v>
      </c>
      <c r="C102" s="5">
        <v>101.15</v>
      </c>
      <c r="D102" s="5">
        <v>91.7</v>
      </c>
      <c r="E102" s="5">
        <v>87.325000000000003</v>
      </c>
      <c r="F102" s="5">
        <v>82.95</v>
      </c>
      <c r="G102" s="5">
        <v>79.100000000000009</v>
      </c>
      <c r="H102" s="5">
        <v>75.250000000000014</v>
      </c>
      <c r="I102" s="5">
        <v>71.75</v>
      </c>
      <c r="J102" s="5">
        <v>68.25</v>
      </c>
    </row>
    <row r="103" spans="1:10" s="5" customFormat="1">
      <c r="A103" s="5" t="s">
        <v>525</v>
      </c>
      <c r="B103" s="5" t="s">
        <v>218</v>
      </c>
      <c r="C103" s="5">
        <v>128.45000000000002</v>
      </c>
      <c r="D103" s="5">
        <v>115.50000000000001</v>
      </c>
      <c r="E103" s="5">
        <v>110.07500000000002</v>
      </c>
      <c r="F103" s="5">
        <v>104.65</v>
      </c>
      <c r="G103" s="5">
        <v>100.45</v>
      </c>
      <c r="H103" s="5">
        <v>96.250000000000014</v>
      </c>
      <c r="I103" s="5">
        <v>92.575000000000003</v>
      </c>
      <c r="J103" s="5">
        <v>88.9</v>
      </c>
    </row>
    <row r="104" spans="1:10" s="5" customFormat="1">
      <c r="A104" s="5" t="s">
        <v>525</v>
      </c>
      <c r="B104" s="5" t="s">
        <v>219</v>
      </c>
      <c r="C104" s="5">
        <v>56.000000000000007</v>
      </c>
      <c r="D104" s="5">
        <v>56.000000000000007</v>
      </c>
      <c r="E104" s="5">
        <v>56.000000000000007</v>
      </c>
      <c r="F104" s="5">
        <v>56.000000000000007</v>
      </c>
      <c r="G104" s="5">
        <v>56.000000000000007</v>
      </c>
      <c r="H104" s="5">
        <v>56.000000000000007</v>
      </c>
      <c r="I104" s="5">
        <v>56.000000000000007</v>
      </c>
      <c r="J104" s="5">
        <v>56.000000000000007</v>
      </c>
    </row>
    <row r="105" spans="1:10" s="5" customFormat="1">
      <c r="A105" s="5" t="s">
        <v>525</v>
      </c>
      <c r="B105" s="5" t="s">
        <v>220</v>
      </c>
      <c r="C105" s="5">
        <v>70</v>
      </c>
      <c r="D105" s="5">
        <v>70</v>
      </c>
      <c r="E105" s="5">
        <v>70</v>
      </c>
      <c r="F105" s="5">
        <v>70</v>
      </c>
      <c r="G105" s="5">
        <v>70</v>
      </c>
      <c r="H105" s="5">
        <v>70</v>
      </c>
      <c r="I105" s="5">
        <v>70</v>
      </c>
      <c r="J105" s="5">
        <v>70</v>
      </c>
    </row>
    <row r="106" spans="1:10" s="5" customFormat="1">
      <c r="A106" s="5" t="s">
        <v>525</v>
      </c>
      <c r="B106" s="5" t="s">
        <v>221</v>
      </c>
      <c r="C106" s="5">
        <v>71.050000000000011</v>
      </c>
      <c r="D106" s="5">
        <v>71.050000000000011</v>
      </c>
      <c r="E106" s="5">
        <v>71.050000000000011</v>
      </c>
      <c r="F106" s="5">
        <v>71.050000000000011</v>
      </c>
      <c r="G106" s="5">
        <v>71.050000000000011</v>
      </c>
      <c r="H106" s="5">
        <v>71.050000000000011</v>
      </c>
      <c r="I106" s="5">
        <v>71.050000000000011</v>
      </c>
      <c r="J106" s="5">
        <v>71.050000000000011</v>
      </c>
    </row>
    <row r="107" spans="1:10" s="5" customFormat="1">
      <c r="A107" s="5" t="s">
        <v>525</v>
      </c>
      <c r="B107" s="5" t="s">
        <v>249</v>
      </c>
      <c r="C107" s="5">
        <v>71.050000000000011</v>
      </c>
      <c r="D107" s="5">
        <v>71.050000000000011</v>
      </c>
      <c r="E107" s="5">
        <v>71.050000000000011</v>
      </c>
      <c r="F107" s="5">
        <v>71.050000000000011</v>
      </c>
      <c r="G107" s="5">
        <v>71.050000000000011</v>
      </c>
      <c r="H107" s="5">
        <v>71.050000000000011</v>
      </c>
      <c r="I107" s="5">
        <v>71.050000000000011</v>
      </c>
      <c r="J107" s="5">
        <v>71.050000000000011</v>
      </c>
    </row>
    <row r="108" spans="1:10" s="5" customFormat="1">
      <c r="A108" s="5" t="s">
        <v>525</v>
      </c>
      <c r="B108" s="5" t="s">
        <v>238</v>
      </c>
      <c r="C108" s="5">
        <v>27.055000000000003</v>
      </c>
      <c r="D108" s="5">
        <v>27.055000000000003</v>
      </c>
      <c r="E108" s="5">
        <v>27.055000000000003</v>
      </c>
      <c r="F108" s="5">
        <v>27.055000000000003</v>
      </c>
      <c r="G108" s="5">
        <v>27.055000000000003</v>
      </c>
      <c r="H108" s="5">
        <v>27.055000000000003</v>
      </c>
      <c r="I108" s="5">
        <v>27.055000000000003</v>
      </c>
      <c r="J108" s="5">
        <v>27.055000000000003</v>
      </c>
    </row>
    <row r="109" spans="1:10" s="5" customFormat="1">
      <c r="A109" s="5" t="s">
        <v>525</v>
      </c>
      <c r="B109" s="5" t="s">
        <v>239</v>
      </c>
      <c r="C109" s="5">
        <v>124.95000000000002</v>
      </c>
      <c r="D109" s="5">
        <v>93.800000000000011</v>
      </c>
      <c r="E109" s="5">
        <v>83.300000000000011</v>
      </c>
      <c r="F109" s="5">
        <v>72.800000000000011</v>
      </c>
      <c r="G109" s="5">
        <v>69.125</v>
      </c>
      <c r="H109" s="5">
        <v>65.45</v>
      </c>
      <c r="I109" s="5">
        <v>63.175000000000004</v>
      </c>
      <c r="J109" s="5">
        <v>60.900000000000006</v>
      </c>
    </row>
    <row r="110" spans="1:10" s="5" customFormat="1">
      <c r="A110" s="5" t="s">
        <v>525</v>
      </c>
      <c r="B110" s="5" t="s">
        <v>222</v>
      </c>
      <c r="C110" s="5">
        <v>183.75000000000003</v>
      </c>
      <c r="D110" s="5">
        <v>173.95000000000002</v>
      </c>
      <c r="E110" s="5">
        <v>165.20000000000002</v>
      </c>
      <c r="F110" s="5">
        <v>156.45000000000002</v>
      </c>
      <c r="G110" s="5">
        <v>148.57500000000002</v>
      </c>
      <c r="H110" s="5">
        <v>140.70000000000002</v>
      </c>
      <c r="I110" s="5">
        <v>133.52500000000001</v>
      </c>
      <c r="J110" s="5">
        <v>126.35000000000001</v>
      </c>
    </row>
    <row r="111" spans="1:10" s="5" customFormat="1">
      <c r="A111" s="5" t="s">
        <v>525</v>
      </c>
      <c r="B111" s="5" t="s">
        <v>227</v>
      </c>
      <c r="C111" s="5">
        <v>17.325000000000003</v>
      </c>
      <c r="D111" s="5">
        <v>17.325000000000003</v>
      </c>
      <c r="E111" s="5">
        <v>17.325000000000003</v>
      </c>
      <c r="F111" s="5">
        <v>17.325000000000003</v>
      </c>
      <c r="G111" s="5">
        <v>17.325000000000003</v>
      </c>
      <c r="H111" s="5">
        <v>17.325000000000003</v>
      </c>
      <c r="I111" s="5">
        <v>17.325000000000003</v>
      </c>
      <c r="J111" s="5">
        <v>17.325000000000003</v>
      </c>
    </row>
    <row r="112" spans="1:10" s="5" customFormat="1">
      <c r="A112" s="5" t="s">
        <v>525</v>
      </c>
      <c r="B112" s="5" t="s">
        <v>237</v>
      </c>
      <c r="C112" s="5">
        <v>28.000000000000004</v>
      </c>
      <c r="D112" s="5">
        <v>28.000000000000004</v>
      </c>
      <c r="E112" s="5">
        <v>28.000000000000004</v>
      </c>
      <c r="F112" s="5">
        <v>28.000000000000004</v>
      </c>
      <c r="G112" s="5">
        <v>28.000000000000004</v>
      </c>
      <c r="H112" s="5">
        <v>28.000000000000004</v>
      </c>
      <c r="I112" s="5">
        <v>28.000000000000004</v>
      </c>
      <c r="J112" s="5">
        <v>28.000000000000004</v>
      </c>
    </row>
    <row r="113" spans="1:13" s="5" customFormat="1">
      <c r="A113" s="5" t="s">
        <v>525</v>
      </c>
      <c r="B113" s="5" t="s">
        <v>223</v>
      </c>
      <c r="C113" s="5">
        <v>32.550000000000004</v>
      </c>
      <c r="D113" s="5">
        <v>32.550000000000004</v>
      </c>
      <c r="E113" s="5">
        <v>32.550000000000004</v>
      </c>
      <c r="F113" s="5">
        <v>32.550000000000004</v>
      </c>
      <c r="G113" s="5">
        <v>32.550000000000004</v>
      </c>
      <c r="H113" s="5">
        <v>32.550000000000004</v>
      </c>
      <c r="I113" s="5">
        <v>32.550000000000004</v>
      </c>
      <c r="J113" s="5">
        <v>32.550000000000004</v>
      </c>
    </row>
    <row r="114" spans="1:13" s="5" customFormat="1">
      <c r="A114" s="5" t="s">
        <v>525</v>
      </c>
      <c r="B114" s="5" t="s">
        <v>230</v>
      </c>
      <c r="C114" s="5">
        <v>2.4850000000000003</v>
      </c>
      <c r="D114" s="5">
        <v>2.4850000000000003</v>
      </c>
      <c r="E114" s="5">
        <v>2.4850000000000003</v>
      </c>
      <c r="F114" s="5">
        <v>2.4850000000000003</v>
      </c>
      <c r="G114" s="5">
        <v>2.4850000000000003</v>
      </c>
      <c r="H114" s="5">
        <v>2.4850000000000003</v>
      </c>
      <c r="I114" s="5">
        <v>2.4850000000000003</v>
      </c>
      <c r="J114" s="5">
        <v>2.4850000000000003</v>
      </c>
    </row>
    <row r="115" spans="1:13" s="5" customFormat="1">
      <c r="A115" s="5" t="s">
        <v>525</v>
      </c>
      <c r="B115" s="5" t="s">
        <v>241</v>
      </c>
      <c r="C115" s="5">
        <v>4.7950000000000008</v>
      </c>
      <c r="D115" s="5">
        <v>4.7950000000000008</v>
      </c>
      <c r="E115" s="5">
        <v>4.7950000000000008</v>
      </c>
      <c r="F115" s="5">
        <v>4.7950000000000008</v>
      </c>
      <c r="G115" s="5">
        <v>4.7950000000000008</v>
      </c>
      <c r="H115" s="5">
        <v>4.7950000000000008</v>
      </c>
      <c r="I115" s="5">
        <v>4.7950000000000008</v>
      </c>
      <c r="J115" s="5">
        <v>4.7950000000000008</v>
      </c>
    </row>
    <row r="116" spans="1:13" s="5" customFormat="1">
      <c r="A116" s="5" t="s">
        <v>525</v>
      </c>
      <c r="B116" s="5" t="s">
        <v>228</v>
      </c>
      <c r="C116" s="5">
        <v>4.4800000000000004</v>
      </c>
      <c r="D116" s="5">
        <v>4.4800000000000004</v>
      </c>
      <c r="E116" s="5">
        <v>4.4800000000000004</v>
      </c>
      <c r="F116" s="5">
        <v>4.4800000000000004</v>
      </c>
      <c r="G116" s="5">
        <v>4.4800000000000004</v>
      </c>
      <c r="H116" s="5">
        <v>4.4800000000000004</v>
      </c>
      <c r="I116" s="5">
        <v>4.4800000000000004</v>
      </c>
      <c r="J116" s="5">
        <v>4.4800000000000004</v>
      </c>
    </row>
    <row r="117" spans="1:13" s="5" customFormat="1">
      <c r="A117" s="5" t="s">
        <v>525</v>
      </c>
      <c r="B117" s="5" t="s">
        <v>229</v>
      </c>
      <c r="C117" s="5">
        <v>4.4800000000000004</v>
      </c>
      <c r="D117" s="5">
        <v>4.4800000000000004</v>
      </c>
      <c r="E117" s="5">
        <v>4.4800000000000004</v>
      </c>
      <c r="F117" s="5">
        <v>4.4800000000000004</v>
      </c>
      <c r="G117" s="5">
        <v>4.4800000000000004</v>
      </c>
      <c r="H117" s="5">
        <v>4.4800000000000004</v>
      </c>
      <c r="I117" s="5">
        <v>4.4800000000000004</v>
      </c>
      <c r="J117" s="5">
        <v>4.4800000000000004</v>
      </c>
    </row>
    <row r="118" spans="1:13" s="5" customFormat="1">
      <c r="A118" s="5" t="s">
        <v>525</v>
      </c>
      <c r="B118" s="5" t="s">
        <v>240</v>
      </c>
      <c r="C118" s="5">
        <v>3.6050000000000004</v>
      </c>
      <c r="D118" s="5">
        <v>3.6050000000000004</v>
      </c>
      <c r="E118" s="5">
        <v>3.6050000000000004</v>
      </c>
      <c r="F118" s="5">
        <v>3.6050000000000004</v>
      </c>
      <c r="G118" s="5">
        <v>3.6050000000000004</v>
      </c>
      <c r="H118" s="5">
        <v>3.6050000000000004</v>
      </c>
      <c r="I118" s="5">
        <v>3.6050000000000004</v>
      </c>
      <c r="J118" s="5">
        <v>3.6050000000000004</v>
      </c>
    </row>
    <row r="119" spans="1:13" s="5" customFormat="1">
      <c r="A119" s="5" t="s">
        <v>525</v>
      </c>
      <c r="B119" s="5" t="s">
        <v>231</v>
      </c>
      <c r="C119" s="5">
        <v>3.7100000000000004</v>
      </c>
      <c r="D119" s="5">
        <v>3.7100000000000004</v>
      </c>
      <c r="E119" s="5">
        <v>3.7100000000000004</v>
      </c>
      <c r="F119" s="5">
        <v>3.7100000000000004</v>
      </c>
      <c r="G119" s="5">
        <v>3.7100000000000004</v>
      </c>
      <c r="H119" s="5">
        <v>3.7100000000000004</v>
      </c>
      <c r="I119" s="5">
        <v>3.7100000000000004</v>
      </c>
      <c r="J119" s="5">
        <v>3.7100000000000004</v>
      </c>
    </row>
    <row r="120" spans="1:13" s="5" customFormat="1">
      <c r="A120" s="5" t="s">
        <v>525</v>
      </c>
      <c r="B120" s="5" t="s">
        <v>243</v>
      </c>
      <c r="C120" s="5">
        <v>101.66000000000001</v>
      </c>
      <c r="D120" s="5">
        <v>101.66000000000001</v>
      </c>
      <c r="E120" s="5">
        <v>101.66000000000001</v>
      </c>
      <c r="F120" s="5">
        <v>101.66</v>
      </c>
      <c r="G120" s="5">
        <v>101.66</v>
      </c>
      <c r="H120" s="5">
        <v>101.66000000000001</v>
      </c>
      <c r="I120" s="5">
        <v>101.66000000000001</v>
      </c>
      <c r="J120" s="5">
        <v>101.66000000000001</v>
      </c>
    </row>
    <row r="121" spans="1:13" s="5" customFormat="1">
      <c r="A121" s="5" t="s">
        <v>525</v>
      </c>
      <c r="B121" s="5" t="s">
        <v>244</v>
      </c>
      <c r="C121" s="5">
        <v>165.60000000000002</v>
      </c>
      <c r="D121" s="5">
        <v>155.5457142857143</v>
      </c>
      <c r="E121" s="5">
        <v>145.4914285714286</v>
      </c>
      <c r="F121" s="5">
        <v>135.43714285714287</v>
      </c>
      <c r="G121" s="5">
        <v>125.38285714285715</v>
      </c>
      <c r="H121" s="5">
        <v>115.32857142857144</v>
      </c>
      <c r="I121" s="5">
        <v>105.27428571428571</v>
      </c>
      <c r="J121" s="5">
        <v>95.22</v>
      </c>
    </row>
    <row r="122" spans="1:13" s="5" customFormat="1">
      <c r="A122" s="5" t="s">
        <v>525</v>
      </c>
      <c r="B122" s="5" t="s">
        <v>245</v>
      </c>
      <c r="C122" s="5">
        <v>73.600000000000009</v>
      </c>
      <c r="D122" s="5">
        <v>70.971428571428575</v>
      </c>
      <c r="E122" s="5">
        <v>68.342857142857142</v>
      </c>
      <c r="F122" s="5">
        <v>65.714285714285708</v>
      </c>
      <c r="G122" s="5">
        <v>63.085714285714282</v>
      </c>
      <c r="H122" s="5">
        <v>60.457142857142856</v>
      </c>
      <c r="I122" s="5">
        <v>57.828571428571422</v>
      </c>
      <c r="J122" s="5">
        <v>55.199999999999996</v>
      </c>
    </row>
    <row r="123" spans="1:13" s="5" customFormat="1">
      <c r="A123" s="5" t="s">
        <v>525</v>
      </c>
      <c r="B123" s="5" t="s">
        <v>246</v>
      </c>
      <c r="C123" s="5">
        <v>169.60000000000002</v>
      </c>
      <c r="D123" s="5">
        <v>163.54285714285717</v>
      </c>
      <c r="E123" s="5">
        <v>157.48571428571429</v>
      </c>
      <c r="F123" s="5">
        <v>151.42857142857144</v>
      </c>
      <c r="G123" s="5">
        <v>145.37142857142857</v>
      </c>
      <c r="H123" s="5">
        <v>139.31428571428572</v>
      </c>
      <c r="I123" s="5">
        <v>133.25714285714284</v>
      </c>
      <c r="J123" s="5">
        <v>127.19999999999999</v>
      </c>
    </row>
    <row r="124" spans="1:13" s="5" customFormat="1">
      <c r="A124" t="s">
        <v>525</v>
      </c>
      <c r="B124" t="s">
        <v>247</v>
      </c>
      <c r="C124" s="5">
        <v>255.60000000000002</v>
      </c>
      <c r="D124" s="5">
        <v>240.08142857142857</v>
      </c>
      <c r="E124" s="5">
        <v>224.56285714285715</v>
      </c>
      <c r="F124" s="5">
        <v>209.04428571428571</v>
      </c>
      <c r="G124" s="5">
        <v>193.52571428571429</v>
      </c>
      <c r="H124" s="5">
        <v>178.00714285714287</v>
      </c>
      <c r="I124" s="5">
        <v>162.48857142857142</v>
      </c>
      <c r="J124" s="5">
        <v>146.97</v>
      </c>
      <c r="K124"/>
      <c r="L124"/>
      <c r="M124" s="16"/>
    </row>
    <row r="125" spans="1:13" s="5" customFormat="1">
      <c r="A125" t="s">
        <v>525</v>
      </c>
      <c r="B125" s="2" t="s">
        <v>248</v>
      </c>
      <c r="C125" s="5">
        <v>111.82600000000001</v>
      </c>
      <c r="D125" s="5">
        <v>111.82599999999999</v>
      </c>
      <c r="E125" s="5">
        <v>111.82600000000001</v>
      </c>
      <c r="F125" s="5">
        <v>111.82599999999999</v>
      </c>
      <c r="G125" s="5">
        <v>111.82599999999999</v>
      </c>
      <c r="H125" s="5">
        <v>111.82600000000001</v>
      </c>
      <c r="I125" s="5">
        <v>111.82599999999999</v>
      </c>
      <c r="J125" s="5">
        <v>111.82600000000001</v>
      </c>
    </row>
    <row r="126" spans="1:13" s="5" customFormat="1">
      <c r="A126" t="s">
        <v>525</v>
      </c>
      <c r="B126" s="2" t="s">
        <v>254</v>
      </c>
      <c r="C126" s="5">
        <v>130.18</v>
      </c>
      <c r="D126" s="5">
        <v>130.18</v>
      </c>
      <c r="E126" s="5">
        <v>130.18</v>
      </c>
      <c r="F126" s="5">
        <v>130.18</v>
      </c>
      <c r="G126" s="5">
        <v>130.18</v>
      </c>
      <c r="H126" s="5">
        <v>130.18</v>
      </c>
      <c r="I126" s="5">
        <v>130.18</v>
      </c>
      <c r="J126" s="5">
        <v>130.18</v>
      </c>
    </row>
    <row r="127" spans="1:13" s="5" customFormat="1">
      <c r="A127" t="s">
        <v>525</v>
      </c>
      <c r="B127" s="2" t="s">
        <v>255</v>
      </c>
      <c r="C127" s="5">
        <v>215.20000000000002</v>
      </c>
      <c r="D127" s="5">
        <v>202.13428571428571</v>
      </c>
      <c r="E127" s="5">
        <v>189.06857142857143</v>
      </c>
      <c r="F127" s="5">
        <v>176.00285714285715</v>
      </c>
      <c r="G127" s="5">
        <v>162.93714285714287</v>
      </c>
      <c r="H127" s="5">
        <v>149.87142857142859</v>
      </c>
      <c r="I127" s="5">
        <v>136.80571428571429</v>
      </c>
      <c r="J127" s="5">
        <v>123.74000000000001</v>
      </c>
    </row>
    <row r="128" spans="1:13" s="5" customFormat="1">
      <c r="A128" t="s">
        <v>525</v>
      </c>
      <c r="B128" s="2" t="s">
        <v>267</v>
      </c>
      <c r="C128" s="5">
        <v>248.28300000000004</v>
      </c>
      <c r="D128" s="5">
        <v>245.19600000000003</v>
      </c>
      <c r="E128" s="5">
        <v>242.10900000000001</v>
      </c>
      <c r="F128" s="5">
        <v>239.02200000000002</v>
      </c>
      <c r="G128" s="5">
        <v>235.93500000000003</v>
      </c>
      <c r="H128" s="5">
        <v>232.84800000000004</v>
      </c>
      <c r="I128" s="5">
        <v>229.76100000000002</v>
      </c>
      <c r="J128" s="5">
        <v>226.67400000000001</v>
      </c>
    </row>
    <row r="129" spans="1:12" s="5" customFormat="1">
      <c r="A129" t="s">
        <v>525</v>
      </c>
      <c r="B129" s="2" t="s">
        <v>261</v>
      </c>
      <c r="C129" s="5">
        <v>147.73500000000001</v>
      </c>
      <c r="D129" s="5">
        <v>142.69499999999999</v>
      </c>
      <c r="E129" s="5">
        <v>137.655</v>
      </c>
      <c r="F129" s="5">
        <v>132.61500000000001</v>
      </c>
      <c r="G129" s="5">
        <v>127.57500000000002</v>
      </c>
      <c r="H129" s="5">
        <v>122.53500000000001</v>
      </c>
      <c r="I129" s="5">
        <v>117.495</v>
      </c>
      <c r="J129" s="5">
        <v>112.45500000000001</v>
      </c>
    </row>
    <row r="130" spans="1:12" s="5" customFormat="1">
      <c r="A130" t="s">
        <v>525</v>
      </c>
      <c r="B130" t="s">
        <v>262</v>
      </c>
      <c r="C130" s="5">
        <v>154.35000000000002</v>
      </c>
      <c r="D130" s="5">
        <v>154.35000000000002</v>
      </c>
      <c r="E130" s="5">
        <v>154.35000000000002</v>
      </c>
      <c r="F130" s="5">
        <v>154.35000000000002</v>
      </c>
      <c r="G130" s="5">
        <v>154.35000000000002</v>
      </c>
      <c r="H130" s="5">
        <v>154.35000000000002</v>
      </c>
      <c r="I130" s="5">
        <v>154.35000000000002</v>
      </c>
      <c r="J130" s="5">
        <v>154.35000000000002</v>
      </c>
      <c r="L130"/>
    </row>
    <row r="131" spans="1:12" s="5" customFormat="1">
      <c r="A131" s="5" t="s">
        <v>525</v>
      </c>
      <c r="B131" s="2" t="s">
        <v>268</v>
      </c>
      <c r="C131" s="5">
        <v>248.28300000000004</v>
      </c>
      <c r="D131" s="5">
        <v>245.19600000000003</v>
      </c>
      <c r="E131" s="5">
        <v>242.10900000000001</v>
      </c>
      <c r="F131" s="5">
        <v>239.02200000000002</v>
      </c>
      <c r="G131" s="5">
        <v>235.93500000000003</v>
      </c>
      <c r="H131" s="5">
        <v>232.84800000000004</v>
      </c>
      <c r="I131" s="5">
        <v>229.76100000000002</v>
      </c>
      <c r="J131" s="5">
        <v>226.67400000000001</v>
      </c>
    </row>
    <row r="132" spans="1:12" s="5" customFormat="1">
      <c r="A132" s="5" t="s">
        <v>525</v>
      </c>
      <c r="B132" s="2" t="s">
        <v>259</v>
      </c>
      <c r="C132" s="5">
        <v>147.73500000000001</v>
      </c>
      <c r="D132" s="5">
        <v>142.69499999999999</v>
      </c>
      <c r="E132" s="5">
        <v>137.655</v>
      </c>
      <c r="F132" s="5">
        <v>132.61500000000001</v>
      </c>
      <c r="G132" s="5">
        <v>127.57500000000002</v>
      </c>
      <c r="H132" s="5">
        <v>122.53500000000001</v>
      </c>
      <c r="I132" s="5">
        <v>117.495</v>
      </c>
      <c r="J132" s="5">
        <v>112.45500000000001</v>
      </c>
    </row>
    <row r="133" spans="1:12" s="5" customFormat="1">
      <c r="A133" s="5" t="s">
        <v>525</v>
      </c>
      <c r="B133" s="5" t="s">
        <v>260</v>
      </c>
      <c r="C133" s="5">
        <v>154.35000000000002</v>
      </c>
      <c r="D133" s="5">
        <v>154.35000000000002</v>
      </c>
      <c r="E133" s="5">
        <v>154.35000000000002</v>
      </c>
      <c r="F133" s="5">
        <v>154.35000000000002</v>
      </c>
      <c r="G133" s="5">
        <v>154.35000000000002</v>
      </c>
      <c r="H133" s="5">
        <v>154.35000000000002</v>
      </c>
      <c r="I133" s="5">
        <v>154.35000000000002</v>
      </c>
      <c r="J133" s="5">
        <v>154.35000000000002</v>
      </c>
    </row>
    <row r="134" spans="1:12" s="5" customFormat="1">
      <c r="A134" s="5" t="s">
        <v>525</v>
      </c>
      <c r="B134" s="5" t="s">
        <v>263</v>
      </c>
      <c r="C134" s="5">
        <v>12.807307692307695</v>
      </c>
      <c r="D134" s="5">
        <v>12.648370786516857</v>
      </c>
      <c r="E134" s="5">
        <v>12.482126436781611</v>
      </c>
      <c r="F134" s="5">
        <v>12.308058823529414</v>
      </c>
      <c r="G134" s="5">
        <v>12.125602409638555</v>
      </c>
      <c r="H134" s="5">
        <v>11.934135802469136</v>
      </c>
      <c r="I134" s="5">
        <v>11.732974683544304</v>
      </c>
      <c r="J134" s="5">
        <v>11.521363636363638</v>
      </c>
    </row>
    <row r="135" spans="1:12" s="5" customFormat="1">
      <c r="A135" s="5" t="s">
        <v>525</v>
      </c>
      <c r="B135" s="5" t="s">
        <v>264</v>
      </c>
      <c r="C135" s="5">
        <v>9.3800000000000008</v>
      </c>
      <c r="D135" s="5">
        <v>9.06</v>
      </c>
      <c r="E135" s="5">
        <v>8.740000000000002</v>
      </c>
      <c r="F135" s="5">
        <v>8.42</v>
      </c>
      <c r="G135" s="5">
        <v>8.1</v>
      </c>
      <c r="H135" s="5">
        <v>7.78</v>
      </c>
      <c r="I135" s="5">
        <v>7.4600000000000009</v>
      </c>
      <c r="J135" s="5">
        <v>7.1400000000000006</v>
      </c>
    </row>
    <row r="136" spans="1:12" s="5" customFormat="1">
      <c r="A136" s="5" t="s">
        <v>525</v>
      </c>
      <c r="B136" s="5" t="s">
        <v>256</v>
      </c>
      <c r="C136" s="5">
        <v>83.75</v>
      </c>
      <c r="D136" s="5">
        <v>80.892857142857139</v>
      </c>
      <c r="E136" s="5">
        <v>78.035714285714292</v>
      </c>
      <c r="F136" s="5">
        <v>75.178571428571431</v>
      </c>
      <c r="G136" s="5">
        <v>72.321428571428569</v>
      </c>
      <c r="H136" s="5">
        <v>69.464285714285708</v>
      </c>
      <c r="I136" s="5">
        <v>66.607142857142861</v>
      </c>
      <c r="J136" s="5">
        <v>63.75</v>
      </c>
    </row>
    <row r="137" spans="1:12" s="5" customFormat="1">
      <c r="A137" s="5" t="s">
        <v>525</v>
      </c>
      <c r="B137" s="5" t="s">
        <v>257</v>
      </c>
      <c r="C137" s="5">
        <v>87.5</v>
      </c>
      <c r="D137" s="5">
        <v>87.5</v>
      </c>
      <c r="E137" s="5">
        <v>87.5</v>
      </c>
      <c r="F137" s="5">
        <v>87.5</v>
      </c>
      <c r="G137" s="5">
        <v>87.5</v>
      </c>
      <c r="H137" s="5">
        <v>87.5</v>
      </c>
      <c r="I137" s="5">
        <v>87.5</v>
      </c>
      <c r="J137" s="5">
        <v>87.5</v>
      </c>
    </row>
    <row r="138" spans="1:12" s="5" customFormat="1">
      <c r="A138" s="5" t="s">
        <v>525</v>
      </c>
      <c r="B138" s="5" t="s">
        <v>258</v>
      </c>
      <c r="C138" s="5">
        <v>37.5</v>
      </c>
      <c r="D138" s="5">
        <v>37.5</v>
      </c>
      <c r="E138" s="5">
        <v>37.5</v>
      </c>
      <c r="F138" s="5">
        <v>37.5</v>
      </c>
      <c r="G138" s="5">
        <v>37.5</v>
      </c>
      <c r="H138" s="5">
        <v>37.5</v>
      </c>
      <c r="I138" s="5">
        <v>37.5</v>
      </c>
      <c r="J138" s="5">
        <v>37.5</v>
      </c>
    </row>
    <row r="139" spans="1:12" s="5" customFormat="1">
      <c r="A139" s="5" t="s">
        <v>525</v>
      </c>
      <c r="B139" s="5" t="s">
        <v>265</v>
      </c>
      <c r="C139" s="5">
        <v>23.924375999999995</v>
      </c>
      <c r="D139" s="5">
        <v>22.866971999999997</v>
      </c>
      <c r="E139" s="5">
        <v>21.809567999999999</v>
      </c>
      <c r="F139" s="5">
        <v>20.752163999999997</v>
      </c>
      <c r="G139" s="5">
        <v>19.694759999999995</v>
      </c>
      <c r="H139" s="5">
        <v>18.637355999999997</v>
      </c>
      <c r="I139" s="5">
        <v>17.579951999999999</v>
      </c>
      <c r="J139" s="5">
        <v>16.522547999999997</v>
      </c>
    </row>
    <row r="140" spans="1:12" s="5" customFormat="1">
      <c r="A140" s="5" t="s">
        <v>525</v>
      </c>
      <c r="B140" s="5" t="s">
        <v>266</v>
      </c>
      <c r="C140" s="5">
        <v>123.30255323076922</v>
      </c>
      <c r="D140" s="5">
        <v>116.39031815730337</v>
      </c>
      <c r="E140" s="5">
        <v>109.54920937931034</v>
      </c>
      <c r="F140" s="5">
        <v>102.78424757647056</v>
      </c>
      <c r="G140" s="5">
        <v>96.100937349397554</v>
      </c>
      <c r="H140" s="5">
        <v>89.50532696296294</v>
      </c>
      <c r="I140" s="5">
        <v>83.004077164556946</v>
      </c>
      <c r="J140" s="5">
        <v>76.604540727272735</v>
      </c>
    </row>
    <row r="141" spans="1:12" s="5" customFormat="1">
      <c r="A141" s="5" t="s">
        <v>525</v>
      </c>
      <c r="B141" s="5" t="s">
        <v>270</v>
      </c>
    </row>
    <row r="142" spans="1:12" s="5" customFormat="1">
      <c r="A142" s="5" t="s">
        <v>525</v>
      </c>
      <c r="B142" s="5" t="s">
        <v>272</v>
      </c>
      <c r="C142" s="5">
        <v>22.750000000000004</v>
      </c>
      <c r="D142" s="5">
        <v>21.95</v>
      </c>
      <c r="E142" s="5">
        <v>21.150000000000002</v>
      </c>
      <c r="F142" s="5">
        <v>20.350000000000001</v>
      </c>
      <c r="G142" s="5">
        <v>19.55</v>
      </c>
      <c r="H142" s="5">
        <v>18.75</v>
      </c>
      <c r="I142" s="5">
        <v>17.950000000000003</v>
      </c>
      <c r="J142" s="5">
        <v>17.150000000000002</v>
      </c>
    </row>
    <row r="143" spans="1:12" s="5" customFormat="1">
      <c r="A143" s="5" t="s">
        <v>525</v>
      </c>
      <c r="B143" s="5" t="s">
        <v>273</v>
      </c>
      <c r="C143" s="5">
        <v>22.750000000000004</v>
      </c>
      <c r="D143" s="5">
        <v>21.95</v>
      </c>
      <c r="E143" s="5">
        <v>21.150000000000002</v>
      </c>
      <c r="F143" s="5">
        <v>20.350000000000001</v>
      </c>
      <c r="G143" s="5">
        <v>19.55</v>
      </c>
      <c r="H143" s="5">
        <v>18.75</v>
      </c>
      <c r="I143" s="5">
        <v>17.950000000000003</v>
      </c>
      <c r="J143" s="5">
        <v>17.150000000000002</v>
      </c>
    </row>
    <row r="144" spans="1:12" s="5" customFormat="1">
      <c r="A144" s="5" t="s">
        <v>525</v>
      </c>
      <c r="B144" s="5" t="s">
        <v>274</v>
      </c>
      <c r="C144" s="5">
        <v>36.571138211382113</v>
      </c>
      <c r="D144" s="5">
        <v>31.293595908520061</v>
      </c>
      <c r="E144" s="5">
        <v>23.04279033643995</v>
      </c>
      <c r="F144" s="5">
        <v>17.393590124925637</v>
      </c>
      <c r="G144" s="5">
        <v>15.460968999933904</v>
      </c>
      <c r="H144" s="5">
        <v>14.123000528785775</v>
      </c>
      <c r="I144" s="5">
        <v>12.78503205763765</v>
      </c>
      <c r="J144" s="5">
        <v>11.893053076872231</v>
      </c>
    </row>
    <row r="145" spans="1:10">
      <c r="A145" s="5" t="s">
        <v>284</v>
      </c>
      <c r="B145" s="5" t="s">
        <v>329</v>
      </c>
      <c r="C145" s="5">
        <v>947</v>
      </c>
      <c r="D145" s="5">
        <v>892.88571428571424</v>
      </c>
      <c r="E145" s="5">
        <v>838.77142857142849</v>
      </c>
      <c r="F145" s="5">
        <v>784.65714285714284</v>
      </c>
      <c r="G145" s="5">
        <v>730.5428571428572</v>
      </c>
      <c r="H145" s="5">
        <v>608.78571428571422</v>
      </c>
      <c r="I145" s="5">
        <v>560.08285714285716</v>
      </c>
      <c r="J145" s="5">
        <v>511.37999999999994</v>
      </c>
    </row>
    <row r="146" spans="1:10">
      <c r="A146" s="5" t="s">
        <v>284</v>
      </c>
      <c r="B146" s="5" t="s">
        <v>330</v>
      </c>
      <c r="C146" s="5">
        <v>0.01</v>
      </c>
      <c r="D146" s="5">
        <v>0.01</v>
      </c>
      <c r="E146" s="5">
        <v>0.01</v>
      </c>
      <c r="F146" s="5">
        <v>0.01</v>
      </c>
      <c r="G146" s="5">
        <v>0.01</v>
      </c>
      <c r="H146" s="5">
        <v>0.01</v>
      </c>
      <c r="I146" s="5">
        <v>0.01</v>
      </c>
      <c r="J146" s="5">
        <v>0.01</v>
      </c>
    </row>
    <row r="147" spans="1:10">
      <c r="A147" s="5" t="s">
        <v>284</v>
      </c>
      <c r="B147" s="5" t="s">
        <v>331</v>
      </c>
      <c r="C147" s="5">
        <v>0.01</v>
      </c>
      <c r="D147" s="5">
        <v>0.01</v>
      </c>
      <c r="E147" s="5">
        <v>0.01</v>
      </c>
      <c r="F147" s="5">
        <v>0.01</v>
      </c>
      <c r="G147" s="5">
        <v>0.01</v>
      </c>
      <c r="H147" s="5">
        <v>0.01</v>
      </c>
      <c r="I147" s="5">
        <v>0.01</v>
      </c>
      <c r="J147" s="5">
        <v>0.01</v>
      </c>
    </row>
    <row r="148" spans="1:10">
      <c r="A148" s="5" t="s">
        <v>284</v>
      </c>
      <c r="B148" s="5" t="s">
        <v>332</v>
      </c>
      <c r="C148" s="5">
        <v>0.01</v>
      </c>
      <c r="D148" s="5">
        <v>0.01</v>
      </c>
      <c r="E148" s="5">
        <v>0.01</v>
      </c>
      <c r="F148" s="5">
        <v>0.01</v>
      </c>
      <c r="G148" s="5">
        <v>0.01</v>
      </c>
      <c r="H148" s="5">
        <v>0.01</v>
      </c>
      <c r="I148" s="5">
        <v>0.01</v>
      </c>
      <c r="J148" s="5">
        <v>0.01</v>
      </c>
    </row>
    <row r="149" spans="1:10">
      <c r="A149" s="5" t="s">
        <v>284</v>
      </c>
      <c r="B149" s="5" t="s">
        <v>333</v>
      </c>
      <c r="C149" s="5">
        <v>0.01</v>
      </c>
      <c r="D149" s="5">
        <v>0.01</v>
      </c>
      <c r="E149" s="5">
        <v>0.01</v>
      </c>
      <c r="F149" s="5">
        <v>0.01</v>
      </c>
      <c r="G149" s="5">
        <v>0.01</v>
      </c>
      <c r="H149" s="5">
        <v>0.01</v>
      </c>
      <c r="I149" s="5">
        <v>0.01</v>
      </c>
      <c r="J149" s="5">
        <v>0.01</v>
      </c>
    </row>
    <row r="150" spans="1:10">
      <c r="A150" s="5" t="s">
        <v>284</v>
      </c>
      <c r="B150" s="5" t="s">
        <v>334</v>
      </c>
      <c r="C150" s="5">
        <v>0.01</v>
      </c>
      <c r="D150" s="5">
        <v>0.01</v>
      </c>
      <c r="E150" s="5">
        <v>0.01</v>
      </c>
      <c r="F150" s="5">
        <v>0.01</v>
      </c>
      <c r="G150" s="5">
        <v>0.01</v>
      </c>
      <c r="H150" s="5">
        <v>0.01</v>
      </c>
      <c r="I150" s="5">
        <v>0.01</v>
      </c>
      <c r="J150" s="5">
        <v>0.01</v>
      </c>
    </row>
    <row r="151" spans="1:10">
      <c r="A151" s="5" t="s">
        <v>284</v>
      </c>
      <c r="B151" s="5" t="s">
        <v>335</v>
      </c>
      <c r="C151" s="5">
        <v>771</v>
      </c>
      <c r="D151" s="5">
        <v>731</v>
      </c>
      <c r="E151" s="5">
        <v>706</v>
      </c>
      <c r="F151" s="5">
        <v>680</v>
      </c>
      <c r="G151" s="5">
        <v>653</v>
      </c>
      <c r="H151" s="5">
        <v>632</v>
      </c>
      <c r="I151" s="5">
        <v>609</v>
      </c>
      <c r="J151" s="5">
        <v>589</v>
      </c>
    </row>
    <row r="152" spans="1:10">
      <c r="A152" s="5" t="s">
        <v>284</v>
      </c>
      <c r="B152" s="5" t="s">
        <v>339</v>
      </c>
      <c r="C152" s="5">
        <v>1</v>
      </c>
      <c r="D152" s="5">
        <v>0.95714285714285718</v>
      </c>
      <c r="E152" s="5">
        <v>0.91428571428571426</v>
      </c>
      <c r="F152" s="5">
        <v>0.87142857142857144</v>
      </c>
      <c r="G152" s="5">
        <v>0.82857142857142851</v>
      </c>
      <c r="H152" s="5">
        <v>0.7857142857142857</v>
      </c>
      <c r="I152" s="5">
        <v>0.74285714285714288</v>
      </c>
      <c r="J152" s="5">
        <v>0.7</v>
      </c>
    </row>
    <row r="153" spans="1:10">
      <c r="A153" s="5" t="s">
        <v>284</v>
      </c>
      <c r="B153" s="5" t="s">
        <v>340</v>
      </c>
      <c r="C153" s="5">
        <v>1</v>
      </c>
      <c r="D153" s="5">
        <v>0.95714285714285718</v>
      </c>
      <c r="E153" s="5">
        <v>0.91428571428571426</v>
      </c>
      <c r="F153" s="5">
        <v>0.87142857142857144</v>
      </c>
      <c r="G153" s="5">
        <v>0.82857142857142851</v>
      </c>
      <c r="H153" s="5">
        <v>0.7857142857142857</v>
      </c>
      <c r="I153" s="5">
        <v>0.74285714285714288</v>
      </c>
      <c r="J153" s="5">
        <v>0.7</v>
      </c>
    </row>
    <row r="154" spans="1:10">
      <c r="A154" s="5" t="s">
        <v>284</v>
      </c>
      <c r="B154" s="5" t="s">
        <v>345</v>
      </c>
      <c r="C154" s="5">
        <v>6.1224489795918364</v>
      </c>
      <c r="D154" s="5">
        <v>6.0641399416909616</v>
      </c>
      <c r="E154" s="5">
        <v>6.0058309037900877</v>
      </c>
      <c r="F154" s="5">
        <v>5.9475218658892128</v>
      </c>
      <c r="G154" s="5">
        <v>5.889212827988338</v>
      </c>
      <c r="H154" s="5">
        <v>5.8309037900874632</v>
      </c>
      <c r="I154" s="5">
        <v>5.7725947521865892</v>
      </c>
      <c r="J154" s="5">
        <v>5.7142857142857144</v>
      </c>
    </row>
    <row r="155" spans="1:10">
      <c r="A155" s="5" t="s">
        <v>284</v>
      </c>
      <c r="B155" s="5" t="s">
        <v>346</v>
      </c>
      <c r="C155" s="5">
        <v>10.303617571059432</v>
      </c>
      <c r="D155" s="5">
        <v>10.035991140642302</v>
      </c>
      <c r="E155" s="5">
        <v>9.7683647102251747</v>
      </c>
      <c r="F155" s="5">
        <v>9.5007382798080471</v>
      </c>
      <c r="G155" s="5">
        <v>9.2331118493909194</v>
      </c>
      <c r="H155" s="5">
        <v>8.9654854189737918</v>
      </c>
      <c r="I155" s="5">
        <v>8.6978589885566624</v>
      </c>
      <c r="J155" s="5">
        <v>8.4302325581395348</v>
      </c>
    </row>
    <row r="156" spans="1:10">
      <c r="A156" s="5" t="s">
        <v>284</v>
      </c>
      <c r="B156" s="5" t="s">
        <v>347</v>
      </c>
      <c r="C156" s="5">
        <v>48</v>
      </c>
      <c r="D156" s="5">
        <v>44.002448979591833</v>
      </c>
      <c r="E156" s="5">
        <v>40.004897959183673</v>
      </c>
      <c r="F156" s="5">
        <v>36.007346938775513</v>
      </c>
      <c r="G156" s="5">
        <v>32.009795918367345</v>
      </c>
      <c r="H156" s="5">
        <v>28.012244897959185</v>
      </c>
      <c r="I156" s="5">
        <v>24.014693877551021</v>
      </c>
      <c r="J156" s="5">
        <v>20.017142857142858</v>
      </c>
    </row>
    <row r="157" spans="1:10">
      <c r="A157" s="5" t="s">
        <v>284</v>
      </c>
      <c r="B157" s="5" t="s">
        <v>361</v>
      </c>
      <c r="C157" s="5">
        <v>516</v>
      </c>
      <c r="D157" s="5">
        <v>512.31428571428569</v>
      </c>
      <c r="E157" s="5">
        <v>466.24285714285719</v>
      </c>
      <c r="F157" s="5">
        <v>462.86428571428576</v>
      </c>
      <c r="G157" s="5">
        <v>438.6</v>
      </c>
      <c r="H157" s="5">
        <v>435.375</v>
      </c>
      <c r="I157" s="5">
        <v>432.15</v>
      </c>
      <c r="J157" s="5">
        <v>428.92499999999995</v>
      </c>
    </row>
    <row r="158" spans="1:10">
      <c r="A158" s="5" t="s">
        <v>284</v>
      </c>
      <c r="B158" s="5" t="s">
        <v>363</v>
      </c>
      <c r="C158" s="5">
        <v>730</v>
      </c>
      <c r="D158" s="5">
        <v>698.71428571428578</v>
      </c>
      <c r="E158" s="5">
        <v>488.2285714285714</v>
      </c>
      <c r="F158" s="5">
        <v>294.54285714285714</v>
      </c>
      <c r="G158" s="5">
        <v>238.21428571428569</v>
      </c>
      <c r="H158" s="5">
        <v>186.21428571428572</v>
      </c>
      <c r="I158" s="5">
        <v>161.94285714285715</v>
      </c>
      <c r="J158" s="5">
        <v>139.29999999999998</v>
      </c>
    </row>
    <row r="159" spans="1:10">
      <c r="A159" s="5" t="s">
        <v>284</v>
      </c>
      <c r="B159" s="5" t="s">
        <v>364</v>
      </c>
      <c r="C159" s="5">
        <v>815</v>
      </c>
      <c r="D159" s="5">
        <v>780.07142857142856</v>
      </c>
      <c r="E159" s="5">
        <v>545.37142857142851</v>
      </c>
      <c r="F159" s="5">
        <v>329.4</v>
      </c>
      <c r="G159" s="5">
        <v>266.38571428571424</v>
      </c>
      <c r="H159" s="5">
        <v>208.21428571428572</v>
      </c>
      <c r="I159" s="5">
        <v>180.8857142857143</v>
      </c>
      <c r="J159" s="5">
        <v>155.39999999999998</v>
      </c>
    </row>
    <row r="160" spans="1:10">
      <c r="A160" s="5" t="s">
        <v>284</v>
      </c>
      <c r="B160" s="5" t="s">
        <v>488</v>
      </c>
      <c r="C160" s="5">
        <v>26</v>
      </c>
      <c r="D160" s="5">
        <v>26</v>
      </c>
      <c r="E160" s="5">
        <v>17</v>
      </c>
      <c r="F160" s="5">
        <v>17</v>
      </c>
      <c r="G160" s="5">
        <v>17</v>
      </c>
      <c r="H160" s="5">
        <v>17</v>
      </c>
      <c r="I160" s="5">
        <v>17</v>
      </c>
      <c r="J160" s="5">
        <v>17</v>
      </c>
    </row>
    <row r="161" spans="1:14">
      <c r="A161" s="5" t="s">
        <v>284</v>
      </c>
      <c r="B161" s="5" t="s">
        <v>490</v>
      </c>
      <c r="C161" s="5">
        <v>12</v>
      </c>
      <c r="D161" s="5">
        <v>12</v>
      </c>
      <c r="E161" s="5">
        <v>8</v>
      </c>
      <c r="F161" s="5">
        <v>8</v>
      </c>
      <c r="G161" s="5">
        <v>8</v>
      </c>
      <c r="H161" s="5">
        <v>8</v>
      </c>
      <c r="I161" s="5">
        <v>8</v>
      </c>
      <c r="J161" s="5">
        <v>8</v>
      </c>
    </row>
    <row r="162" spans="1:14">
      <c r="A162" s="5" t="s">
        <v>284</v>
      </c>
      <c r="B162" s="5" t="s">
        <v>489</v>
      </c>
      <c r="C162" s="5">
        <v>13</v>
      </c>
      <c r="D162" s="5">
        <v>13</v>
      </c>
      <c r="E162" s="5">
        <v>9</v>
      </c>
      <c r="F162" s="5">
        <v>9</v>
      </c>
      <c r="G162" s="5">
        <v>9</v>
      </c>
      <c r="H162" s="5">
        <v>9</v>
      </c>
      <c r="I162" s="5">
        <v>9</v>
      </c>
      <c r="J162" s="5">
        <v>9</v>
      </c>
    </row>
    <row r="163" spans="1:14">
      <c r="A163" s="5" t="s">
        <v>284</v>
      </c>
      <c r="B163" s="5" t="s">
        <v>475</v>
      </c>
      <c r="C163" s="5">
        <v>50.6</v>
      </c>
      <c r="D163" s="5">
        <v>48.07</v>
      </c>
      <c r="E163" s="5">
        <v>45.54</v>
      </c>
      <c r="F163" s="5">
        <v>44.275000000000006</v>
      </c>
      <c r="G163" s="5">
        <v>43.010000000000005</v>
      </c>
      <c r="H163" s="5">
        <v>43.010000000000005</v>
      </c>
      <c r="I163" s="5">
        <v>43.010000000000005</v>
      </c>
      <c r="J163" s="5">
        <v>43.010000000000005</v>
      </c>
    </row>
    <row r="164" spans="1:14">
      <c r="A164" s="5" t="s">
        <v>284</v>
      </c>
      <c r="B164" s="5" t="s">
        <v>108</v>
      </c>
      <c r="C164" s="5">
        <v>44</v>
      </c>
      <c r="D164" s="5">
        <v>44</v>
      </c>
      <c r="E164" s="5">
        <v>44</v>
      </c>
      <c r="F164" s="5">
        <v>44</v>
      </c>
      <c r="G164" s="5">
        <v>44</v>
      </c>
      <c r="H164" s="5">
        <v>44</v>
      </c>
      <c r="I164" s="5">
        <v>44</v>
      </c>
      <c r="J164" s="5">
        <v>44</v>
      </c>
    </row>
    <row r="165" spans="1:14">
      <c r="A165" s="5" t="s">
        <v>284</v>
      </c>
      <c r="B165" s="5" t="s">
        <v>109</v>
      </c>
      <c r="C165" s="5">
        <v>41.800000000000004</v>
      </c>
      <c r="D165" s="5">
        <v>41.800000000000004</v>
      </c>
      <c r="E165" s="5">
        <v>41.800000000000004</v>
      </c>
      <c r="F165" s="5">
        <v>41.800000000000004</v>
      </c>
      <c r="G165" s="5">
        <v>41.800000000000004</v>
      </c>
      <c r="H165" s="5">
        <v>41.800000000000004</v>
      </c>
      <c r="I165" s="5">
        <v>41.800000000000004</v>
      </c>
      <c r="J165" s="5">
        <v>41.800000000000004</v>
      </c>
    </row>
    <row r="166" spans="1:14">
      <c r="A166" s="5" t="s">
        <v>284</v>
      </c>
      <c r="B166" s="5" t="s">
        <v>481</v>
      </c>
      <c r="C166" s="5">
        <v>28.6</v>
      </c>
      <c r="D166" s="5">
        <v>28.6</v>
      </c>
      <c r="E166" s="5">
        <v>18.700000000000003</v>
      </c>
      <c r="F166" s="5">
        <v>18.700000000000003</v>
      </c>
      <c r="G166" s="5">
        <v>18.700000000000003</v>
      </c>
      <c r="H166" s="5">
        <v>18.700000000000003</v>
      </c>
      <c r="I166" s="5">
        <v>18.700000000000003</v>
      </c>
      <c r="J166" s="5">
        <v>18.700000000000003</v>
      </c>
    </row>
    <row r="167" spans="1:14">
      <c r="A167" s="5" t="s">
        <v>284</v>
      </c>
      <c r="B167" s="5" t="s">
        <v>479</v>
      </c>
      <c r="C167" s="5">
        <v>28.6</v>
      </c>
      <c r="D167" s="5">
        <v>28.6</v>
      </c>
      <c r="E167" s="5">
        <v>18.700000000000003</v>
      </c>
      <c r="F167" s="5">
        <v>18.700000000000003</v>
      </c>
      <c r="G167" s="5">
        <v>18.700000000000003</v>
      </c>
      <c r="H167" s="5">
        <v>18.700000000000003</v>
      </c>
      <c r="I167" s="5">
        <v>18.700000000000003</v>
      </c>
      <c r="J167" s="5">
        <v>18.700000000000003</v>
      </c>
    </row>
    <row r="168" spans="1:14">
      <c r="A168" s="5" t="s">
        <v>284</v>
      </c>
      <c r="B168" s="5" t="s">
        <v>483</v>
      </c>
      <c r="C168" s="5">
        <v>28.6</v>
      </c>
      <c r="D168" s="5">
        <v>28.6</v>
      </c>
      <c r="E168" s="5">
        <v>18.700000000000003</v>
      </c>
      <c r="F168" s="5">
        <v>18.700000000000003</v>
      </c>
      <c r="G168" s="5">
        <v>18.700000000000003</v>
      </c>
      <c r="H168" s="5">
        <v>18.700000000000003</v>
      </c>
      <c r="I168" s="5">
        <v>18.700000000000003</v>
      </c>
      <c r="J168" s="5">
        <v>18.700000000000003</v>
      </c>
    </row>
    <row r="169" spans="1:14">
      <c r="A169" s="5" t="s">
        <v>284</v>
      </c>
      <c r="B169" s="5" t="s">
        <v>476</v>
      </c>
      <c r="C169" s="5">
        <v>55.000000000000007</v>
      </c>
      <c r="D169" s="5">
        <v>45.1</v>
      </c>
      <c r="E169" s="5">
        <v>42.900000000000006</v>
      </c>
      <c r="F169" s="5">
        <v>41.800000000000004</v>
      </c>
      <c r="G169" s="5">
        <v>40.700000000000003</v>
      </c>
      <c r="H169" s="5">
        <v>40.700000000000003</v>
      </c>
      <c r="I169" s="5">
        <v>40.700000000000003</v>
      </c>
      <c r="J169" s="5">
        <v>40.700000000000003</v>
      </c>
      <c r="N169" s="26" t="s">
        <v>500</v>
      </c>
    </row>
    <row r="170" spans="1:14">
      <c r="A170" s="5" t="s">
        <v>284</v>
      </c>
      <c r="B170" s="5" t="s">
        <v>477</v>
      </c>
      <c r="C170" s="5">
        <v>66</v>
      </c>
      <c r="D170" s="5">
        <v>66</v>
      </c>
      <c r="E170" s="5">
        <v>66</v>
      </c>
      <c r="F170" s="5">
        <v>66</v>
      </c>
      <c r="G170" s="5">
        <v>66</v>
      </c>
      <c r="H170" s="5">
        <v>66</v>
      </c>
      <c r="I170" s="5">
        <v>66</v>
      </c>
      <c r="J170" s="5">
        <v>66</v>
      </c>
      <c r="N170" s="26" t="s">
        <v>500</v>
      </c>
    </row>
    <row r="171" spans="1:14">
      <c r="A171" s="5" t="s">
        <v>284</v>
      </c>
      <c r="B171" s="5" t="s">
        <v>478</v>
      </c>
      <c r="C171" s="5">
        <v>62.7</v>
      </c>
      <c r="D171" s="5">
        <v>62.7</v>
      </c>
      <c r="E171" s="5">
        <v>62.7</v>
      </c>
      <c r="F171" s="5">
        <v>62.7</v>
      </c>
      <c r="G171" s="5">
        <v>62.7</v>
      </c>
      <c r="H171" s="5">
        <v>62.7</v>
      </c>
      <c r="I171" s="5">
        <v>62.7</v>
      </c>
      <c r="J171" s="5">
        <v>62.7</v>
      </c>
      <c r="N171" s="26" t="s">
        <v>500</v>
      </c>
    </row>
    <row r="172" spans="1:14">
      <c r="A172" s="5" t="s">
        <v>284</v>
      </c>
      <c r="B172" s="5" t="s">
        <v>482</v>
      </c>
      <c r="C172" s="5">
        <v>42.900000000000006</v>
      </c>
      <c r="D172" s="5">
        <v>42.900000000000006</v>
      </c>
      <c r="E172" s="5">
        <v>28.050000000000004</v>
      </c>
      <c r="F172" s="5">
        <v>28.050000000000004</v>
      </c>
      <c r="G172" s="5">
        <v>28.050000000000004</v>
      </c>
      <c r="H172" s="5">
        <v>28.050000000000004</v>
      </c>
      <c r="I172" s="5">
        <v>28.050000000000004</v>
      </c>
      <c r="J172" s="5">
        <v>28.050000000000004</v>
      </c>
      <c r="N172" s="26" t="s">
        <v>500</v>
      </c>
    </row>
    <row r="173" spans="1:14">
      <c r="A173" s="5" t="s">
        <v>284</v>
      </c>
      <c r="B173" s="5" t="s">
        <v>480</v>
      </c>
      <c r="C173" s="5">
        <v>42.900000000000006</v>
      </c>
      <c r="D173" s="5">
        <v>42.900000000000006</v>
      </c>
      <c r="E173" s="5">
        <v>28.050000000000004</v>
      </c>
      <c r="F173" s="5">
        <v>28.050000000000004</v>
      </c>
      <c r="G173" s="5">
        <v>28.050000000000004</v>
      </c>
      <c r="H173" s="5">
        <v>28.050000000000004</v>
      </c>
      <c r="I173" s="5">
        <v>28.050000000000004</v>
      </c>
      <c r="J173" s="5">
        <v>28.050000000000004</v>
      </c>
      <c r="N173" s="26" t="s">
        <v>500</v>
      </c>
    </row>
    <row r="174" spans="1:14">
      <c r="A174" s="5" t="s">
        <v>284</v>
      </c>
      <c r="B174" s="5" t="s">
        <v>484</v>
      </c>
      <c r="C174" s="5">
        <v>22</v>
      </c>
      <c r="D174" s="5">
        <v>21.14285714</v>
      </c>
      <c r="E174" s="5">
        <v>20.285714290000001</v>
      </c>
      <c r="F174" s="5">
        <v>19.428571430000002</v>
      </c>
      <c r="G174" s="5">
        <v>18.571428569999998</v>
      </c>
      <c r="H174" s="5">
        <v>17.714285709999999</v>
      </c>
      <c r="I174" s="5">
        <v>16.85714286</v>
      </c>
      <c r="J174" s="5">
        <v>16</v>
      </c>
      <c r="N174" s="26" t="s">
        <v>500</v>
      </c>
    </row>
    <row r="175" spans="1:14">
      <c r="A175" s="5" t="s">
        <v>284</v>
      </c>
      <c r="B175" s="5" t="s">
        <v>486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N175" s="26" t="s">
        <v>502</v>
      </c>
    </row>
    <row r="176" spans="1:14">
      <c r="A176" s="5" t="s">
        <v>284</v>
      </c>
      <c r="B176" s="5" t="s">
        <v>487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N176" s="26" t="s">
        <v>502</v>
      </c>
    </row>
    <row r="177" spans="1:14">
      <c r="A177" s="5" t="s">
        <v>284</v>
      </c>
      <c r="B177" s="5" t="s">
        <v>485</v>
      </c>
      <c r="C177" s="5">
        <v>32.550000000000004</v>
      </c>
      <c r="D177" s="5">
        <v>32.550000000000004</v>
      </c>
      <c r="E177" s="5">
        <v>32.550000000000004</v>
      </c>
      <c r="F177" s="5">
        <v>32.550000000000004</v>
      </c>
      <c r="G177" s="5">
        <v>32.550000000000004</v>
      </c>
      <c r="H177" s="5">
        <v>32.550000000000004</v>
      </c>
      <c r="I177" s="5">
        <v>32.550000000000004</v>
      </c>
      <c r="J177" s="5">
        <v>32.550000000000004</v>
      </c>
      <c r="N177" s="26" t="s">
        <v>508</v>
      </c>
    </row>
    <row r="178" spans="1:14">
      <c r="A178" s="5" t="s">
        <v>284</v>
      </c>
      <c r="B178" s="5" t="s">
        <v>499</v>
      </c>
      <c r="C178" s="5">
        <v>18</v>
      </c>
      <c r="D178" s="5">
        <v>16.8</v>
      </c>
      <c r="E178" s="5">
        <v>13.2</v>
      </c>
      <c r="F178" s="5">
        <v>12</v>
      </c>
      <c r="G178" s="5">
        <v>10.799999999999999</v>
      </c>
      <c r="H178" s="5">
        <v>10.799999999999999</v>
      </c>
      <c r="I178" s="5">
        <v>9.6</v>
      </c>
      <c r="J178" s="5">
        <v>8.8800000000000008</v>
      </c>
    </row>
    <row r="179" spans="1:14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4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4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4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4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4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4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4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4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4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4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4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4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4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 s="2"/>
      <c r="C271"/>
      <c r="D271"/>
      <c r="E271"/>
      <c r="F271"/>
      <c r="G271"/>
      <c r="H271"/>
      <c r="I271"/>
      <c r="J271"/>
    </row>
    <row r="272" spans="1:10">
      <c r="A272"/>
      <c r="B272" s="2"/>
      <c r="C272"/>
      <c r="D272"/>
      <c r="E272"/>
      <c r="F272"/>
      <c r="G272"/>
      <c r="H272"/>
      <c r="I272"/>
      <c r="J272"/>
    </row>
    <row r="273" spans="1:10">
      <c r="A273"/>
      <c r="B273" s="2"/>
      <c r="C273" s="5"/>
      <c r="D273" s="5"/>
      <c r="E273" s="5"/>
      <c r="F273" s="5"/>
      <c r="G273" s="5"/>
      <c r="H273" s="5"/>
      <c r="I273" s="5"/>
      <c r="J273" s="5"/>
    </row>
    <row r="274" spans="1:10">
      <c r="A274"/>
      <c r="B274" s="2"/>
      <c r="C274" s="5"/>
      <c r="D274" s="5"/>
      <c r="E274" s="5"/>
      <c r="F274" s="5"/>
      <c r="G274" s="5"/>
      <c r="H274" s="5"/>
      <c r="I274" s="5"/>
      <c r="J274" s="5"/>
    </row>
    <row r="275" spans="1:10">
      <c r="A275"/>
      <c r="B275" s="2"/>
      <c r="C275" s="5"/>
      <c r="D275" s="5"/>
      <c r="E275" s="5"/>
      <c r="F275" s="5"/>
      <c r="G275" s="5"/>
      <c r="H275" s="5"/>
      <c r="I275" s="5"/>
      <c r="J275" s="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 s="5"/>
      <c r="B277" s="2"/>
      <c r="C277" s="5"/>
      <c r="D277" s="5"/>
      <c r="E277" s="5"/>
      <c r="F277" s="5"/>
      <c r="G277" s="5"/>
      <c r="H277" s="5"/>
      <c r="I277" s="5"/>
      <c r="J277" s="5"/>
    </row>
    <row r="278" spans="1:10">
      <c r="A278" s="5"/>
      <c r="B278" s="2"/>
      <c r="C278" s="5"/>
      <c r="D278" s="5"/>
      <c r="E278" s="5"/>
      <c r="F278" s="5"/>
      <c r="G278" s="5"/>
      <c r="H278" s="5"/>
      <c r="I278" s="5"/>
      <c r="J278" s="5"/>
    </row>
  </sheetData>
  <dataValidations count="1">
    <dataValidation type="list" allowBlank="1" showInputMessage="1" showErrorMessage="1" sqref="B274 B128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40"/>
  <sheetViews>
    <sheetView zoomScale="90" zoomScaleNormal="90" zoomScalePageLayoutView="90" workbookViewId="0">
      <selection activeCell="L29" sqref="L29"/>
    </sheetView>
  </sheetViews>
  <sheetFormatPr defaultColWidth="11.42578125" defaultRowHeight="15"/>
  <cols>
    <col min="1" max="1" width="19" customWidth="1"/>
    <col min="2" max="2" width="28.42578125" customWidth="1"/>
    <col min="3" max="3" width="29.140625" customWidth="1"/>
    <col min="11" max="11" width="3.42578125" customWidth="1"/>
    <col min="12" max="12" width="13" bestFit="1" customWidth="1"/>
    <col min="13" max="13" width="17.42578125" bestFit="1" customWidth="1"/>
  </cols>
  <sheetData>
    <row r="1" spans="1:10">
      <c r="A1" t="s">
        <v>436</v>
      </c>
    </row>
    <row r="2" spans="1:10">
      <c r="A2" t="s">
        <v>5</v>
      </c>
    </row>
    <row r="3" spans="1:10">
      <c r="A3" t="s">
        <v>399</v>
      </c>
    </row>
    <row r="5" spans="1:10"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 ht="14.45" customHeight="1">
      <c r="A6" s="13" t="s">
        <v>277</v>
      </c>
      <c r="B6" t="s">
        <v>139</v>
      </c>
      <c r="C6">
        <v>1.6600000000000001</v>
      </c>
      <c r="D6">
        <v>1.6600000000000001</v>
      </c>
      <c r="E6">
        <v>1.6600000000000001</v>
      </c>
      <c r="F6">
        <v>1.6600000000000001</v>
      </c>
      <c r="G6">
        <v>1.6600000000000001</v>
      </c>
      <c r="H6">
        <v>1.6600000000000001</v>
      </c>
      <c r="I6">
        <v>1.6600000000000001</v>
      </c>
      <c r="J6">
        <v>1.6600000000000001</v>
      </c>
    </row>
    <row r="7" spans="1:10" ht="14.45" customHeight="1">
      <c r="A7" s="13" t="s">
        <v>277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45" customHeight="1">
      <c r="A8" s="13" t="s">
        <v>277</v>
      </c>
      <c r="B8" t="s">
        <v>107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45" customHeight="1">
      <c r="A9" s="13" t="s">
        <v>277</v>
      </c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45" customHeight="1">
      <c r="A10" s="13" t="s">
        <v>277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45" customHeight="1">
      <c r="A11" s="13" t="s">
        <v>277</v>
      </c>
      <c r="B11" t="s">
        <v>58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45" customHeight="1">
      <c r="A12" s="13" t="s">
        <v>277</v>
      </c>
      <c r="B12" t="s">
        <v>94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45" customHeight="1">
      <c r="A13" s="13" t="s">
        <v>277</v>
      </c>
      <c r="B13" t="s">
        <v>170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45" customHeight="1">
      <c r="A14" s="13" t="s">
        <v>277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14.45" customHeight="1">
      <c r="A15" s="42" t="s">
        <v>278</v>
      </c>
      <c r="B15" t="s">
        <v>475</v>
      </c>
      <c r="C15">
        <v>1.1694114731798608</v>
      </c>
      <c r="D15">
        <v>1.1694114731798608</v>
      </c>
      <c r="E15">
        <v>0.58470573658993041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14.45" customHeight="1">
      <c r="A16" t="s">
        <v>278</v>
      </c>
      <c r="B16" t="s">
        <v>108</v>
      </c>
      <c r="C16">
        <v>0.21784896668802001</v>
      </c>
      <c r="D16">
        <v>0.21784896668802001</v>
      </c>
      <c r="E16">
        <v>0.10892448334401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2" ht="14.45" customHeight="1">
      <c r="A17" t="s">
        <v>278</v>
      </c>
      <c r="B17" t="s">
        <v>481</v>
      </c>
      <c r="C17">
        <v>2.1007818294379499</v>
      </c>
      <c r="D17">
        <v>1.100781829437953</v>
      </c>
      <c r="E17">
        <v>0.99310257668213531</v>
      </c>
      <c r="F17">
        <v>0.88542332392631773</v>
      </c>
      <c r="G17">
        <v>0.74884786663349601</v>
      </c>
      <c r="H17">
        <v>0.61227240934067417</v>
      </c>
      <c r="I17">
        <v>0.30613620467033709</v>
      </c>
      <c r="J17">
        <v>0</v>
      </c>
      <c r="L17" s="20"/>
    </row>
    <row r="18" spans="1:12" ht="14.45" customHeight="1">
      <c r="A18" t="s">
        <v>278</v>
      </c>
      <c r="B18" t="s">
        <v>485</v>
      </c>
      <c r="C18">
        <v>0.21135195593166151</v>
      </c>
      <c r="D18">
        <v>0.21135195593166151</v>
      </c>
      <c r="E18">
        <v>0.10567597796583075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2" ht="14.45" customHeight="1">
      <c r="A19" s="13" t="s">
        <v>278</v>
      </c>
      <c r="B19" t="s">
        <v>139</v>
      </c>
      <c r="C19">
        <v>3.1749999999999998</v>
      </c>
      <c r="D19">
        <v>3.1749999999999998</v>
      </c>
      <c r="E19">
        <v>3.1749999999999998</v>
      </c>
      <c r="F19">
        <v>3.1749999999999998</v>
      </c>
      <c r="G19">
        <v>3.1749999999999998</v>
      </c>
      <c r="H19">
        <v>3.1749999999999998</v>
      </c>
      <c r="I19">
        <v>3.1749999999999998</v>
      </c>
      <c r="J19">
        <v>3.1749999999999998</v>
      </c>
    </row>
    <row r="20" spans="1:12" ht="14.45" customHeight="1">
      <c r="A20" s="5" t="s">
        <v>278</v>
      </c>
      <c r="B20" s="5" t="s">
        <v>243</v>
      </c>
      <c r="C20" s="5">
        <v>7.6781999999999995</v>
      </c>
      <c r="D20" s="5">
        <v>6.9104000000000001</v>
      </c>
      <c r="E20" s="5">
        <v>5.3555999999999999</v>
      </c>
      <c r="F20" s="5">
        <v>3.2134</v>
      </c>
      <c r="G20" s="5">
        <v>1.6067</v>
      </c>
      <c r="H20" s="5">
        <v>0.64269999999999994</v>
      </c>
      <c r="I20" s="5">
        <v>0.12859999999999999</v>
      </c>
      <c r="J20" s="5">
        <v>0</v>
      </c>
    </row>
    <row r="21" spans="1:12" ht="14.45" customHeight="1">
      <c r="A21" s="47" t="s">
        <v>278</v>
      </c>
      <c r="B21" s="5" t="s">
        <v>244</v>
      </c>
      <c r="C21" s="5">
        <v>0.81430000000000002</v>
      </c>
      <c r="D21" s="5">
        <v>0.7329</v>
      </c>
      <c r="E21" s="5">
        <v>0.56799999999999995</v>
      </c>
      <c r="F21" s="5">
        <v>0.34079999999999999</v>
      </c>
      <c r="G21" s="5">
        <v>0.1704</v>
      </c>
      <c r="H21" s="5">
        <v>6.8199999999999997E-2</v>
      </c>
      <c r="I21" s="5">
        <v>1.3699999999999999E-2</v>
      </c>
      <c r="J21" s="5">
        <v>0</v>
      </c>
    </row>
    <row r="22" spans="1:12" ht="14.45" customHeight="1">
      <c r="A22" s="5" t="s">
        <v>278</v>
      </c>
      <c r="B22" s="5" t="s">
        <v>245</v>
      </c>
      <c r="C22" s="5">
        <v>0.1832</v>
      </c>
      <c r="D22" s="5">
        <v>0.16489999999999999</v>
      </c>
      <c r="E22" s="5">
        <v>0.1278</v>
      </c>
      <c r="F22" s="5">
        <v>7.6700000000000004E-2</v>
      </c>
      <c r="G22" s="5">
        <v>3.8400000000000004E-2</v>
      </c>
      <c r="H22" s="5">
        <v>1.5399999999999999E-2</v>
      </c>
      <c r="I22" s="5">
        <v>3.0999999999999999E-3</v>
      </c>
      <c r="J22" s="5">
        <v>0</v>
      </c>
    </row>
    <row r="23" spans="1:12" ht="14.45" customHeight="1">
      <c r="A23" s="5" t="s">
        <v>278</v>
      </c>
      <c r="B23" s="5" t="s">
        <v>217</v>
      </c>
      <c r="C23" s="5">
        <v>0.90349999999999997</v>
      </c>
      <c r="D23" s="5">
        <v>0.81320000000000003</v>
      </c>
      <c r="E23" s="5">
        <v>0.63029999999999997</v>
      </c>
      <c r="F23" s="5">
        <v>0.37819999999999998</v>
      </c>
      <c r="G23" s="5">
        <v>0.18909999999999999</v>
      </c>
      <c r="H23" s="5">
        <v>7.5700000000000003E-2</v>
      </c>
      <c r="I23" s="5">
        <v>1.52E-2</v>
      </c>
      <c r="J23" s="5">
        <v>0</v>
      </c>
    </row>
    <row r="24" spans="1:12" ht="14.45" customHeight="1">
      <c r="A24" s="5" t="s">
        <v>278</v>
      </c>
      <c r="B24" s="5" t="s">
        <v>237</v>
      </c>
      <c r="C24" s="5">
        <v>4.3900000000000002E-2</v>
      </c>
      <c r="D24" s="5">
        <v>3.9600000000000003E-2</v>
      </c>
      <c r="E24" s="5">
        <v>3.0699999999999998E-2</v>
      </c>
      <c r="F24" s="5">
        <v>1.8499999999999999E-2</v>
      </c>
      <c r="G24" s="5">
        <v>9.2999999999999992E-3</v>
      </c>
      <c r="H24" s="5">
        <v>3.8E-3</v>
      </c>
      <c r="I24" s="5">
        <v>8.0000000000000004E-4</v>
      </c>
      <c r="J24" s="5">
        <v>0</v>
      </c>
    </row>
    <row r="25" spans="1:12" ht="14.45" customHeight="1">
      <c r="A25" s="5" t="s">
        <v>278</v>
      </c>
      <c r="B25" s="5" t="s">
        <v>226</v>
      </c>
      <c r="C25" s="5">
        <v>6.0146999999999995</v>
      </c>
      <c r="D25" s="5">
        <v>5.4132999999999996</v>
      </c>
      <c r="E25" s="5">
        <v>4.1953999999999994</v>
      </c>
      <c r="F25" s="5">
        <v>2.5173000000000001</v>
      </c>
      <c r="G25" s="5">
        <v>1.2586999999999999</v>
      </c>
      <c r="H25" s="5">
        <v>0.50349999999999995</v>
      </c>
      <c r="I25" s="5">
        <v>0.1007</v>
      </c>
      <c r="J25" s="5">
        <v>0</v>
      </c>
    </row>
    <row r="26" spans="1:12" ht="14.45" customHeight="1">
      <c r="A26" s="5" t="s">
        <v>278</v>
      </c>
      <c r="B26" s="5" t="s">
        <v>219</v>
      </c>
      <c r="C26" s="5">
        <v>5.5300000000000002E-2</v>
      </c>
      <c r="D26" s="5">
        <v>4.9800000000000004E-2</v>
      </c>
      <c r="E26" s="5">
        <v>3.8600000000000002E-2</v>
      </c>
      <c r="F26" s="5">
        <v>2.3199999999999998E-2</v>
      </c>
      <c r="G26" s="5">
        <v>1.1599999999999999E-2</v>
      </c>
      <c r="H26" s="5">
        <v>4.7000000000000002E-3</v>
      </c>
      <c r="I26" s="5">
        <v>1E-3</v>
      </c>
      <c r="J26" s="5">
        <v>0</v>
      </c>
    </row>
    <row r="27" spans="1:12" ht="14.45" customHeight="1">
      <c r="A27" s="5" t="s">
        <v>278</v>
      </c>
      <c r="B27" s="5" t="s">
        <v>227</v>
      </c>
      <c r="C27" s="5">
        <v>0.28179999999999999</v>
      </c>
      <c r="D27" s="5">
        <v>0.25369999999999998</v>
      </c>
      <c r="E27" s="5">
        <v>0.19669999999999999</v>
      </c>
      <c r="F27" s="5">
        <v>0.1181</v>
      </c>
      <c r="G27" s="5">
        <v>5.91E-2</v>
      </c>
      <c r="H27" s="5">
        <v>2.3699999999999999E-2</v>
      </c>
      <c r="I27" s="5">
        <v>4.8000000000000004E-3</v>
      </c>
      <c r="J27" s="5">
        <v>0</v>
      </c>
    </row>
    <row r="28" spans="1:12" ht="14.45" customHeight="1">
      <c r="A28" s="5" t="s">
        <v>278</v>
      </c>
      <c r="B28" s="5" t="s">
        <v>206</v>
      </c>
      <c r="C28" s="5">
        <v>2.0737000000000001</v>
      </c>
      <c r="D28" s="5">
        <v>1.8664000000000001</v>
      </c>
      <c r="E28" s="5">
        <v>1.4464999999999999</v>
      </c>
      <c r="F28" s="5">
        <v>0.8679</v>
      </c>
      <c r="G28" s="5">
        <v>0.434</v>
      </c>
      <c r="H28" s="5">
        <v>0.1736</v>
      </c>
      <c r="I28" s="5">
        <v>3.4800000000000005E-2</v>
      </c>
    </row>
    <row r="29" spans="1:12" ht="14.45" customHeight="1">
      <c r="A29" s="5" t="s">
        <v>278</v>
      </c>
      <c r="B29" s="5" t="s">
        <v>233</v>
      </c>
      <c r="C29" s="5">
        <v>0.59250000000000003</v>
      </c>
      <c r="D29" s="5">
        <v>0.5333</v>
      </c>
      <c r="E29" s="5">
        <v>0.41339999999999999</v>
      </c>
      <c r="F29" s="5">
        <v>0.24809999999999999</v>
      </c>
      <c r="G29" s="5">
        <v>0.1241</v>
      </c>
      <c r="H29" s="5">
        <v>4.9700000000000001E-2</v>
      </c>
      <c r="I29" s="5">
        <v>0.01</v>
      </c>
    </row>
    <row r="30" spans="1:12" ht="14.45" customHeight="1">
      <c r="A30" s="5" t="s">
        <v>278</v>
      </c>
      <c r="B30" s="5" t="s">
        <v>224</v>
      </c>
      <c r="C30" s="5">
        <v>21.823799999999999</v>
      </c>
      <c r="D30" s="5">
        <v>19.641500000000001</v>
      </c>
      <c r="E30" s="5">
        <v>15.222199999999999</v>
      </c>
      <c r="F30" s="5">
        <v>9.1334</v>
      </c>
      <c r="G30" s="5">
        <v>4.5667</v>
      </c>
      <c r="H30" s="5">
        <v>1.8267</v>
      </c>
      <c r="I30" s="5">
        <v>0.3654</v>
      </c>
    </row>
    <row r="31" spans="1:12" ht="14.45" customHeight="1">
      <c r="A31" s="13" t="s">
        <v>278</v>
      </c>
      <c r="B31" t="s">
        <v>211</v>
      </c>
      <c r="C31">
        <v>2</v>
      </c>
      <c r="D31">
        <v>2</v>
      </c>
      <c r="E31">
        <v>2</v>
      </c>
      <c r="F31">
        <v>1</v>
      </c>
      <c r="G31">
        <v>1</v>
      </c>
      <c r="H31">
        <v>1</v>
      </c>
      <c r="I31">
        <v>1</v>
      </c>
      <c r="J31">
        <v>1.4918852841105888E-2</v>
      </c>
    </row>
    <row r="32" spans="1:12" ht="14.45" customHeight="1">
      <c r="A32" s="5" t="s">
        <v>278</v>
      </c>
      <c r="B32" s="5" t="s">
        <v>207</v>
      </c>
      <c r="C32" s="5">
        <v>1.9400000000000001E-2</v>
      </c>
      <c r="D32" s="5">
        <v>1.7499999999999998E-2</v>
      </c>
      <c r="E32" s="5">
        <v>1.3599999999999999E-2</v>
      </c>
      <c r="F32" s="5">
        <v>8.199999999999999E-3</v>
      </c>
      <c r="G32" s="5">
        <v>4.1000000000000003E-3</v>
      </c>
      <c r="H32" s="5">
        <v>1.7000000000000001E-3</v>
      </c>
      <c r="I32" s="5">
        <v>3.9999999999999996E-4</v>
      </c>
    </row>
    <row r="33" spans="1:10" ht="14.45" customHeight="1">
      <c r="A33" s="5" t="s">
        <v>278</v>
      </c>
      <c r="B33" s="5" t="s">
        <v>225</v>
      </c>
      <c r="C33" s="5">
        <v>1.4986999999999999</v>
      </c>
      <c r="D33" s="5">
        <v>1.3489</v>
      </c>
      <c r="E33" s="5">
        <v>1.0453999999999999</v>
      </c>
      <c r="F33" s="5">
        <v>0.62729999999999997</v>
      </c>
      <c r="G33" s="5">
        <v>0.31369999999999998</v>
      </c>
      <c r="H33" s="5">
        <v>0.1255</v>
      </c>
      <c r="I33" s="5">
        <v>2.5100000000000001E-2</v>
      </c>
    </row>
    <row r="34" spans="1:10" ht="14.45" customHeight="1">
      <c r="A34" s="47" t="s">
        <v>278</v>
      </c>
      <c r="B34" s="5" t="s">
        <v>228</v>
      </c>
      <c r="C34" s="5">
        <v>0.91279999999999994</v>
      </c>
      <c r="D34" s="5">
        <v>0.8216</v>
      </c>
      <c r="E34" s="5">
        <v>0.63680000000000003</v>
      </c>
      <c r="F34" s="5">
        <v>0.3821</v>
      </c>
      <c r="G34" s="5">
        <v>0.19109999999999999</v>
      </c>
      <c r="H34" s="5">
        <v>7.6499999999999999E-2</v>
      </c>
      <c r="I34" s="5">
        <v>1.5299999999999999E-2</v>
      </c>
      <c r="J34" s="5">
        <v>0</v>
      </c>
    </row>
    <row r="35" spans="1:10" ht="14.45" customHeight="1">
      <c r="A35" s="5" t="s">
        <v>278</v>
      </c>
      <c r="B35" s="5" t="s">
        <v>230</v>
      </c>
      <c r="C35" s="5">
        <v>17.036300000000001</v>
      </c>
      <c r="D35" s="5">
        <v>15.332699999999999</v>
      </c>
      <c r="E35" s="5">
        <v>11.882899999999999</v>
      </c>
      <c r="F35" s="5">
        <v>7.1297999999999995</v>
      </c>
      <c r="G35" s="5">
        <v>3.5649000000000002</v>
      </c>
      <c r="H35" s="5">
        <v>1.4259999999999999</v>
      </c>
      <c r="I35" s="5">
        <v>0.28520000000000001</v>
      </c>
      <c r="J35" s="5">
        <v>0</v>
      </c>
    </row>
    <row r="36" spans="1:10" ht="14.45" customHeight="1">
      <c r="A36" s="5" t="s">
        <v>278</v>
      </c>
      <c r="B36" s="5" t="s">
        <v>229</v>
      </c>
      <c r="C36" s="5">
        <v>0.13089999999999999</v>
      </c>
      <c r="D36" s="5">
        <v>0.1179</v>
      </c>
      <c r="E36" s="5">
        <v>9.1400000000000009E-2</v>
      </c>
      <c r="F36" s="5">
        <v>5.4900000000000004E-2</v>
      </c>
      <c r="G36" s="5">
        <v>2.75E-2</v>
      </c>
      <c r="H36" s="5">
        <v>1.0999999999999999E-2</v>
      </c>
      <c r="I36" s="5">
        <v>2.2000000000000001E-3</v>
      </c>
      <c r="J36" s="5">
        <v>0</v>
      </c>
    </row>
    <row r="37" spans="1:10" ht="14.45" customHeight="1">
      <c r="A37" s="5" t="s">
        <v>278</v>
      </c>
      <c r="B37" s="5" t="s">
        <v>231</v>
      </c>
      <c r="C37" s="5">
        <v>0.17319999999999999</v>
      </c>
      <c r="D37" s="5">
        <v>0.15589999999999998</v>
      </c>
      <c r="E37" s="5">
        <v>0.12090000000000001</v>
      </c>
      <c r="F37" s="5">
        <v>7.2599999999999998E-2</v>
      </c>
      <c r="G37" s="5">
        <v>3.6299999999999999E-2</v>
      </c>
      <c r="H37" s="5">
        <v>1.46E-2</v>
      </c>
      <c r="I37" s="5">
        <v>2.9999999999999996E-3</v>
      </c>
      <c r="J37" s="5">
        <v>0</v>
      </c>
    </row>
    <row r="38" spans="1:10" ht="14.45" customHeight="1">
      <c r="A38" s="5" t="s">
        <v>278</v>
      </c>
      <c r="B38" s="5" t="s">
        <v>240</v>
      </c>
      <c r="C38" s="5">
        <v>1.1099999999999999E-2</v>
      </c>
      <c r="D38" s="5">
        <v>0.01</v>
      </c>
      <c r="E38" s="5">
        <v>7.8000000000000005E-3</v>
      </c>
      <c r="F38" s="5">
        <v>4.7000000000000002E-3</v>
      </c>
      <c r="G38" s="5">
        <v>2.3999999999999998E-3</v>
      </c>
      <c r="H38" s="5">
        <v>1E-3</v>
      </c>
      <c r="I38" s="5">
        <v>0</v>
      </c>
      <c r="J38" s="5">
        <v>0</v>
      </c>
    </row>
    <row r="39" spans="1:10" ht="14.45" customHeight="1">
      <c r="A39" s="13" t="s">
        <v>278</v>
      </c>
      <c r="B39" t="s">
        <v>163</v>
      </c>
      <c r="C39" s="5">
        <v>1.7580000000000002</v>
      </c>
      <c r="D39" s="5">
        <v>1.6540000000000001</v>
      </c>
      <c r="E39" s="5">
        <v>0.69000000000000006</v>
      </c>
      <c r="F39" s="5">
        <v>0.53600000000000003</v>
      </c>
      <c r="G39" s="5">
        <v>0.38900000000000001</v>
      </c>
      <c r="H39" s="5">
        <v>0.373</v>
      </c>
      <c r="I39" s="5">
        <v>0.35299999999999998</v>
      </c>
      <c r="J39" s="5">
        <v>0.33299999999999996</v>
      </c>
    </row>
    <row r="40" spans="1:10" ht="14.45" customHeight="1">
      <c r="A40" s="13" t="s">
        <v>278</v>
      </c>
      <c r="B40" t="s">
        <v>107</v>
      </c>
      <c r="C40" s="5">
        <v>0.8144648000000001</v>
      </c>
      <c r="D40" s="5">
        <v>6.6464800000000102E-2</v>
      </c>
      <c r="E40" s="5">
        <v>1.1464800000000101E-2</v>
      </c>
      <c r="F40" s="5">
        <v>1.1464800000000101E-2</v>
      </c>
      <c r="G40" s="5">
        <v>1.1464800000000101E-2</v>
      </c>
      <c r="H40" s="5">
        <v>1.1464800000000101E-2</v>
      </c>
      <c r="I40" s="5">
        <v>1.1464800000000101E-2</v>
      </c>
      <c r="J40" s="5">
        <v>1.1464800000000101E-2</v>
      </c>
    </row>
    <row r="41" spans="1:10" ht="14.45" customHeight="1">
      <c r="A41" s="13" t="s">
        <v>278</v>
      </c>
      <c r="B41" t="s">
        <v>106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ht="14.45" customHeight="1">
      <c r="A42" s="13" t="s">
        <v>278</v>
      </c>
      <c r="B42" t="s">
        <v>22</v>
      </c>
      <c r="C42">
        <v>5.1191129999999996</v>
      </c>
      <c r="D42">
        <v>4.2212714346930031</v>
      </c>
      <c r="E42">
        <v>4.1472795397011728</v>
      </c>
      <c r="F42">
        <v>4.0314460709717137</v>
      </c>
      <c r="G42">
        <v>3.5300891757354091</v>
      </c>
      <c r="H42">
        <v>3.0329596179881508</v>
      </c>
      <c r="I42">
        <v>1.8676808398421119</v>
      </c>
      <c r="J42">
        <v>1.4918852841105888E-2</v>
      </c>
    </row>
    <row r="43" spans="1:10" ht="14.45" customHeight="1">
      <c r="A43" t="s">
        <v>278</v>
      </c>
      <c r="B43" t="s">
        <v>488</v>
      </c>
      <c r="C43">
        <v>3.2899099999999999</v>
      </c>
      <c r="D43">
        <v>3.2899099999999999</v>
      </c>
      <c r="E43">
        <v>1.9580182220367277</v>
      </c>
      <c r="F43">
        <v>0.62612644407345575</v>
      </c>
      <c r="G43">
        <v>0.62612644407345575</v>
      </c>
      <c r="H43">
        <v>0.62612644407345575</v>
      </c>
      <c r="I43">
        <v>0.31306322203672787</v>
      </c>
      <c r="J43">
        <v>0</v>
      </c>
    </row>
    <row r="44" spans="1:10" ht="14.45" customHeight="1">
      <c r="A44" s="42" t="s">
        <v>278</v>
      </c>
      <c r="B44" t="s">
        <v>489</v>
      </c>
      <c r="C44">
        <v>0.25600000000000001</v>
      </c>
      <c r="D44">
        <v>0.25600000000000001</v>
      </c>
      <c r="E44">
        <v>0.24400000000000002</v>
      </c>
      <c r="F44">
        <v>0.23200000000000004</v>
      </c>
      <c r="G44">
        <v>0.18900000000000003</v>
      </c>
      <c r="H44">
        <v>0.14600000000000002</v>
      </c>
      <c r="I44">
        <v>7.3000000000000009E-2</v>
      </c>
      <c r="J44">
        <v>0</v>
      </c>
    </row>
    <row r="45" spans="1:10" ht="14.45" customHeight="1">
      <c r="A45" t="s">
        <v>278</v>
      </c>
      <c r="B45" t="s">
        <v>490</v>
      </c>
      <c r="C45">
        <v>0.49153199999999997</v>
      </c>
      <c r="D45">
        <v>0.49153199999999997</v>
      </c>
      <c r="E45">
        <v>0.43603072113881092</v>
      </c>
      <c r="F45">
        <v>0.38052944227762209</v>
      </c>
      <c r="G45">
        <v>0.3638163391650685</v>
      </c>
      <c r="H45">
        <v>0.34710323605251509</v>
      </c>
      <c r="I45">
        <v>0.17355161802625754</v>
      </c>
      <c r="J45">
        <v>0</v>
      </c>
    </row>
    <row r="46" spans="1:10" ht="14.45" customHeight="1">
      <c r="A46" s="13" t="s">
        <v>278</v>
      </c>
      <c r="B46" t="s">
        <v>23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ht="14.45" customHeight="1">
      <c r="A47" s="13" t="s">
        <v>278</v>
      </c>
      <c r="B47" t="s">
        <v>58</v>
      </c>
      <c r="C47">
        <v>1.187576</v>
      </c>
      <c r="D47">
        <v>0.7101962057818324</v>
      </c>
      <c r="E47">
        <v>0.21355295257942083</v>
      </c>
      <c r="F47">
        <v>0.1054708165108485</v>
      </c>
      <c r="G47">
        <v>1.9894936176503408E-3</v>
      </c>
      <c r="H47">
        <v>1.1455693816671882E-3</v>
      </c>
      <c r="I47">
        <v>0</v>
      </c>
      <c r="J47">
        <v>0</v>
      </c>
    </row>
    <row r="48" spans="1:10" ht="14.45" customHeight="1">
      <c r="A48" s="5" t="s">
        <v>278</v>
      </c>
      <c r="B48" s="5" t="s">
        <v>102</v>
      </c>
      <c r="C48" s="5">
        <v>7.8460000000000001</v>
      </c>
      <c r="D48" s="5">
        <v>7.8460000000000001</v>
      </c>
      <c r="E48" s="5">
        <v>7.8460000000000001</v>
      </c>
      <c r="F48" s="5">
        <v>7.8460000000000001</v>
      </c>
      <c r="G48" s="5">
        <v>7.8460000000000001</v>
      </c>
      <c r="H48" s="5">
        <v>7.8460000000000001</v>
      </c>
      <c r="I48" s="5">
        <v>7.8460000000000001</v>
      </c>
      <c r="J48" s="5">
        <v>7.8460000000000001</v>
      </c>
    </row>
    <row r="49" spans="1:12" ht="14.45" customHeight="1">
      <c r="A49" s="40" t="s">
        <v>278</v>
      </c>
      <c r="B49" t="s">
        <v>337</v>
      </c>
      <c r="C49">
        <v>4.6710000000000003</v>
      </c>
      <c r="D49">
        <v>4.6710000000000003</v>
      </c>
      <c r="E49">
        <v>4.6710000000000003</v>
      </c>
      <c r="F49">
        <v>4.6710000000000003</v>
      </c>
      <c r="G49">
        <v>4.6710000000000003</v>
      </c>
      <c r="H49">
        <v>4.6710000000000003</v>
      </c>
      <c r="I49">
        <v>4.6710000000000003</v>
      </c>
      <c r="J49">
        <v>4.6710000000000003</v>
      </c>
    </row>
    <row r="50" spans="1:12" ht="14.45" customHeight="1">
      <c r="A50" s="13" t="s">
        <v>278</v>
      </c>
      <c r="B50" t="s">
        <v>103</v>
      </c>
      <c r="C50">
        <v>6.0140000000000002</v>
      </c>
      <c r="D50">
        <v>6.0140000000000002</v>
      </c>
      <c r="E50">
        <v>6.0140000000000002</v>
      </c>
      <c r="F50">
        <v>6.0140000000000002</v>
      </c>
      <c r="G50">
        <v>6.0140000000000002</v>
      </c>
      <c r="H50">
        <v>6.0140000000000002</v>
      </c>
      <c r="I50">
        <v>6.0140000000000002</v>
      </c>
      <c r="J50">
        <v>6.0140000000000002</v>
      </c>
    </row>
    <row r="51" spans="1:12" ht="14.45" customHeight="1">
      <c r="A51" s="13" t="s">
        <v>278</v>
      </c>
      <c r="B51" t="s">
        <v>94</v>
      </c>
      <c r="C51">
        <v>1.4379999999999999</v>
      </c>
      <c r="D51">
        <v>1.4379999999999999</v>
      </c>
      <c r="E51">
        <v>1.4379999999999999</v>
      </c>
      <c r="F51">
        <v>1.4379999999999999</v>
      </c>
      <c r="G51">
        <v>0.70318895745564236</v>
      </c>
      <c r="H51">
        <v>0</v>
      </c>
      <c r="I51">
        <v>0</v>
      </c>
      <c r="J51">
        <v>0</v>
      </c>
    </row>
    <row r="52" spans="1:12" ht="14.45" customHeight="1">
      <c r="A52" s="13" t="s">
        <v>278</v>
      </c>
      <c r="B52" t="s">
        <v>170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2" ht="14.45" customHeight="1">
      <c r="A53" s="13" t="s">
        <v>278</v>
      </c>
      <c r="B53" t="s">
        <v>97</v>
      </c>
      <c r="C53">
        <v>3.0449999999999999</v>
      </c>
      <c r="D53">
        <v>3.0449999999999999</v>
      </c>
      <c r="E53">
        <v>3.0449999999999999</v>
      </c>
      <c r="F53">
        <v>3.0449999999999999</v>
      </c>
      <c r="G53">
        <v>2.5373828607019413</v>
      </c>
      <c r="H53">
        <v>0</v>
      </c>
      <c r="I53">
        <v>0</v>
      </c>
      <c r="J53">
        <v>0</v>
      </c>
    </row>
    <row r="54" spans="1:12" ht="14.45" customHeight="1">
      <c r="A54" s="13" t="s">
        <v>279</v>
      </c>
      <c r="B54" t="s">
        <v>139</v>
      </c>
      <c r="C54">
        <v>0.93300000000000005</v>
      </c>
      <c r="D54">
        <v>0.93300000000000005</v>
      </c>
      <c r="E54">
        <v>0.93300000000000005</v>
      </c>
      <c r="F54">
        <v>0.93300000000000005</v>
      </c>
      <c r="G54">
        <v>0.93300000000000005</v>
      </c>
      <c r="H54">
        <v>0.93300000000000005</v>
      </c>
      <c r="I54">
        <v>0.93300000000000005</v>
      </c>
      <c r="J54">
        <v>0.93300000000000005</v>
      </c>
    </row>
    <row r="55" spans="1:12" ht="14.45" customHeight="1">
      <c r="A55" s="13" t="s">
        <v>279</v>
      </c>
      <c r="B55" t="s">
        <v>163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2" ht="14.45" customHeight="1">
      <c r="A56" s="13" t="s">
        <v>279</v>
      </c>
      <c r="B56" t="s">
        <v>107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2" ht="14.45" customHeight="1">
      <c r="A57" s="13" t="s">
        <v>279</v>
      </c>
      <c r="B57" t="s">
        <v>106</v>
      </c>
      <c r="C57">
        <v>1.83</v>
      </c>
      <c r="D57">
        <v>0.71530944625407167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2" ht="14.45" customHeight="1">
      <c r="A58" s="40" t="s">
        <v>279</v>
      </c>
      <c r="B58" t="s">
        <v>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2" ht="14.45" customHeight="1">
      <c r="A59" s="13" t="s">
        <v>279</v>
      </c>
      <c r="B59" t="s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2" ht="14.45" customHeight="1">
      <c r="A60" s="13" t="s">
        <v>279</v>
      </c>
      <c r="B60" t="s">
        <v>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2" ht="14.45" customHeight="1">
      <c r="A61" s="13" t="s">
        <v>279</v>
      </c>
      <c r="B61" t="s">
        <v>170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 s="20"/>
    </row>
    <row r="62" spans="1:12" ht="14.45" customHeight="1">
      <c r="A62" s="13" t="s">
        <v>279</v>
      </c>
      <c r="B62" t="s">
        <v>97</v>
      </c>
      <c r="C62">
        <v>0.19</v>
      </c>
      <c r="D62">
        <v>0.19</v>
      </c>
      <c r="E62">
        <v>0.19</v>
      </c>
      <c r="F62">
        <v>5.6999999999999933E-2</v>
      </c>
      <c r="G62">
        <v>9.499999999999939E-3</v>
      </c>
      <c r="H62">
        <v>0</v>
      </c>
      <c r="I62">
        <v>0</v>
      </c>
      <c r="J62">
        <v>0</v>
      </c>
    </row>
    <row r="63" spans="1:12" ht="14.45" customHeight="1">
      <c r="A63" t="s">
        <v>280</v>
      </c>
      <c r="B63" t="s">
        <v>475</v>
      </c>
      <c r="C63">
        <v>0.43119120280159989</v>
      </c>
      <c r="D63">
        <v>0.43119120280159989</v>
      </c>
      <c r="E63">
        <v>0.41003138728710853</v>
      </c>
      <c r="F63">
        <v>0.38887157177261711</v>
      </c>
      <c r="G63">
        <v>0.35177527051799251</v>
      </c>
      <c r="H63">
        <v>0.31467896926336786</v>
      </c>
      <c r="I63">
        <v>0.29501153368440736</v>
      </c>
      <c r="J63">
        <v>0.27534409810544686</v>
      </c>
    </row>
    <row r="64" spans="1:12" ht="14.45" customHeight="1">
      <c r="A64" t="s">
        <v>280</v>
      </c>
      <c r="B64" t="s">
        <v>108</v>
      </c>
      <c r="C64">
        <v>3.2280067111425781E-2</v>
      </c>
      <c r="D64">
        <v>3.2280067111425781E-2</v>
      </c>
      <c r="E64">
        <v>1.9094013702018426E-2</v>
      </c>
      <c r="F64">
        <v>5.907960292611072E-3</v>
      </c>
      <c r="G64">
        <v>2.953980146305536E-3</v>
      </c>
      <c r="H64">
        <v>0</v>
      </c>
      <c r="I64">
        <v>0</v>
      </c>
      <c r="J64">
        <v>0</v>
      </c>
    </row>
    <row r="65" spans="1:12" ht="14.45" customHeight="1">
      <c r="A65" t="s">
        <v>280</v>
      </c>
      <c r="B65" t="s">
        <v>481</v>
      </c>
      <c r="C65">
        <v>2.53502969477243</v>
      </c>
      <c r="D65">
        <v>1.5350296947724258</v>
      </c>
      <c r="E65">
        <v>1.4877198137058274</v>
      </c>
      <c r="F65">
        <v>1.4404099326392297</v>
      </c>
      <c r="G65">
        <v>1.2875325483661735</v>
      </c>
      <c r="H65">
        <v>1.1346551640931177</v>
      </c>
      <c r="I65">
        <v>0.56732758204655886</v>
      </c>
      <c r="J65">
        <v>0</v>
      </c>
    </row>
    <row r="66" spans="1:12" ht="14.45" customHeight="1">
      <c r="A66" t="s">
        <v>280</v>
      </c>
      <c r="B66" t="s">
        <v>485</v>
      </c>
      <c r="C66">
        <v>2.2380886665394891E-2</v>
      </c>
      <c r="D66">
        <v>2.2380886665394891E-2</v>
      </c>
      <c r="E66">
        <v>1.1190443332697446E-2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2" ht="14.45" customHeight="1">
      <c r="A67" s="13" t="s">
        <v>280</v>
      </c>
      <c r="B67" t="s">
        <v>139</v>
      </c>
      <c r="C67">
        <v>1.3080003333333334</v>
      </c>
      <c r="D67">
        <v>1.3080003333333334</v>
      </c>
      <c r="E67">
        <v>1.3080003333333334</v>
      </c>
      <c r="F67">
        <v>1.3080003333333334</v>
      </c>
      <c r="G67">
        <v>1.3080003333333334</v>
      </c>
      <c r="H67">
        <v>1.3080003333333334</v>
      </c>
      <c r="I67">
        <v>1.3080003333333334</v>
      </c>
      <c r="J67">
        <v>1.3080003333333334</v>
      </c>
    </row>
    <row r="68" spans="1:12" ht="14.45" customHeight="1">
      <c r="A68" s="5" t="s">
        <v>280</v>
      </c>
      <c r="B68" s="5" t="s">
        <v>243</v>
      </c>
      <c r="C68" s="5">
        <v>6.5447999999999995</v>
      </c>
      <c r="D68" s="5">
        <v>5.8903999999999996</v>
      </c>
      <c r="E68" s="5">
        <v>4.5651000000000002</v>
      </c>
      <c r="F68" s="5">
        <v>2.7391000000000001</v>
      </c>
      <c r="G68" s="5">
        <v>1.3695999999999999</v>
      </c>
      <c r="H68" s="5">
        <v>0.54789999999999994</v>
      </c>
      <c r="I68" s="5">
        <v>0.1096</v>
      </c>
      <c r="J68" s="5">
        <v>0</v>
      </c>
    </row>
    <row r="69" spans="1:12" ht="14.45" customHeight="1">
      <c r="A69" s="5" t="s">
        <v>280</v>
      </c>
      <c r="B69" s="5" t="s">
        <v>244</v>
      </c>
      <c r="C69" s="5">
        <v>1.3725000000000001</v>
      </c>
      <c r="D69" s="5">
        <v>1.2353000000000001</v>
      </c>
      <c r="E69" s="5">
        <v>0.95740000000000003</v>
      </c>
      <c r="F69" s="5">
        <v>0.57450000000000001</v>
      </c>
      <c r="G69" s="5">
        <v>0.2873</v>
      </c>
      <c r="H69" s="5">
        <v>0.115</v>
      </c>
      <c r="I69" s="5">
        <v>2.3E-2</v>
      </c>
      <c r="J69" s="5">
        <v>0</v>
      </c>
    </row>
    <row r="70" spans="1:12" ht="14.45" customHeight="1">
      <c r="A70" s="5" t="s">
        <v>280</v>
      </c>
      <c r="B70" s="5" t="s">
        <v>245</v>
      </c>
      <c r="C70" s="5">
        <v>0.55649999999999999</v>
      </c>
      <c r="D70" s="5">
        <v>0.50090000000000001</v>
      </c>
      <c r="E70" s="5">
        <v>0.38819999999999999</v>
      </c>
      <c r="F70" s="5">
        <v>0.23299999999999998</v>
      </c>
      <c r="G70" s="5">
        <v>0.11650000000000001</v>
      </c>
      <c r="H70" s="5">
        <v>4.6600000000000003E-2</v>
      </c>
      <c r="I70" s="5">
        <v>9.3999999999999986E-3</v>
      </c>
      <c r="J70" s="5">
        <v>0</v>
      </c>
    </row>
    <row r="71" spans="1:12" ht="14.45" customHeight="1">
      <c r="A71" s="5" t="s">
        <v>280</v>
      </c>
      <c r="B71" s="5" t="s">
        <v>217</v>
      </c>
      <c r="C71" s="5">
        <v>0.52500000000000002</v>
      </c>
      <c r="D71" s="5">
        <v>0.47249999999999998</v>
      </c>
      <c r="E71" s="5">
        <v>0.36619999999999997</v>
      </c>
      <c r="F71" s="5">
        <v>0.2198</v>
      </c>
      <c r="G71" s="5">
        <v>0.1099</v>
      </c>
      <c r="H71" s="5">
        <v>4.4000000000000004E-2</v>
      </c>
      <c r="I71" s="5">
        <v>8.8000000000000005E-3</v>
      </c>
      <c r="J71" s="5">
        <v>0</v>
      </c>
    </row>
    <row r="72" spans="1:12" ht="14.45" customHeight="1">
      <c r="A72" s="5" t="s">
        <v>280</v>
      </c>
      <c r="B72" s="5" t="s">
        <v>237</v>
      </c>
      <c r="C72" s="5">
        <v>3.3100000000000004E-2</v>
      </c>
      <c r="D72" s="5">
        <v>2.98E-2</v>
      </c>
      <c r="E72" s="5">
        <v>2.3099999999999999E-2</v>
      </c>
      <c r="F72" s="5">
        <v>1.3899999999999999E-2</v>
      </c>
      <c r="G72" s="5">
        <v>7.0000000000000001E-3</v>
      </c>
      <c r="H72" s="5">
        <v>2.8E-3</v>
      </c>
      <c r="I72" s="5">
        <v>6.0000000000000006E-4</v>
      </c>
      <c r="J72" s="5">
        <v>0</v>
      </c>
      <c r="L72" s="20"/>
    </row>
    <row r="73" spans="1:12" ht="14.45" customHeight="1">
      <c r="A73" s="5" t="s">
        <v>280</v>
      </c>
      <c r="B73" s="5" t="s">
        <v>226</v>
      </c>
      <c r="C73" s="5">
        <v>6.3285999999999998</v>
      </c>
      <c r="D73" s="5">
        <v>5.6958000000000002</v>
      </c>
      <c r="E73" s="5">
        <v>4.4142999999999999</v>
      </c>
      <c r="F73" s="5">
        <v>2.6486000000000001</v>
      </c>
      <c r="G73" s="5">
        <v>1.3243</v>
      </c>
      <c r="H73" s="5">
        <v>0.52979999999999994</v>
      </c>
      <c r="I73" s="5">
        <v>0.106</v>
      </c>
      <c r="J73" s="5">
        <v>0</v>
      </c>
    </row>
    <row r="74" spans="1:12" ht="14.45" customHeight="1">
      <c r="A74" s="5" t="s">
        <v>280</v>
      </c>
      <c r="B74" s="5" t="s">
        <v>219</v>
      </c>
      <c r="C74" s="5">
        <v>5.2300000000000006E-2</v>
      </c>
      <c r="D74" s="5">
        <v>4.7100000000000003E-2</v>
      </c>
      <c r="E74" s="5">
        <v>3.6600000000000001E-2</v>
      </c>
      <c r="F74" s="5">
        <v>2.1999999999999999E-2</v>
      </c>
      <c r="G74" s="5">
        <v>1.0999999999999999E-2</v>
      </c>
      <c r="H74" s="5">
        <v>4.4000000000000003E-3</v>
      </c>
      <c r="I74" s="5">
        <v>9.0000000000000008E-4</v>
      </c>
      <c r="J74" s="5">
        <v>0</v>
      </c>
    </row>
    <row r="75" spans="1:12" ht="14.45" customHeight="1">
      <c r="A75" s="5" t="s">
        <v>280</v>
      </c>
      <c r="B75" s="5" t="s">
        <v>227</v>
      </c>
      <c r="C75" s="5">
        <v>0.13869999999999999</v>
      </c>
      <c r="D75" s="5">
        <v>0.1249</v>
      </c>
      <c r="E75" s="5">
        <v>9.6799999999999997E-2</v>
      </c>
      <c r="F75" s="5">
        <v>5.8100000000000006E-2</v>
      </c>
      <c r="G75" s="5">
        <v>2.9100000000000001E-2</v>
      </c>
      <c r="H75" s="5">
        <v>1.1699999999999999E-2</v>
      </c>
      <c r="I75" s="5">
        <v>2.3999999999999998E-3</v>
      </c>
      <c r="J75" s="5">
        <v>0</v>
      </c>
    </row>
    <row r="76" spans="1:12" ht="14.45" customHeight="1">
      <c r="A76" s="5" t="s">
        <v>280</v>
      </c>
      <c r="B76" s="5" t="s">
        <v>206</v>
      </c>
      <c r="C76" s="5">
        <v>0.72450000000000003</v>
      </c>
      <c r="D76" s="5">
        <v>0.65210000000000001</v>
      </c>
      <c r="E76" s="5">
        <v>0.50539999999999996</v>
      </c>
      <c r="F76" s="5">
        <v>0.30330000000000001</v>
      </c>
      <c r="G76" s="5">
        <v>0.1517</v>
      </c>
      <c r="H76" s="5">
        <v>6.0700000000000004E-2</v>
      </c>
      <c r="I76" s="5">
        <v>1.2199999999999999E-2</v>
      </c>
    </row>
    <row r="77" spans="1:12" ht="14.45" customHeight="1">
      <c r="A77" s="47" t="s">
        <v>280</v>
      </c>
      <c r="B77" s="5" t="s">
        <v>233</v>
      </c>
      <c r="C77" s="5">
        <v>0.79300000000000004</v>
      </c>
      <c r="D77" s="5">
        <v>0.7137</v>
      </c>
      <c r="E77" s="5">
        <v>0.55320000000000003</v>
      </c>
      <c r="F77" s="5">
        <v>0.33199999999999996</v>
      </c>
      <c r="G77" s="5">
        <v>0.16600000000000001</v>
      </c>
      <c r="H77" s="5">
        <v>6.6400000000000001E-2</v>
      </c>
      <c r="I77" s="5">
        <v>1.3299999999999999E-2</v>
      </c>
    </row>
    <row r="78" spans="1:12" ht="14.45" customHeight="1">
      <c r="A78" s="5" t="s">
        <v>280</v>
      </c>
      <c r="B78" s="5" t="s">
        <v>224</v>
      </c>
      <c r="C78" s="5">
        <v>31.278199999999998</v>
      </c>
      <c r="D78" s="5">
        <v>28.150400000000001</v>
      </c>
      <c r="E78" s="5">
        <v>21.816600000000001</v>
      </c>
      <c r="F78" s="5">
        <v>13.09</v>
      </c>
      <c r="G78" s="5">
        <v>6.5449999999999999</v>
      </c>
      <c r="H78" s="5">
        <v>2.6179999999999999</v>
      </c>
      <c r="I78" s="5">
        <v>0.52359999999999995</v>
      </c>
    </row>
    <row r="79" spans="1:12" ht="14.45" customHeight="1">
      <c r="A79" s="5" t="s">
        <v>280</v>
      </c>
      <c r="B79" s="5" t="s">
        <v>207</v>
      </c>
      <c r="C79" s="5">
        <v>0.128</v>
      </c>
      <c r="D79" s="5">
        <v>0.1152</v>
      </c>
      <c r="E79" s="5">
        <v>8.9300000000000004E-2</v>
      </c>
      <c r="F79" s="5">
        <v>5.3600000000000002E-2</v>
      </c>
      <c r="G79" s="5">
        <v>2.6800000000000001E-2</v>
      </c>
      <c r="H79" s="5">
        <v>1.0799999999999999E-2</v>
      </c>
      <c r="I79" s="5">
        <v>2.1999999999999997E-3</v>
      </c>
    </row>
    <row r="80" spans="1:12" ht="14.45" customHeight="1">
      <c r="A80" s="5" t="s">
        <v>280</v>
      </c>
      <c r="B80" s="5" t="s">
        <v>225</v>
      </c>
      <c r="C80" s="5">
        <v>4.8631000000000002</v>
      </c>
      <c r="D80" s="5">
        <v>4.3767999999999994</v>
      </c>
      <c r="E80" s="5">
        <v>3.3921000000000001</v>
      </c>
      <c r="F80" s="5">
        <v>2.0353000000000003</v>
      </c>
      <c r="G80" s="5">
        <v>1.0177</v>
      </c>
      <c r="H80" s="5">
        <v>0.40709999999999996</v>
      </c>
      <c r="I80" s="5">
        <v>8.1500000000000003E-2</v>
      </c>
    </row>
    <row r="81" spans="1:12" ht="14.45" customHeight="1">
      <c r="A81" s="5" t="s">
        <v>280</v>
      </c>
      <c r="B81" s="5" t="s">
        <v>228</v>
      </c>
      <c r="C81" s="5">
        <v>0.13139999999999999</v>
      </c>
      <c r="D81" s="5">
        <v>0.1183</v>
      </c>
      <c r="E81" s="5">
        <v>9.1700000000000004E-2</v>
      </c>
      <c r="F81" s="5">
        <v>5.5100000000000003E-2</v>
      </c>
      <c r="G81" s="5">
        <v>2.76E-2</v>
      </c>
      <c r="H81" s="5">
        <v>1.1099999999999999E-2</v>
      </c>
      <c r="I81" s="5">
        <v>2.3E-3</v>
      </c>
      <c r="J81" s="5">
        <v>0</v>
      </c>
    </row>
    <row r="82" spans="1:12" ht="14.45" customHeight="1">
      <c r="A82" s="5" t="s">
        <v>280</v>
      </c>
      <c r="B82" s="5" t="s">
        <v>230</v>
      </c>
      <c r="C82" s="5">
        <v>37.682900000000004</v>
      </c>
      <c r="D82" s="5">
        <v>33.914700000000003</v>
      </c>
      <c r="E82" s="5">
        <v>26.283899999999999</v>
      </c>
      <c r="F82" s="5">
        <v>15.7704</v>
      </c>
      <c r="G82" s="5">
        <v>7.8852000000000002</v>
      </c>
      <c r="H82" s="5">
        <v>3.1541000000000001</v>
      </c>
      <c r="I82" s="5">
        <v>0.63090000000000002</v>
      </c>
      <c r="J82" s="5">
        <v>0</v>
      </c>
    </row>
    <row r="83" spans="1:12" ht="14.45" customHeight="1">
      <c r="A83" s="5" t="s">
        <v>280</v>
      </c>
      <c r="B83" s="5" t="s">
        <v>229</v>
      </c>
      <c r="C83" s="5">
        <v>7.5200000000000003E-2</v>
      </c>
      <c r="D83" s="5">
        <v>6.7699999999999996E-2</v>
      </c>
      <c r="E83" s="5">
        <v>5.2500000000000005E-2</v>
      </c>
      <c r="F83" s="5">
        <v>3.15E-2</v>
      </c>
      <c r="G83" s="5">
        <v>1.5799999999999998E-2</v>
      </c>
      <c r="H83" s="5">
        <v>6.4000000000000003E-3</v>
      </c>
      <c r="I83" s="5">
        <v>1.2999999999999999E-3</v>
      </c>
      <c r="J83" s="5">
        <v>0</v>
      </c>
    </row>
    <row r="84" spans="1:12" ht="14.45" customHeight="1">
      <c r="A84" s="5" t="s">
        <v>280</v>
      </c>
      <c r="B84" s="5" t="s">
        <v>231</v>
      </c>
      <c r="C84" s="5">
        <v>6.2629999999999999</v>
      </c>
      <c r="D84" s="5">
        <v>5.6367000000000003</v>
      </c>
      <c r="E84" s="5">
        <v>4.3685</v>
      </c>
      <c r="F84" s="5">
        <v>2.6211000000000002</v>
      </c>
      <c r="G84" s="5">
        <v>1.3106</v>
      </c>
      <c r="H84" s="5">
        <v>0.52429999999999999</v>
      </c>
      <c r="I84" s="5">
        <v>0.10490000000000001</v>
      </c>
      <c r="J84" s="5">
        <v>0</v>
      </c>
    </row>
    <row r="85" spans="1:12" ht="14.45" customHeight="1">
      <c r="A85" s="5" t="s">
        <v>280</v>
      </c>
      <c r="B85" s="5" t="s">
        <v>240</v>
      </c>
      <c r="C85" s="5">
        <v>6.7600000000000007E-2</v>
      </c>
      <c r="D85" s="5">
        <v>6.0900000000000003E-2</v>
      </c>
      <c r="E85" s="5">
        <v>4.7200000000000006E-2</v>
      </c>
      <c r="F85" s="5">
        <v>2.8399999999999998E-2</v>
      </c>
      <c r="G85" s="5">
        <v>1.4200000000000001E-2</v>
      </c>
      <c r="H85" s="5">
        <v>5.7000000000000002E-3</v>
      </c>
      <c r="I85" s="5">
        <v>1.2000000000000001E-3</v>
      </c>
      <c r="J85" s="5">
        <v>0</v>
      </c>
    </row>
    <row r="86" spans="1:12" ht="14.45" customHeight="1">
      <c r="A86" s="13" t="s">
        <v>280</v>
      </c>
      <c r="B86" t="s">
        <v>163</v>
      </c>
      <c r="C86">
        <v>1.1779999999999999</v>
      </c>
      <c r="D86">
        <v>0.24743736560765936</v>
      </c>
      <c r="E86">
        <v>0.24743736560765936</v>
      </c>
      <c r="F86">
        <v>0.22670671123038741</v>
      </c>
      <c r="G86">
        <v>0.22645567596253766</v>
      </c>
      <c r="H86">
        <v>0.2182184800123185</v>
      </c>
      <c r="I86">
        <v>0.18019716421850321</v>
      </c>
      <c r="J86">
        <v>6.3754860121977341E-2</v>
      </c>
    </row>
    <row r="87" spans="1:12" ht="14.45" customHeight="1">
      <c r="A87" s="13" t="s">
        <v>280</v>
      </c>
      <c r="B87" t="s">
        <v>107</v>
      </c>
      <c r="C87">
        <v>2.09</v>
      </c>
      <c r="D87">
        <v>1.5674999999999999</v>
      </c>
      <c r="E87">
        <v>1.1756249999999999</v>
      </c>
      <c r="F87">
        <v>0.88171874999999988</v>
      </c>
      <c r="G87">
        <v>0.66128906249999986</v>
      </c>
      <c r="H87">
        <v>0.49596679687499989</v>
      </c>
      <c r="I87">
        <v>0</v>
      </c>
      <c r="J87">
        <v>0</v>
      </c>
    </row>
    <row r="88" spans="1:12" ht="14.45" customHeight="1">
      <c r="A88" s="13" t="s">
        <v>280</v>
      </c>
      <c r="B88" t="s">
        <v>106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2" ht="14.45" customHeight="1">
      <c r="A89" s="40" t="s">
        <v>280</v>
      </c>
      <c r="B89" t="s">
        <v>22</v>
      </c>
      <c r="C89">
        <v>5.4390000000000009</v>
      </c>
      <c r="D89">
        <v>5.0497403565533441</v>
      </c>
      <c r="E89">
        <v>4.9817300274556624</v>
      </c>
      <c r="F89">
        <v>4.8547189454475097</v>
      </c>
      <c r="G89">
        <v>4.0228005388019552</v>
      </c>
      <c r="H89">
        <v>2.446257722062227</v>
      </c>
      <c r="I89">
        <v>1.7405930317430489</v>
      </c>
      <c r="J89">
        <v>0.82546207898849422</v>
      </c>
    </row>
    <row r="90" spans="1:12" ht="14.45" customHeight="1">
      <c r="A90" t="s">
        <v>280</v>
      </c>
      <c r="B90" t="s">
        <v>488</v>
      </c>
      <c r="C90">
        <v>2.4423000000000004</v>
      </c>
      <c r="D90">
        <v>2.4423000000000004</v>
      </c>
      <c r="E90">
        <v>2.2603340136054424</v>
      </c>
      <c r="F90">
        <v>2.0783680272108844</v>
      </c>
      <c r="G90">
        <v>1.6175193877551022</v>
      </c>
      <c r="H90">
        <v>1.1566707482993197</v>
      </c>
      <c r="I90">
        <v>0.57833537414965985</v>
      </c>
      <c r="J90">
        <v>0</v>
      </c>
    </row>
    <row r="91" spans="1:12" ht="14.45" customHeight="1">
      <c r="A91" t="s">
        <v>280</v>
      </c>
      <c r="B91" t="s">
        <v>490</v>
      </c>
      <c r="C91">
        <v>2.1403000000000003</v>
      </c>
      <c r="D91">
        <v>2.1403000000000003</v>
      </c>
      <c r="E91">
        <v>1.5664514492753623</v>
      </c>
      <c r="F91">
        <v>0.99260289855072459</v>
      </c>
      <c r="G91">
        <v>0.49630144927536229</v>
      </c>
      <c r="H91">
        <v>0</v>
      </c>
      <c r="I91">
        <v>0</v>
      </c>
      <c r="J91">
        <v>0</v>
      </c>
    </row>
    <row r="92" spans="1:12" ht="14.45" customHeight="1">
      <c r="A92" s="13" t="s">
        <v>280</v>
      </c>
      <c r="B92" t="s">
        <v>23</v>
      </c>
      <c r="C92">
        <v>5.0599999999999996</v>
      </c>
      <c r="D92">
        <v>5.0599999999999996</v>
      </c>
      <c r="E92">
        <v>3.5000690562315029</v>
      </c>
      <c r="F92">
        <v>3.5000690562315029</v>
      </c>
      <c r="G92">
        <v>0</v>
      </c>
      <c r="H92">
        <v>0</v>
      </c>
      <c r="I92">
        <v>0</v>
      </c>
      <c r="J92">
        <v>0</v>
      </c>
    </row>
    <row r="93" spans="1:12" ht="14.45" customHeight="1">
      <c r="A93" s="13" t="s">
        <v>280</v>
      </c>
      <c r="B93" t="s">
        <v>58</v>
      </c>
      <c r="C93">
        <v>1.82</v>
      </c>
      <c r="D93">
        <v>1.7100334783878581</v>
      </c>
      <c r="E93">
        <v>1.7100334783878581</v>
      </c>
      <c r="F93">
        <v>1.7060725221112365</v>
      </c>
      <c r="G93">
        <v>5.269962964037379E-3</v>
      </c>
      <c r="H93">
        <v>2.2454039045749377E-4</v>
      </c>
      <c r="I93">
        <v>0</v>
      </c>
      <c r="J93">
        <v>0</v>
      </c>
    </row>
    <row r="94" spans="1:12" ht="14.45" customHeight="1">
      <c r="A94" s="47" t="s">
        <v>280</v>
      </c>
      <c r="B94" s="5" t="s">
        <v>102</v>
      </c>
      <c r="C94" s="5">
        <v>1.3080003330000001</v>
      </c>
      <c r="D94" s="5">
        <v>1.3080003330000001</v>
      </c>
      <c r="E94" s="5">
        <v>1.3080003330000001</v>
      </c>
      <c r="F94" s="5">
        <v>1.3080003330000001</v>
      </c>
      <c r="G94" s="5">
        <v>1.3080003330000001</v>
      </c>
      <c r="H94" s="5">
        <v>1.3080003330000001</v>
      </c>
      <c r="I94" s="5">
        <v>1.3080003330000001</v>
      </c>
      <c r="J94" s="5">
        <v>1.3080003330000001</v>
      </c>
    </row>
    <row r="95" spans="1:12" ht="14.45" customHeight="1">
      <c r="A95" s="13" t="s">
        <v>280</v>
      </c>
      <c r="B95" t="s">
        <v>103</v>
      </c>
      <c r="C95">
        <v>0.119166667</v>
      </c>
      <c r="D95">
        <v>0.119166667</v>
      </c>
      <c r="E95">
        <v>0.119166667</v>
      </c>
      <c r="F95">
        <v>0.119166667</v>
      </c>
      <c r="G95">
        <v>0.119166667</v>
      </c>
      <c r="H95">
        <v>0.119166667</v>
      </c>
      <c r="I95">
        <v>0.119166667</v>
      </c>
      <c r="J95">
        <v>0.119166667</v>
      </c>
    </row>
    <row r="96" spans="1:12" ht="14.45" customHeight="1">
      <c r="A96" s="13" t="s">
        <v>280</v>
      </c>
      <c r="B96" t="s">
        <v>94</v>
      </c>
      <c r="C96">
        <v>4.0750000000000002</v>
      </c>
      <c r="D96">
        <v>4.0750000000000002</v>
      </c>
      <c r="E96">
        <v>4.0750000000000002</v>
      </c>
      <c r="F96">
        <v>2.8599953853309836</v>
      </c>
      <c r="G96">
        <v>2.8599953853309836</v>
      </c>
      <c r="H96">
        <v>0</v>
      </c>
      <c r="I96">
        <v>0</v>
      </c>
      <c r="J96">
        <v>0</v>
      </c>
      <c r="L96" s="20"/>
    </row>
    <row r="97" spans="1:10" ht="14.45" customHeight="1">
      <c r="A97" s="13" t="s">
        <v>280</v>
      </c>
      <c r="B97" t="s">
        <v>170</v>
      </c>
      <c r="C97">
        <v>3.4</v>
      </c>
      <c r="D97">
        <v>3.4</v>
      </c>
      <c r="E97">
        <v>3.4</v>
      </c>
      <c r="F97">
        <v>3.4</v>
      </c>
      <c r="G97">
        <v>3.4</v>
      </c>
      <c r="H97">
        <v>0</v>
      </c>
      <c r="I97">
        <v>0</v>
      </c>
      <c r="J97">
        <v>0</v>
      </c>
    </row>
    <row r="98" spans="1:10" ht="14.45" customHeight="1">
      <c r="A98" s="13" t="s">
        <v>280</v>
      </c>
      <c r="B98" t="s">
        <v>97</v>
      </c>
      <c r="C98">
        <v>2.2000000000000002</v>
      </c>
      <c r="D98">
        <v>2.2000000000000002</v>
      </c>
      <c r="E98">
        <v>2.2000000000000002</v>
      </c>
      <c r="F98">
        <v>2.2000000000000002</v>
      </c>
      <c r="G98">
        <v>2.2000000000000002</v>
      </c>
      <c r="H98">
        <v>0</v>
      </c>
      <c r="I98">
        <v>0</v>
      </c>
      <c r="J98">
        <v>0</v>
      </c>
    </row>
    <row r="99" spans="1:10" ht="14.45" customHeight="1">
      <c r="A99" s="25" t="s">
        <v>280</v>
      </c>
      <c r="B99" s="2" t="s">
        <v>339</v>
      </c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</row>
    <row r="100" spans="1:10" ht="14.45" customHeight="1">
      <c r="A100" t="s">
        <v>281</v>
      </c>
      <c r="B100" t="s">
        <v>475</v>
      </c>
      <c r="C100">
        <v>0.2121712495541184</v>
      </c>
      <c r="D100">
        <v>0.2121712495541184</v>
      </c>
      <c r="E100">
        <v>0.18605786499361152</v>
      </c>
      <c r="F100">
        <v>0.15994448043310464</v>
      </c>
      <c r="G100">
        <v>7.9972240216552318E-2</v>
      </c>
      <c r="H100">
        <v>0</v>
      </c>
      <c r="I100">
        <v>0</v>
      </c>
      <c r="J100">
        <v>0</v>
      </c>
    </row>
    <row r="101" spans="1:10" ht="14.45" customHeight="1">
      <c r="A101" t="s">
        <v>281</v>
      </c>
      <c r="B101" t="s">
        <v>108</v>
      </c>
      <c r="C101">
        <v>0.31820378727957943</v>
      </c>
      <c r="D101">
        <v>0.31820378727957943</v>
      </c>
      <c r="E101">
        <v>0.21884371140967127</v>
      </c>
      <c r="F101">
        <v>0.11948363553976302</v>
      </c>
      <c r="G101">
        <v>5.9741817769881508E-2</v>
      </c>
      <c r="H101">
        <v>0</v>
      </c>
      <c r="I101">
        <v>0</v>
      </c>
      <c r="J101">
        <v>0</v>
      </c>
    </row>
    <row r="102" spans="1:10" ht="14.45" customHeight="1">
      <c r="A102" t="s">
        <v>281</v>
      </c>
      <c r="B102" t="s">
        <v>481</v>
      </c>
      <c r="C102">
        <v>0.83904761240093695</v>
      </c>
      <c r="D102">
        <v>0.4390476124009367</v>
      </c>
      <c r="E102">
        <v>0.4368487095007651</v>
      </c>
      <c r="F102">
        <v>0.43464980660059349</v>
      </c>
      <c r="G102">
        <v>0.32140630724175423</v>
      </c>
      <c r="H102">
        <v>0.20816280788291497</v>
      </c>
      <c r="I102">
        <v>0.10408140394145748</v>
      </c>
      <c r="J102">
        <v>0</v>
      </c>
    </row>
    <row r="103" spans="1:10" ht="14.45" customHeight="1">
      <c r="A103" t="s">
        <v>281</v>
      </c>
      <c r="B103" t="s">
        <v>485</v>
      </c>
      <c r="C103">
        <v>1.2050760712790211E-2</v>
      </c>
      <c r="D103">
        <v>1.2050760712790211E-2</v>
      </c>
      <c r="E103">
        <v>6.0253803563951056E-3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ht="14.45" customHeight="1">
      <c r="A104" s="13" t="s">
        <v>281</v>
      </c>
      <c r="B104" t="s">
        <v>139</v>
      </c>
      <c r="C104">
        <v>0.86399999999999988</v>
      </c>
      <c r="D104">
        <v>0.8272861189801699</v>
      </c>
      <c r="E104">
        <v>0.8272861189801699</v>
      </c>
      <c r="F104">
        <v>0.8272861189801699</v>
      </c>
      <c r="G104">
        <v>0.8272861189801699</v>
      </c>
      <c r="H104">
        <v>0.8272861189801699</v>
      </c>
      <c r="I104">
        <v>0.8272861189801699</v>
      </c>
      <c r="J104">
        <v>0.8272861189801699</v>
      </c>
    </row>
    <row r="105" spans="1:10" ht="14.45" customHeight="1">
      <c r="A105" s="5" t="s">
        <v>281</v>
      </c>
      <c r="B105" s="5" t="s">
        <v>243</v>
      </c>
      <c r="C105" s="5">
        <v>0.50959999999999994</v>
      </c>
      <c r="D105" s="5">
        <v>0.4587</v>
      </c>
      <c r="E105" s="5">
        <v>0.35549999999999998</v>
      </c>
      <c r="F105" s="5">
        <v>0.21329999999999999</v>
      </c>
      <c r="G105" s="5">
        <v>0.1067</v>
      </c>
      <c r="H105" s="5">
        <v>4.2700000000000002E-2</v>
      </c>
      <c r="I105" s="5">
        <v>8.6E-3</v>
      </c>
      <c r="J105" s="5">
        <v>0</v>
      </c>
    </row>
    <row r="106" spans="1:10" ht="14.45" customHeight="1">
      <c r="A106" s="5" t="s">
        <v>281</v>
      </c>
      <c r="B106" s="5" t="s">
        <v>244</v>
      </c>
      <c r="C106" s="5">
        <v>0.16249999999999998</v>
      </c>
      <c r="D106" s="5">
        <v>0.14629999999999999</v>
      </c>
      <c r="E106" s="5">
        <v>0.1134</v>
      </c>
      <c r="F106" s="5">
        <v>6.8100000000000008E-2</v>
      </c>
      <c r="G106" s="5">
        <v>3.4100000000000005E-2</v>
      </c>
      <c r="H106" s="5">
        <v>1.3699999999999999E-2</v>
      </c>
      <c r="I106" s="5">
        <v>2.8E-3</v>
      </c>
      <c r="J106" s="5">
        <v>0</v>
      </c>
    </row>
    <row r="107" spans="1:10" ht="14.45" customHeight="1">
      <c r="A107" s="5" t="s">
        <v>281</v>
      </c>
      <c r="B107" s="5" t="s">
        <v>245</v>
      </c>
      <c r="C107" s="5">
        <v>0.12280000000000001</v>
      </c>
      <c r="D107" s="5">
        <v>0.1106</v>
      </c>
      <c r="E107" s="5">
        <v>8.5800000000000001E-2</v>
      </c>
      <c r="F107" s="5">
        <v>5.1500000000000004E-2</v>
      </c>
      <c r="G107" s="5">
        <v>2.58E-2</v>
      </c>
      <c r="H107" s="5">
        <v>1.04E-2</v>
      </c>
      <c r="I107" s="5">
        <v>2.0999999999999999E-3</v>
      </c>
      <c r="J107" s="5">
        <v>0</v>
      </c>
    </row>
    <row r="108" spans="1:10" ht="14.45" customHeight="1">
      <c r="A108" s="5" t="s">
        <v>281</v>
      </c>
      <c r="B108" s="5" t="s">
        <v>217</v>
      </c>
      <c r="C108" s="5">
        <v>0.19099999999999998</v>
      </c>
      <c r="D108" s="5">
        <v>0.1719</v>
      </c>
      <c r="E108" s="5">
        <v>0.1333</v>
      </c>
      <c r="F108" s="5">
        <v>0.08</v>
      </c>
      <c r="G108" s="5">
        <v>0.04</v>
      </c>
      <c r="H108" s="5">
        <v>1.6E-2</v>
      </c>
      <c r="I108" s="5">
        <v>3.2000000000000002E-3</v>
      </c>
      <c r="J108" s="5">
        <v>0</v>
      </c>
    </row>
    <row r="109" spans="1:10" ht="14.45" customHeight="1">
      <c r="A109" s="5" t="s">
        <v>281</v>
      </c>
      <c r="B109" s="5" t="s">
        <v>237</v>
      </c>
      <c r="C109" s="5">
        <v>1.41E-2</v>
      </c>
      <c r="D109" s="5">
        <v>1.2699999999999999E-2</v>
      </c>
      <c r="E109" s="5">
        <v>9.8999999999999991E-3</v>
      </c>
      <c r="F109" s="5">
        <v>6.0000000000000001E-3</v>
      </c>
      <c r="G109" s="5">
        <v>3.0000000000000001E-3</v>
      </c>
      <c r="H109" s="5">
        <v>1.1999999999999999E-3</v>
      </c>
      <c r="I109" s="5">
        <v>3.0000000000000003E-4</v>
      </c>
      <c r="J109" s="5">
        <v>0</v>
      </c>
    </row>
    <row r="110" spans="1:10" ht="14.45" customHeight="1">
      <c r="A110" s="5" t="s">
        <v>281</v>
      </c>
      <c r="B110" s="5" t="s">
        <v>226</v>
      </c>
      <c r="C110" s="5">
        <v>1.3523000000000001</v>
      </c>
      <c r="D110" s="5">
        <v>1.2171000000000001</v>
      </c>
      <c r="E110" s="5">
        <v>0.94330000000000003</v>
      </c>
      <c r="F110" s="5">
        <v>0.56599999999999995</v>
      </c>
      <c r="G110" s="5">
        <v>0.28299999999999997</v>
      </c>
      <c r="H110" s="5">
        <v>0.1132</v>
      </c>
      <c r="I110" s="5">
        <v>2.2699999999999998E-2</v>
      </c>
      <c r="J110" s="5">
        <v>0</v>
      </c>
    </row>
    <row r="111" spans="1:10" ht="14.45" customHeight="1">
      <c r="A111" s="5" t="s">
        <v>281</v>
      </c>
      <c r="B111" s="5" t="s">
        <v>219</v>
      </c>
      <c r="C111" s="5">
        <v>4.3E-3</v>
      </c>
      <c r="D111" s="5">
        <v>3.8999999999999998E-3</v>
      </c>
      <c r="E111" s="5">
        <v>3.0999999999999999E-3</v>
      </c>
      <c r="F111" s="5">
        <v>1.9E-3</v>
      </c>
      <c r="G111" s="5">
        <v>1E-3</v>
      </c>
      <c r="H111" s="5">
        <v>0</v>
      </c>
      <c r="I111" s="5">
        <v>0</v>
      </c>
      <c r="J111" s="5">
        <v>0</v>
      </c>
    </row>
    <row r="112" spans="1:10" ht="14.45" customHeight="1">
      <c r="A112" s="47" t="s">
        <v>281</v>
      </c>
      <c r="B112" s="5" t="s">
        <v>220</v>
      </c>
      <c r="C112" s="5">
        <v>1E-3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</row>
    <row r="113" spans="1:12" ht="14.45" customHeight="1">
      <c r="A113" s="5" t="s">
        <v>281</v>
      </c>
      <c r="B113" s="5" t="s">
        <v>227</v>
      </c>
      <c r="C113" s="5">
        <v>4.3000000000000003E-2</v>
      </c>
      <c r="D113" s="5">
        <v>3.8699999999999998E-2</v>
      </c>
      <c r="E113" s="5">
        <v>0.03</v>
      </c>
      <c r="F113" s="5">
        <v>1.7999999999999999E-2</v>
      </c>
      <c r="G113" s="5">
        <v>8.9999999999999993E-3</v>
      </c>
      <c r="H113" s="5">
        <v>3.5999999999999999E-3</v>
      </c>
      <c r="I113" s="5">
        <v>8.0000000000000004E-4</v>
      </c>
      <c r="J113" s="5">
        <v>0</v>
      </c>
    </row>
    <row r="114" spans="1:12" ht="14.45" customHeight="1">
      <c r="A114" s="5" t="s">
        <v>281</v>
      </c>
      <c r="B114" s="5" t="s">
        <v>206</v>
      </c>
      <c r="C114" s="5">
        <v>0.98660000000000003</v>
      </c>
      <c r="D114" s="5">
        <v>0.88800000000000001</v>
      </c>
      <c r="E114" s="5">
        <v>0.68820000000000003</v>
      </c>
      <c r="F114" s="5">
        <v>0.41299999999999998</v>
      </c>
      <c r="G114" s="5">
        <v>0.20649999999999999</v>
      </c>
      <c r="H114" s="5">
        <v>8.2600000000000007E-2</v>
      </c>
      <c r="I114" s="5">
        <v>1.66E-2</v>
      </c>
    </row>
    <row r="115" spans="1:12" ht="14.45" customHeight="1">
      <c r="A115" s="5" t="s">
        <v>281</v>
      </c>
      <c r="B115" s="5" t="s">
        <v>233</v>
      </c>
      <c r="C115" s="5">
        <v>0.44340000000000002</v>
      </c>
      <c r="D115" s="5">
        <v>0.39910000000000001</v>
      </c>
      <c r="E115" s="5">
        <v>0.30940000000000001</v>
      </c>
      <c r="F115" s="5">
        <v>0.18569999999999998</v>
      </c>
      <c r="G115" s="5">
        <v>9.2899999999999996E-2</v>
      </c>
      <c r="H115" s="5">
        <v>3.7200000000000004E-2</v>
      </c>
      <c r="I115" s="5">
        <v>7.5000000000000006E-3</v>
      </c>
    </row>
    <row r="116" spans="1:12" ht="14.45" customHeight="1">
      <c r="A116" s="5" t="s">
        <v>281</v>
      </c>
      <c r="B116" s="5" t="s">
        <v>224</v>
      </c>
      <c r="C116" s="5">
        <v>7.1872999999999996</v>
      </c>
      <c r="D116" s="5">
        <v>6.4685999999999995</v>
      </c>
      <c r="E116" s="5">
        <v>5.0131999999999994</v>
      </c>
      <c r="F116" s="5">
        <v>3.008</v>
      </c>
      <c r="G116" s="5">
        <v>1.504</v>
      </c>
      <c r="H116" s="5">
        <v>0.60160000000000002</v>
      </c>
      <c r="I116" s="5">
        <v>0.12040000000000001</v>
      </c>
    </row>
    <row r="117" spans="1:12" ht="14.45" customHeight="1">
      <c r="A117" s="5" t="s">
        <v>281</v>
      </c>
      <c r="B117" s="5" t="s">
        <v>207</v>
      </c>
      <c r="C117" s="5">
        <v>0.15889999999999999</v>
      </c>
      <c r="D117" s="5">
        <v>0.14309999999999998</v>
      </c>
      <c r="E117" s="5">
        <v>0.111</v>
      </c>
      <c r="F117" s="5">
        <v>6.6600000000000006E-2</v>
      </c>
      <c r="G117" s="5">
        <v>3.3300000000000003E-2</v>
      </c>
      <c r="H117" s="5">
        <v>1.3399999999999999E-2</v>
      </c>
      <c r="I117" s="5">
        <v>2.6999999999999997E-3</v>
      </c>
    </row>
    <row r="118" spans="1:12" ht="14.45" customHeight="1">
      <c r="A118" s="5" t="s">
        <v>281</v>
      </c>
      <c r="B118" s="5" t="s">
        <v>225</v>
      </c>
      <c r="C118" s="5">
        <v>4.5200000000000004E-2</v>
      </c>
      <c r="D118" s="5">
        <v>4.07E-2</v>
      </c>
      <c r="E118" s="5">
        <v>3.1600000000000003E-2</v>
      </c>
      <c r="F118" s="5">
        <v>1.9E-2</v>
      </c>
      <c r="G118" s="5">
        <v>9.4999999999999998E-3</v>
      </c>
      <c r="H118" s="5">
        <v>3.8E-3</v>
      </c>
      <c r="I118" s="5">
        <v>8.0000000000000004E-4</v>
      </c>
    </row>
    <row r="119" spans="1:12" ht="14.45" customHeight="1">
      <c r="A119" s="5" t="s">
        <v>281</v>
      </c>
      <c r="B119" s="5" t="s">
        <v>228</v>
      </c>
      <c r="C119" s="5">
        <v>0.1205</v>
      </c>
      <c r="D119" s="5">
        <v>0.1085</v>
      </c>
      <c r="E119" s="5">
        <v>8.4100000000000008E-2</v>
      </c>
      <c r="F119" s="5">
        <v>5.0500000000000003E-2</v>
      </c>
      <c r="G119" s="5">
        <v>2.53E-2</v>
      </c>
      <c r="H119" s="5">
        <v>1.0199999999999999E-2</v>
      </c>
      <c r="I119" s="5">
        <v>2.0999999999999999E-3</v>
      </c>
      <c r="J119" s="5">
        <v>0</v>
      </c>
    </row>
    <row r="120" spans="1:12" ht="14.45" customHeight="1">
      <c r="A120" s="5" t="s">
        <v>281</v>
      </c>
      <c r="B120" s="5" t="s">
        <v>230</v>
      </c>
      <c r="C120" s="5">
        <v>9.4671000000000003</v>
      </c>
      <c r="D120" s="5">
        <v>8.5204000000000004</v>
      </c>
      <c r="E120" s="5">
        <v>6.6033999999999997</v>
      </c>
      <c r="F120" s="5">
        <v>3.9621000000000004</v>
      </c>
      <c r="G120" s="5">
        <v>1.9811000000000001</v>
      </c>
      <c r="H120" s="5">
        <v>0.79249999999999998</v>
      </c>
      <c r="I120" s="5">
        <v>0.1585</v>
      </c>
      <c r="J120" s="5">
        <v>0</v>
      </c>
    </row>
    <row r="121" spans="1:12" ht="14.45" customHeight="1">
      <c r="A121" s="5" t="s">
        <v>281</v>
      </c>
      <c r="B121" s="5" t="s">
        <v>229</v>
      </c>
      <c r="C121" s="5">
        <v>0.72860000000000003</v>
      </c>
      <c r="D121" s="5">
        <v>0.65579999999999994</v>
      </c>
      <c r="E121" s="5">
        <v>0.50829999999999997</v>
      </c>
      <c r="F121" s="5">
        <v>0.30499999999999999</v>
      </c>
      <c r="G121" s="5">
        <v>0.1525</v>
      </c>
      <c r="H121" s="5">
        <v>6.0999999999999999E-2</v>
      </c>
      <c r="I121" s="5">
        <v>1.2200000000000001E-2</v>
      </c>
      <c r="J121" s="5">
        <v>0</v>
      </c>
      <c r="L121" s="20"/>
    </row>
    <row r="122" spans="1:12" ht="14.45" customHeight="1">
      <c r="A122" s="5" t="s">
        <v>281</v>
      </c>
      <c r="B122" s="5" t="s">
        <v>231</v>
      </c>
      <c r="C122" s="5">
        <v>3.8900000000000004E-2</v>
      </c>
      <c r="D122" s="5">
        <v>3.5100000000000006E-2</v>
      </c>
      <c r="E122" s="5">
        <v>2.7299999999999998E-2</v>
      </c>
      <c r="F122" s="5">
        <v>1.6399999999999998E-2</v>
      </c>
      <c r="G122" s="5">
        <v>8.2000000000000007E-3</v>
      </c>
      <c r="H122" s="5">
        <v>3.3E-3</v>
      </c>
      <c r="I122" s="5">
        <v>6.9999999999999999E-4</v>
      </c>
      <c r="J122" s="5">
        <v>0</v>
      </c>
    </row>
    <row r="123" spans="1:12" ht="14.45" customHeight="1">
      <c r="A123" s="47" t="s">
        <v>281</v>
      </c>
      <c r="B123" s="5" t="s">
        <v>240</v>
      </c>
      <c r="C123" s="5">
        <v>1.09E-2</v>
      </c>
      <c r="D123" s="5">
        <v>9.8999999999999991E-3</v>
      </c>
      <c r="E123" s="5">
        <v>7.7000000000000002E-3</v>
      </c>
      <c r="F123" s="5">
        <v>4.7000000000000002E-3</v>
      </c>
      <c r="G123" s="5">
        <v>2.3999999999999998E-3</v>
      </c>
      <c r="H123" s="5">
        <v>1E-3</v>
      </c>
      <c r="I123" s="5">
        <v>0</v>
      </c>
      <c r="J123" s="5">
        <v>0</v>
      </c>
    </row>
    <row r="124" spans="1:12" ht="14.45" customHeight="1">
      <c r="A124" s="13" t="s">
        <v>281</v>
      </c>
      <c r="B124" t="s">
        <v>163</v>
      </c>
      <c r="C124">
        <v>0.28165000000000001</v>
      </c>
      <c r="D124">
        <v>5.1171498728507098E-2</v>
      </c>
      <c r="E124">
        <v>5.1171498728507098E-2</v>
      </c>
      <c r="F124">
        <v>5.1171498728507098E-2</v>
      </c>
      <c r="G124">
        <v>5.1171498728507098E-2</v>
      </c>
      <c r="H124">
        <v>5.1171498728507098E-2</v>
      </c>
      <c r="I124">
        <v>5.1171498728507098E-2</v>
      </c>
      <c r="J124">
        <v>4.5096752443832669E-2</v>
      </c>
    </row>
    <row r="125" spans="1:12" ht="14.45" customHeight="1">
      <c r="A125" s="13" t="s">
        <v>281</v>
      </c>
      <c r="B125" t="s">
        <v>107</v>
      </c>
      <c r="C125">
        <v>0.71</v>
      </c>
      <c r="D125">
        <v>0.35333556597454785</v>
      </c>
      <c r="E125">
        <v>0.22255860683188208</v>
      </c>
      <c r="F125">
        <v>0.22255860683188208</v>
      </c>
      <c r="G125">
        <v>7.9892833221701265E-2</v>
      </c>
      <c r="H125">
        <v>7.9892833221701265E-2</v>
      </c>
      <c r="I125">
        <v>7.9892833221701265E-2</v>
      </c>
      <c r="J125">
        <v>7.9892833221701265E-2</v>
      </c>
    </row>
    <row r="126" spans="1:12" ht="14.45" customHeight="1">
      <c r="A126" s="13" t="s">
        <v>281</v>
      </c>
      <c r="B126" t="s">
        <v>106</v>
      </c>
      <c r="C126">
        <v>4.2</v>
      </c>
      <c r="D126">
        <v>1.646747352496218</v>
      </c>
      <c r="E126">
        <v>1.646747352496218</v>
      </c>
      <c r="F126">
        <v>1.180786686838124</v>
      </c>
      <c r="G126">
        <v>0.95310136157337366</v>
      </c>
      <c r="H126">
        <v>0.70953101361573379</v>
      </c>
      <c r="I126">
        <v>0.70953101361573379</v>
      </c>
      <c r="J126">
        <v>0.70953101361573379</v>
      </c>
    </row>
    <row r="127" spans="1:12" ht="14.45" customHeight="1">
      <c r="A127" s="13" t="s">
        <v>281</v>
      </c>
      <c r="B127" t="s">
        <v>22</v>
      </c>
      <c r="C127">
        <v>0.99</v>
      </c>
      <c r="D127">
        <v>0.51256844783395006</v>
      </c>
      <c r="E127">
        <v>0.41758009282605202</v>
      </c>
      <c r="F127">
        <v>0.40412514891339479</v>
      </c>
      <c r="G127">
        <v>0.37802944698814805</v>
      </c>
      <c r="H127">
        <v>0.37802944698814805</v>
      </c>
      <c r="I127">
        <v>0.31009753671039819</v>
      </c>
      <c r="J127">
        <v>0.11931189575755824</v>
      </c>
    </row>
    <row r="128" spans="1:12" ht="14.45" customHeight="1">
      <c r="A128" t="s">
        <v>281</v>
      </c>
      <c r="B128" t="s">
        <v>488</v>
      </c>
      <c r="C128">
        <v>0.10199999999999999</v>
      </c>
      <c r="D128">
        <v>0.10199999999999999</v>
      </c>
      <c r="E128">
        <v>9.0482681811476603E-2</v>
      </c>
      <c r="F128">
        <v>7.8965363622953255E-2</v>
      </c>
      <c r="G128">
        <v>7.5497152972414813E-2</v>
      </c>
      <c r="H128">
        <v>7.2028942321876399E-2</v>
      </c>
      <c r="I128">
        <v>3.60144711609382E-2</v>
      </c>
      <c r="J128">
        <v>0</v>
      </c>
    </row>
    <row r="129" spans="1:10" ht="14.45" customHeight="1">
      <c r="A129" t="s">
        <v>281</v>
      </c>
      <c r="B129" t="s">
        <v>490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4.45" customHeight="1">
      <c r="A130" s="13" t="s">
        <v>281</v>
      </c>
      <c r="B130" t="s">
        <v>23</v>
      </c>
      <c r="C130">
        <v>2.2000000000000002</v>
      </c>
      <c r="D130">
        <v>2.2000000000000002</v>
      </c>
      <c r="E130">
        <v>2.2000000000000002</v>
      </c>
      <c r="F130">
        <v>2.2000000000000002</v>
      </c>
      <c r="G130">
        <v>2.2000000000000002</v>
      </c>
      <c r="H130">
        <v>1.1000000000000001</v>
      </c>
      <c r="I130">
        <v>0</v>
      </c>
      <c r="J130">
        <v>0</v>
      </c>
    </row>
    <row r="131" spans="1:10" ht="14.45" customHeight="1">
      <c r="A131" s="13" t="s">
        <v>281</v>
      </c>
      <c r="B131" t="s">
        <v>58</v>
      </c>
      <c r="C131">
        <v>0.6</v>
      </c>
      <c r="D131">
        <v>0.6</v>
      </c>
      <c r="E131">
        <v>0.6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4.45" customHeight="1">
      <c r="A132" s="5" t="s">
        <v>281</v>
      </c>
      <c r="B132" s="5" t="s">
        <v>102</v>
      </c>
      <c r="C132" s="5">
        <v>0.86399999999999999</v>
      </c>
      <c r="D132" s="5">
        <v>0.86399999999999999</v>
      </c>
      <c r="E132" s="5">
        <v>0.86399999999999999</v>
      </c>
      <c r="F132" s="5">
        <v>0.86399999999999999</v>
      </c>
      <c r="G132" s="5">
        <v>0.86399999999999999</v>
      </c>
      <c r="H132" s="5">
        <v>0.86399999999999999</v>
      </c>
      <c r="I132" s="5">
        <v>0.86399999999999999</v>
      </c>
      <c r="J132" s="5">
        <v>0.86399999999999999</v>
      </c>
    </row>
    <row r="133" spans="1:10" ht="14.45" customHeight="1">
      <c r="A133" s="13" t="s">
        <v>281</v>
      </c>
      <c r="B133" t="s">
        <v>103</v>
      </c>
      <c r="C133">
        <v>2.3330000000000002</v>
      </c>
      <c r="D133">
        <v>2.3330000000000002</v>
      </c>
      <c r="E133">
        <v>2.3330000000000002</v>
      </c>
      <c r="F133">
        <v>2.3330000000000002</v>
      </c>
      <c r="G133">
        <v>2.3330000000000002</v>
      </c>
      <c r="H133">
        <v>2.3330000000000002</v>
      </c>
      <c r="I133">
        <v>2.3330000000000002</v>
      </c>
      <c r="J133">
        <v>2.3330000000000002</v>
      </c>
    </row>
    <row r="134" spans="1:10" ht="14.45" customHeight="1">
      <c r="A134" s="13" t="s">
        <v>281</v>
      </c>
      <c r="B134" t="s">
        <v>94</v>
      </c>
      <c r="C134">
        <v>1.1880000000000002</v>
      </c>
      <c r="D134">
        <v>1.1816826228844253</v>
      </c>
      <c r="E134">
        <v>1.1816826228844253</v>
      </c>
      <c r="F134">
        <v>1.1816826228844253</v>
      </c>
      <c r="G134">
        <v>1.1258209092396005</v>
      </c>
      <c r="H134">
        <v>0</v>
      </c>
      <c r="I134">
        <v>0</v>
      </c>
      <c r="J134">
        <v>0</v>
      </c>
    </row>
    <row r="135" spans="1:10" ht="14.45" customHeight="1">
      <c r="A135" s="13" t="s">
        <v>281</v>
      </c>
      <c r="B135" t="s">
        <v>170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4.45" customHeight="1">
      <c r="A136" s="13" t="s">
        <v>281</v>
      </c>
      <c r="B136" t="s">
        <v>97</v>
      </c>
      <c r="C136">
        <v>0.81840000000000002</v>
      </c>
      <c r="D136">
        <v>0.81840000000000002</v>
      </c>
      <c r="E136">
        <v>0.81840000000000002</v>
      </c>
      <c r="F136">
        <v>0.80178009288771512</v>
      </c>
      <c r="G136">
        <v>0.12520826882797559</v>
      </c>
      <c r="H136">
        <v>0</v>
      </c>
      <c r="I136">
        <v>0</v>
      </c>
      <c r="J136">
        <v>0</v>
      </c>
    </row>
    <row r="137" spans="1:10" ht="14.45" customHeight="1">
      <c r="A137" s="19" t="s">
        <v>282</v>
      </c>
      <c r="B137" s="19" t="s">
        <v>481</v>
      </c>
      <c r="C137" s="19">
        <v>0.50600000000000001</v>
      </c>
      <c r="D137">
        <v>0.50600000000000001</v>
      </c>
      <c r="E137">
        <v>0.52400000000000002</v>
      </c>
      <c r="F137">
        <v>0.54200000000000004</v>
      </c>
      <c r="G137">
        <v>0.51490000000000002</v>
      </c>
      <c r="H137">
        <v>0.48780000000000001</v>
      </c>
      <c r="I137">
        <v>0.24390000000000001</v>
      </c>
      <c r="J137">
        <v>0</v>
      </c>
    </row>
    <row r="138" spans="1:10" ht="14.45" customHeight="1">
      <c r="A138" s="13" t="s">
        <v>282</v>
      </c>
      <c r="B138" t="s">
        <v>139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4.45" customHeight="1">
      <c r="A139" s="47" t="s">
        <v>282</v>
      </c>
      <c r="B139" s="5" t="s">
        <v>243</v>
      </c>
      <c r="C139" s="5">
        <v>0.96640000000000004</v>
      </c>
      <c r="D139" s="5">
        <v>0.86980000000000002</v>
      </c>
      <c r="E139" s="5">
        <v>0.67410000000000003</v>
      </c>
      <c r="F139" s="5">
        <v>0.40449999999999997</v>
      </c>
      <c r="G139" s="5">
        <v>0.20229999999999998</v>
      </c>
      <c r="H139" s="5">
        <v>8.1000000000000003E-2</v>
      </c>
      <c r="I139" s="5">
        <v>1.6199999999999999E-2</v>
      </c>
      <c r="J139" s="5">
        <v>0</v>
      </c>
    </row>
    <row r="140" spans="1:10" ht="14.45" customHeight="1">
      <c r="A140" s="5" t="s">
        <v>282</v>
      </c>
      <c r="B140" s="5" t="s">
        <v>244</v>
      </c>
      <c r="C140" s="5">
        <v>0.20169999999999999</v>
      </c>
      <c r="D140" s="5">
        <v>0.18159999999999998</v>
      </c>
      <c r="E140" s="5">
        <v>0.14079999999999998</v>
      </c>
      <c r="F140" s="5">
        <v>8.4500000000000006E-2</v>
      </c>
      <c r="G140" s="5">
        <v>4.2300000000000004E-2</v>
      </c>
      <c r="H140" s="5">
        <v>1.6999999999999998E-2</v>
      </c>
      <c r="I140" s="5">
        <v>3.3999999999999998E-3</v>
      </c>
      <c r="J140" s="5">
        <v>0</v>
      </c>
    </row>
    <row r="141" spans="1:10" ht="14.45" customHeight="1">
      <c r="A141" s="5" t="s">
        <v>282</v>
      </c>
      <c r="B141" s="5" t="s">
        <v>245</v>
      </c>
      <c r="C141" s="5">
        <v>0.25979999999999998</v>
      </c>
      <c r="D141" s="5">
        <v>0.2339</v>
      </c>
      <c r="E141" s="5">
        <v>0.18129999999999999</v>
      </c>
      <c r="F141" s="5">
        <v>0.10880000000000001</v>
      </c>
      <c r="G141" s="5">
        <v>5.4399999999999997E-2</v>
      </c>
      <c r="H141" s="5">
        <v>2.18E-2</v>
      </c>
      <c r="I141" s="5">
        <v>4.4000000000000003E-3</v>
      </c>
      <c r="J141" s="5">
        <v>0</v>
      </c>
    </row>
    <row r="142" spans="1:10" ht="14.45" customHeight="1">
      <c r="A142" s="5" t="s">
        <v>282</v>
      </c>
      <c r="B142" s="5" t="s">
        <v>217</v>
      </c>
      <c r="C142" s="5">
        <v>7.1400000000000005E-2</v>
      </c>
      <c r="D142" s="5">
        <v>6.4299999999999996E-2</v>
      </c>
      <c r="E142" s="5">
        <v>4.99E-2</v>
      </c>
      <c r="F142" s="5">
        <v>0.03</v>
      </c>
      <c r="G142" s="5">
        <v>1.4999999999999999E-2</v>
      </c>
      <c r="H142" s="5">
        <v>6.0000000000000001E-3</v>
      </c>
      <c r="I142" s="5">
        <v>1.1999999999999999E-3</v>
      </c>
      <c r="J142" s="5">
        <v>0</v>
      </c>
    </row>
    <row r="143" spans="1:10" ht="14.45" customHeight="1">
      <c r="A143" s="5" t="s">
        <v>282</v>
      </c>
      <c r="B143" s="5" t="s">
        <v>237</v>
      </c>
      <c r="C143" s="5">
        <v>8.0999999999999996E-3</v>
      </c>
      <c r="D143" s="5">
        <v>7.3000000000000001E-3</v>
      </c>
      <c r="E143" s="5">
        <v>5.7000000000000002E-3</v>
      </c>
      <c r="F143" s="5">
        <v>3.4999999999999996E-3</v>
      </c>
      <c r="G143" s="5">
        <v>1.8E-3</v>
      </c>
      <c r="H143" s="5">
        <v>8.0000000000000004E-4</v>
      </c>
      <c r="I143" s="5">
        <v>0</v>
      </c>
      <c r="J143" s="5">
        <v>0</v>
      </c>
    </row>
    <row r="144" spans="1:10" ht="14.45" customHeight="1">
      <c r="A144" s="5" t="s">
        <v>282</v>
      </c>
      <c r="B144" s="5" t="s">
        <v>226</v>
      </c>
      <c r="C144" s="5">
        <v>1.5198</v>
      </c>
      <c r="D144" s="5">
        <v>1.3678999999999999</v>
      </c>
      <c r="E144" s="5">
        <v>1.0602</v>
      </c>
      <c r="F144" s="5">
        <v>0.63619999999999999</v>
      </c>
      <c r="G144" s="5">
        <v>0.31809999999999999</v>
      </c>
      <c r="H144" s="5">
        <v>0.1273</v>
      </c>
      <c r="I144" s="5">
        <v>2.5499999999999998E-2</v>
      </c>
      <c r="J144" s="5">
        <v>0</v>
      </c>
    </row>
    <row r="145" spans="1:10" ht="14.45" customHeight="1">
      <c r="A145" s="5" t="s">
        <v>282</v>
      </c>
      <c r="B145" s="5" t="s">
        <v>219</v>
      </c>
      <c r="C145" s="5">
        <v>6.9999999999999999E-4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</row>
    <row r="146" spans="1:10" ht="14.45" customHeight="1">
      <c r="A146" s="5" t="s">
        <v>282</v>
      </c>
      <c r="B146" s="5" t="s">
        <v>227</v>
      </c>
      <c r="C146" s="5">
        <v>9.7200000000000009E-2</v>
      </c>
      <c r="D146" s="5">
        <v>8.7500000000000008E-2</v>
      </c>
      <c r="E146" s="5">
        <v>6.7900000000000002E-2</v>
      </c>
      <c r="F146" s="5">
        <v>4.0800000000000003E-2</v>
      </c>
      <c r="G146" s="5">
        <v>2.0400000000000001E-2</v>
      </c>
      <c r="H146" s="5">
        <v>8.199999999999999E-3</v>
      </c>
      <c r="I146" s="5">
        <v>1.7000000000000001E-3</v>
      </c>
      <c r="J146" s="5">
        <v>0</v>
      </c>
    </row>
    <row r="147" spans="1:10" ht="14.45" customHeight="1">
      <c r="A147" s="5" t="s">
        <v>282</v>
      </c>
      <c r="B147" s="5" t="s">
        <v>206</v>
      </c>
      <c r="C147" s="5">
        <v>0.96879999999999999</v>
      </c>
      <c r="D147" s="5">
        <v>0.872</v>
      </c>
      <c r="E147" s="5">
        <v>0.67579999999999996</v>
      </c>
      <c r="F147" s="5">
        <v>0.40549999999999997</v>
      </c>
      <c r="G147" s="5">
        <v>0.20279999999999998</v>
      </c>
      <c r="H147" s="5">
        <v>8.1200000000000008E-2</v>
      </c>
      <c r="I147" s="5">
        <v>1.6299999999999999E-2</v>
      </c>
    </row>
    <row r="148" spans="1:10" ht="14.45" customHeight="1">
      <c r="A148" s="5" t="s">
        <v>282</v>
      </c>
      <c r="B148" s="5" t="s">
        <v>224</v>
      </c>
      <c r="C148" s="5">
        <v>23.4589</v>
      </c>
      <c r="D148" s="5">
        <v>21.113099999999999</v>
      </c>
      <c r="E148" s="5">
        <v>16.3627</v>
      </c>
      <c r="F148" s="5">
        <v>9.8177000000000003</v>
      </c>
      <c r="G148" s="5">
        <v>4.9089</v>
      </c>
      <c r="H148" s="5">
        <v>1.9636</v>
      </c>
      <c r="I148" s="5">
        <v>0.39279999999999998</v>
      </c>
    </row>
    <row r="149" spans="1:10" ht="14.45" customHeight="1">
      <c r="A149" s="5" t="s">
        <v>282</v>
      </c>
      <c r="B149" s="5" t="s">
        <v>225</v>
      </c>
      <c r="C149" s="5">
        <v>3.6431</v>
      </c>
      <c r="D149" s="5">
        <v>3.2788000000000004</v>
      </c>
      <c r="E149" s="5">
        <v>2.5411000000000001</v>
      </c>
      <c r="F149" s="5">
        <v>1.5246999999999999</v>
      </c>
      <c r="G149" s="5">
        <v>0.76239999999999997</v>
      </c>
      <c r="H149" s="5">
        <v>0.30499999999999999</v>
      </c>
      <c r="I149" s="5">
        <v>6.0999999999999999E-2</v>
      </c>
    </row>
    <row r="150" spans="1:10" ht="14.45" customHeight="1">
      <c r="A150" s="47" t="s">
        <v>282</v>
      </c>
      <c r="B150" s="5" t="s">
        <v>228</v>
      </c>
      <c r="C150" s="5">
        <v>0.22109999999999999</v>
      </c>
      <c r="D150" s="5">
        <v>0.19899999999999998</v>
      </c>
      <c r="E150" s="5">
        <v>0.15429999999999999</v>
      </c>
      <c r="F150" s="5">
        <v>9.2600000000000002E-2</v>
      </c>
      <c r="G150" s="5">
        <v>4.6300000000000001E-2</v>
      </c>
      <c r="H150" s="5">
        <v>1.8599999999999998E-2</v>
      </c>
      <c r="I150" s="5">
        <v>3.8E-3</v>
      </c>
      <c r="J150" s="5">
        <v>0</v>
      </c>
    </row>
    <row r="151" spans="1:10" ht="14.45" customHeight="1">
      <c r="A151" s="5" t="s">
        <v>282</v>
      </c>
      <c r="B151" s="5" t="s">
        <v>230</v>
      </c>
      <c r="C151" s="5">
        <v>3.2398000000000002</v>
      </c>
      <c r="D151" s="5">
        <v>2.9159000000000002</v>
      </c>
      <c r="E151" s="5">
        <v>2.2599</v>
      </c>
      <c r="F151" s="5">
        <v>1.3560000000000001</v>
      </c>
      <c r="G151" s="5">
        <v>0.67800000000000005</v>
      </c>
      <c r="H151" s="5">
        <v>0.2712</v>
      </c>
      <c r="I151" s="5">
        <v>5.4300000000000001E-2</v>
      </c>
      <c r="J151" s="5">
        <v>0</v>
      </c>
    </row>
    <row r="152" spans="1:10" ht="14.45" customHeight="1">
      <c r="A152" s="5" t="s">
        <v>282</v>
      </c>
      <c r="B152" s="5" t="s">
        <v>229</v>
      </c>
      <c r="C152" s="5">
        <v>6.0000000000000006E-4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</row>
    <row r="153" spans="1:10" ht="14.45" customHeight="1">
      <c r="A153" s="5" t="s">
        <v>282</v>
      </c>
      <c r="B153" s="5" t="s">
        <v>231</v>
      </c>
      <c r="C153" s="5">
        <v>8.4500000000000006E-2</v>
      </c>
      <c r="D153" s="5">
        <v>7.6100000000000001E-2</v>
      </c>
      <c r="E153" s="5">
        <v>5.9000000000000004E-2</v>
      </c>
      <c r="F153" s="5">
        <v>3.5400000000000001E-2</v>
      </c>
      <c r="G153" s="5">
        <v>1.77E-2</v>
      </c>
      <c r="H153" s="5">
        <v>7.1000000000000004E-3</v>
      </c>
      <c r="I153" s="5">
        <v>1.5E-3</v>
      </c>
      <c r="J153" s="5">
        <v>0</v>
      </c>
    </row>
    <row r="154" spans="1:10" ht="14.45" customHeight="1">
      <c r="A154" s="5" t="s">
        <v>282</v>
      </c>
      <c r="B154" s="5" t="s">
        <v>240</v>
      </c>
      <c r="C154" s="5">
        <v>2.6800000000000001E-2</v>
      </c>
      <c r="D154" s="5">
        <v>2.4199999999999999E-2</v>
      </c>
      <c r="E154" s="5">
        <v>1.8800000000000001E-2</v>
      </c>
      <c r="F154" s="5">
        <v>1.1299999999999999E-2</v>
      </c>
      <c r="G154" s="5">
        <v>5.7000000000000002E-3</v>
      </c>
      <c r="H154" s="5">
        <v>2.3E-3</v>
      </c>
      <c r="I154" s="5">
        <v>5.0000000000000001E-4</v>
      </c>
      <c r="J154" s="5">
        <v>0</v>
      </c>
    </row>
    <row r="155" spans="1:10" ht="14.45" customHeight="1">
      <c r="A155" s="13" t="s">
        <v>282</v>
      </c>
      <c r="B155" t="s">
        <v>163</v>
      </c>
      <c r="C155">
        <v>0.39</v>
      </c>
      <c r="D155">
        <v>0.2664602286697812</v>
      </c>
      <c r="E155">
        <v>0.26592543643963612</v>
      </c>
      <c r="F155">
        <v>0.25790355298746004</v>
      </c>
      <c r="G155">
        <v>0.24633867101057286</v>
      </c>
      <c r="H155">
        <v>0.24304524219326279</v>
      </c>
      <c r="I155">
        <v>0.21364949594295546</v>
      </c>
      <c r="J155">
        <v>8.3739550036882188E-2</v>
      </c>
    </row>
    <row r="156" spans="1:10" ht="14.45" customHeight="1">
      <c r="A156" s="13" t="s">
        <v>282</v>
      </c>
      <c r="B156" t="s">
        <v>107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4.45" customHeight="1">
      <c r="A157" s="13" t="s">
        <v>282</v>
      </c>
      <c r="B157" t="s">
        <v>106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4.45" customHeight="1">
      <c r="A158" s="13" t="s">
        <v>282</v>
      </c>
      <c r="B158" t="s">
        <v>22</v>
      </c>
      <c r="C158">
        <v>0.35</v>
      </c>
      <c r="D158">
        <v>0.26249999999999996</v>
      </c>
      <c r="E158">
        <v>0.19687499999999997</v>
      </c>
      <c r="F158">
        <v>0.14765624999999999</v>
      </c>
      <c r="G158">
        <v>0.11074218749999999</v>
      </c>
      <c r="H158">
        <v>0</v>
      </c>
      <c r="I158">
        <v>0</v>
      </c>
      <c r="J158">
        <v>0</v>
      </c>
    </row>
    <row r="159" spans="1:10" ht="14.45" customHeight="1">
      <c r="A159" s="42" t="s">
        <v>282</v>
      </c>
      <c r="B159" t="s">
        <v>488</v>
      </c>
      <c r="C159">
        <v>0.13200000000000001</v>
      </c>
      <c r="D159">
        <v>0.13200000000000001</v>
      </c>
      <c r="E159">
        <v>8.7499999999999994E-2</v>
      </c>
      <c r="F159">
        <v>4.2999999999999997E-2</v>
      </c>
      <c r="G159">
        <v>4.2999999999999997E-2</v>
      </c>
      <c r="H159">
        <v>4.2999999999999997E-2</v>
      </c>
      <c r="I159">
        <v>2.1499999999999998E-2</v>
      </c>
      <c r="J159">
        <v>0</v>
      </c>
    </row>
    <row r="160" spans="1:10" ht="14.45" customHeight="1">
      <c r="A160" s="13" t="s">
        <v>282</v>
      </c>
      <c r="B160" t="s">
        <v>23</v>
      </c>
      <c r="C160">
        <v>3.278</v>
      </c>
      <c r="D160">
        <v>2.925786282013541</v>
      </c>
      <c r="E160">
        <v>2.2146040624080068</v>
      </c>
      <c r="F160">
        <v>1.2303355902266706</v>
      </c>
      <c r="G160">
        <v>0</v>
      </c>
      <c r="H160">
        <v>0</v>
      </c>
      <c r="I160">
        <v>0</v>
      </c>
      <c r="J160">
        <v>0</v>
      </c>
    </row>
    <row r="161" spans="1:10" ht="14.45" customHeight="1">
      <c r="A161" s="13" t="s">
        <v>282</v>
      </c>
      <c r="B161" t="s">
        <v>58</v>
      </c>
      <c r="C161">
        <v>0.66</v>
      </c>
      <c r="D161">
        <v>0.64888700869163907</v>
      </c>
      <c r="E161">
        <v>0.64888700869163907</v>
      </c>
      <c r="F161">
        <v>9.9684639643104391E-3</v>
      </c>
      <c r="G161">
        <v>7.6917160218444736E-3</v>
      </c>
      <c r="H161">
        <v>0</v>
      </c>
      <c r="I161">
        <v>0</v>
      </c>
      <c r="J161">
        <v>0</v>
      </c>
    </row>
    <row r="162" spans="1:10" ht="14.45" customHeight="1">
      <c r="A162" s="5" t="s">
        <v>282</v>
      </c>
      <c r="B162" s="5" t="s">
        <v>102</v>
      </c>
      <c r="C162" s="5">
        <v>10.39</v>
      </c>
      <c r="D162" s="5">
        <v>10.39</v>
      </c>
      <c r="E162" s="5">
        <v>10.39</v>
      </c>
      <c r="F162" s="5">
        <v>10.39</v>
      </c>
      <c r="G162" s="5">
        <v>10.39</v>
      </c>
      <c r="H162" s="5">
        <v>10.39</v>
      </c>
      <c r="I162" s="5">
        <v>10.39</v>
      </c>
      <c r="J162" s="5">
        <v>10.39</v>
      </c>
    </row>
    <row r="163" spans="1:10" ht="14.45" customHeight="1">
      <c r="A163" s="13" t="s">
        <v>282</v>
      </c>
      <c r="B163" t="s">
        <v>337</v>
      </c>
      <c r="C163">
        <v>10.39</v>
      </c>
      <c r="D163">
        <v>10.39</v>
      </c>
      <c r="E163">
        <v>10.39</v>
      </c>
      <c r="F163">
        <v>10.39</v>
      </c>
      <c r="G163">
        <v>10.39</v>
      </c>
      <c r="H163">
        <v>10.39</v>
      </c>
      <c r="I163">
        <v>10.39</v>
      </c>
      <c r="J163">
        <v>10.39</v>
      </c>
    </row>
    <row r="164" spans="1:10" ht="14.45" customHeight="1">
      <c r="A164" s="13" t="s">
        <v>282</v>
      </c>
      <c r="B164" t="s">
        <v>103</v>
      </c>
      <c r="C164">
        <v>3.8540000000000001</v>
      </c>
      <c r="D164">
        <v>3.8540000000000001</v>
      </c>
      <c r="E164">
        <v>3.8540000000000001</v>
      </c>
      <c r="F164">
        <v>3.8540000000000001</v>
      </c>
      <c r="G164">
        <v>3.8540000000000001</v>
      </c>
      <c r="H164">
        <v>3.8540000000000001</v>
      </c>
      <c r="I164">
        <v>3.8540000000000001</v>
      </c>
      <c r="J164">
        <v>3.8540000000000001</v>
      </c>
    </row>
    <row r="165" spans="1:10" ht="14.45" customHeight="1">
      <c r="A165" s="13" t="s">
        <v>282</v>
      </c>
      <c r="B165" t="s">
        <v>94</v>
      </c>
      <c r="C165">
        <v>1.0860000000000001</v>
      </c>
      <c r="D165">
        <v>1.032720611659764</v>
      </c>
      <c r="E165">
        <v>0.99427468939152575</v>
      </c>
      <c r="F165">
        <v>0.86929300732717407</v>
      </c>
      <c r="G165">
        <v>0.62802214080917484</v>
      </c>
      <c r="H165">
        <v>0</v>
      </c>
      <c r="I165">
        <v>0</v>
      </c>
      <c r="J165">
        <v>0</v>
      </c>
    </row>
    <row r="166" spans="1:10" ht="14.45" customHeight="1">
      <c r="A166" s="13" t="s">
        <v>282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4.45" customHeight="1">
      <c r="A167" s="13" t="s">
        <v>282</v>
      </c>
      <c r="B167" t="s">
        <v>97</v>
      </c>
      <c r="C167">
        <v>0.08</v>
      </c>
      <c r="D167">
        <v>0.08</v>
      </c>
      <c r="E167">
        <v>0.08</v>
      </c>
      <c r="F167">
        <v>7.2802123395265719E-2</v>
      </c>
      <c r="G167">
        <v>2.0042251232327616E-2</v>
      </c>
      <c r="H167">
        <v>0</v>
      </c>
      <c r="I167">
        <v>0</v>
      </c>
      <c r="J167">
        <v>0</v>
      </c>
    </row>
    <row r="168" spans="1:10" ht="14.45" customHeight="1">
      <c r="A168" t="s">
        <v>283</v>
      </c>
      <c r="B168" t="s">
        <v>475</v>
      </c>
      <c r="C168">
        <v>2.01423104805373</v>
      </c>
      <c r="D168">
        <v>2.01423104805373</v>
      </c>
      <c r="E168">
        <v>1.766325688293271</v>
      </c>
      <c r="F168">
        <v>1.5184203285328119</v>
      </c>
      <c r="G168">
        <v>0.75921016426640597</v>
      </c>
      <c r="H168">
        <v>0</v>
      </c>
      <c r="I168">
        <v>0</v>
      </c>
      <c r="J168">
        <v>0</v>
      </c>
    </row>
    <row r="169" spans="1:10" ht="14.45" customHeight="1">
      <c r="A169" t="s">
        <v>283</v>
      </c>
      <c r="B169" t="s">
        <v>108</v>
      </c>
      <c r="C169">
        <v>1.6106058445491351</v>
      </c>
      <c r="D169">
        <v>1.6106058445491351</v>
      </c>
      <c r="E169">
        <v>1.4535896174586729</v>
      </c>
      <c r="F169">
        <v>1.2965733903682104</v>
      </c>
      <c r="G169">
        <v>0.76842789924574695</v>
      </c>
      <c r="H169">
        <v>0.24028240812328305</v>
      </c>
      <c r="I169">
        <v>0.12014120406164153</v>
      </c>
      <c r="J169">
        <v>0</v>
      </c>
    </row>
    <row r="170" spans="1:10" ht="14.45" customHeight="1">
      <c r="A170" t="s">
        <v>283</v>
      </c>
      <c r="B170" t="s">
        <v>109</v>
      </c>
      <c r="C170">
        <v>3.5464256030001322</v>
      </c>
      <c r="D170">
        <v>3.5464256030001322</v>
      </c>
      <c r="E170">
        <v>2.2748320665383557</v>
      </c>
      <c r="F170">
        <v>1.0032385300765789</v>
      </c>
      <c r="G170">
        <v>0.9244925131319861</v>
      </c>
      <c r="H170">
        <v>0.84574649618739328</v>
      </c>
      <c r="I170">
        <v>0.42287324809369664</v>
      </c>
      <c r="J170">
        <v>0</v>
      </c>
    </row>
    <row r="171" spans="1:10" ht="14.45" customHeight="1">
      <c r="A171" s="42" t="s">
        <v>283</v>
      </c>
      <c r="B171" t="s">
        <v>481</v>
      </c>
      <c r="C171">
        <v>1.0658108752322573</v>
      </c>
      <c r="D171">
        <v>1.0658108752322573</v>
      </c>
      <c r="E171">
        <v>1.05819731500958</v>
      </c>
      <c r="F171">
        <v>1.0505837547869028</v>
      </c>
      <c r="G171">
        <v>0.59571730945321621</v>
      </c>
      <c r="H171">
        <v>0.14085086411952955</v>
      </c>
      <c r="I171">
        <v>7.0425432059764773E-2</v>
      </c>
      <c r="J171">
        <v>0</v>
      </c>
    </row>
    <row r="172" spans="1:10" ht="14.45" customHeight="1">
      <c r="A172" t="s">
        <v>283</v>
      </c>
      <c r="B172" t="s">
        <v>485</v>
      </c>
      <c r="C172">
        <v>7.2521978882572724E-2</v>
      </c>
      <c r="D172">
        <v>7.2521978882572724E-2</v>
      </c>
      <c r="E172">
        <v>3.6260989441286362E-2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4.45" customHeight="1">
      <c r="A173" s="13" t="s">
        <v>283</v>
      </c>
      <c r="B173" t="s">
        <v>139</v>
      </c>
      <c r="C173">
        <v>1.88</v>
      </c>
      <c r="D173">
        <v>1.88</v>
      </c>
      <c r="E173">
        <v>1.88</v>
      </c>
      <c r="F173">
        <v>1.88</v>
      </c>
      <c r="G173">
        <v>1.8752122241086588</v>
      </c>
      <c r="H173">
        <v>1.8752122241086588</v>
      </c>
      <c r="I173">
        <v>1.8752122241086588</v>
      </c>
      <c r="J173">
        <v>1.8752122241086588</v>
      </c>
    </row>
    <row r="174" spans="1:10" ht="14.45" customHeight="1">
      <c r="A174" s="5" t="s">
        <v>283</v>
      </c>
      <c r="B174" s="5" t="s">
        <v>243</v>
      </c>
      <c r="C174" s="5">
        <v>5.6662999999999997</v>
      </c>
      <c r="D174" s="5">
        <v>5.0996999999999995</v>
      </c>
      <c r="E174" s="5">
        <v>3.9523000000000001</v>
      </c>
      <c r="F174" s="5">
        <v>2.3714000000000004</v>
      </c>
      <c r="G174" s="5">
        <v>1.1857</v>
      </c>
      <c r="H174" s="5">
        <v>0.4743</v>
      </c>
      <c r="I174" s="5">
        <v>9.4899999999999998E-2</v>
      </c>
      <c r="J174" s="5">
        <v>0</v>
      </c>
    </row>
    <row r="175" spans="1:10" ht="14.45" customHeight="1">
      <c r="A175" s="5" t="s">
        <v>283</v>
      </c>
      <c r="B175" s="5" t="s">
        <v>244</v>
      </c>
      <c r="C175" s="5">
        <v>0.52890000000000004</v>
      </c>
      <c r="D175" s="5">
        <v>0.47609999999999997</v>
      </c>
      <c r="E175" s="5">
        <v>0.36899999999999999</v>
      </c>
      <c r="F175" s="5">
        <v>0.22140000000000001</v>
      </c>
      <c r="G175" s="5">
        <v>0.11070000000000001</v>
      </c>
      <c r="H175" s="5">
        <v>4.4300000000000006E-2</v>
      </c>
      <c r="I175" s="5">
        <v>8.8999999999999999E-3</v>
      </c>
      <c r="J175" s="5">
        <v>0</v>
      </c>
    </row>
    <row r="176" spans="1:10" ht="14.45" customHeight="1">
      <c r="A176" s="5" t="s">
        <v>283</v>
      </c>
      <c r="B176" s="5" t="s">
        <v>245</v>
      </c>
      <c r="C176" s="5">
        <v>8.3199999999999996E-2</v>
      </c>
      <c r="D176" s="5">
        <v>7.4900000000000008E-2</v>
      </c>
      <c r="E176" s="5">
        <v>5.8100000000000006E-2</v>
      </c>
      <c r="F176" s="5">
        <v>3.49E-2</v>
      </c>
      <c r="G176" s="5">
        <v>1.7499999999999998E-2</v>
      </c>
      <c r="H176" s="5">
        <v>7.0000000000000001E-3</v>
      </c>
      <c r="I176" s="5">
        <v>1.4E-3</v>
      </c>
      <c r="J176" s="5">
        <v>0</v>
      </c>
    </row>
    <row r="177" spans="1:10" ht="14.45" customHeight="1">
      <c r="A177" s="5" t="s">
        <v>283</v>
      </c>
      <c r="B177" s="5" t="s">
        <v>217</v>
      </c>
      <c r="C177" s="5">
        <v>0.29199999999999998</v>
      </c>
      <c r="D177" s="5">
        <v>0.26279999999999998</v>
      </c>
      <c r="E177" s="5">
        <v>0.20369999999999999</v>
      </c>
      <c r="F177" s="5">
        <v>0.12230000000000001</v>
      </c>
      <c r="G177" s="5">
        <v>6.1200000000000004E-2</v>
      </c>
      <c r="H177" s="5">
        <v>2.4500000000000001E-2</v>
      </c>
      <c r="I177" s="5">
        <v>4.8999999999999998E-3</v>
      </c>
      <c r="J177" s="5">
        <v>0</v>
      </c>
    </row>
    <row r="178" spans="1:10" ht="14.45" customHeight="1">
      <c r="A178" s="47" t="s">
        <v>283</v>
      </c>
      <c r="B178" s="5" t="s">
        <v>237</v>
      </c>
      <c r="C178" s="5">
        <v>3.6400000000000002E-2</v>
      </c>
      <c r="D178" s="5">
        <v>3.2800000000000003E-2</v>
      </c>
      <c r="E178" s="5">
        <v>2.5499999999999998E-2</v>
      </c>
      <c r="F178" s="5">
        <v>1.5299999999999999E-2</v>
      </c>
      <c r="G178" s="5">
        <v>7.7000000000000002E-3</v>
      </c>
      <c r="H178" s="5">
        <v>3.0999999999999999E-3</v>
      </c>
      <c r="I178" s="5">
        <v>6.9999999999999999E-4</v>
      </c>
      <c r="J178" s="5">
        <v>0</v>
      </c>
    </row>
    <row r="179" spans="1:10" ht="14.45" customHeight="1">
      <c r="A179" s="5" t="s">
        <v>283</v>
      </c>
      <c r="B179" s="5" t="s">
        <v>226</v>
      </c>
      <c r="C179" s="5">
        <v>3.4186000000000001</v>
      </c>
      <c r="D179" s="5">
        <v>3.0768000000000004</v>
      </c>
      <c r="E179" s="5">
        <v>2.3846000000000003</v>
      </c>
      <c r="F179" s="5">
        <v>1.4308000000000001</v>
      </c>
      <c r="G179" s="5">
        <v>0.71540000000000004</v>
      </c>
      <c r="H179" s="5">
        <v>0.28620000000000001</v>
      </c>
      <c r="I179" s="5">
        <v>5.7300000000000004E-2</v>
      </c>
      <c r="J179" s="5">
        <v>0</v>
      </c>
    </row>
    <row r="180" spans="1:10" ht="14.45" customHeight="1">
      <c r="A180" s="5" t="s">
        <v>283</v>
      </c>
      <c r="B180" s="5" t="s">
        <v>219</v>
      </c>
      <c r="C180" s="5">
        <v>1.4999999999999999E-2</v>
      </c>
      <c r="D180" s="5">
        <v>1.35E-2</v>
      </c>
      <c r="E180" s="5">
        <v>1.0499999999999999E-2</v>
      </c>
      <c r="F180" s="5">
        <v>6.3E-3</v>
      </c>
      <c r="G180" s="5">
        <v>3.1999999999999997E-3</v>
      </c>
      <c r="H180" s="5">
        <v>1.2999999999999999E-3</v>
      </c>
      <c r="I180" s="5">
        <v>3.0000000000000003E-4</v>
      </c>
      <c r="J180" s="5">
        <v>0</v>
      </c>
    </row>
    <row r="181" spans="1:10" ht="14.45" customHeight="1">
      <c r="A181" s="5" t="s">
        <v>283</v>
      </c>
      <c r="B181" s="5" t="s">
        <v>220</v>
      </c>
      <c r="C181" s="5">
        <v>4.5200000000000004E-2</v>
      </c>
      <c r="D181" s="5">
        <v>4.07E-2</v>
      </c>
      <c r="E181" s="5">
        <v>3.1600000000000003E-2</v>
      </c>
      <c r="F181" s="5">
        <v>1.9E-2</v>
      </c>
      <c r="G181" s="5">
        <v>9.4999999999999998E-3</v>
      </c>
      <c r="H181" s="5">
        <v>3.8E-3</v>
      </c>
      <c r="I181" s="5">
        <v>8.0000000000000004E-4</v>
      </c>
      <c r="J181" s="5">
        <v>0</v>
      </c>
    </row>
    <row r="182" spans="1:10" ht="14.45" customHeight="1">
      <c r="A182" s="5" t="s">
        <v>283</v>
      </c>
      <c r="B182" s="5" t="s">
        <v>227</v>
      </c>
      <c r="C182" s="5">
        <v>4.65E-2</v>
      </c>
      <c r="D182" s="5">
        <v>4.19E-2</v>
      </c>
      <c r="E182" s="5">
        <v>3.2500000000000001E-2</v>
      </c>
      <c r="F182" s="5">
        <v>1.95E-2</v>
      </c>
      <c r="G182" s="5">
        <v>9.7999999999999997E-3</v>
      </c>
      <c r="H182" s="5">
        <v>4.0000000000000001E-3</v>
      </c>
      <c r="I182" s="5">
        <v>8.0000000000000004E-4</v>
      </c>
      <c r="J182" s="5">
        <v>0</v>
      </c>
    </row>
    <row r="183" spans="1:10" ht="14.45" customHeight="1">
      <c r="A183" s="5" t="s">
        <v>283</v>
      </c>
      <c r="B183" s="5" t="s">
        <v>206</v>
      </c>
      <c r="C183" s="5">
        <v>2.4485000000000001</v>
      </c>
      <c r="D183" s="5">
        <v>2.2037</v>
      </c>
      <c r="E183" s="5">
        <v>1.7079</v>
      </c>
      <c r="F183" s="5">
        <v>1.0247999999999999</v>
      </c>
      <c r="G183" s="5">
        <v>0.51239999999999997</v>
      </c>
      <c r="H183" s="5">
        <v>0.20499999999999999</v>
      </c>
      <c r="I183" s="5">
        <v>4.1000000000000002E-2</v>
      </c>
    </row>
    <row r="184" spans="1:10" ht="14.45" customHeight="1">
      <c r="A184" s="5" t="s">
        <v>283</v>
      </c>
      <c r="B184" s="5" t="s">
        <v>233</v>
      </c>
      <c r="C184" s="5">
        <v>0.63780000000000003</v>
      </c>
      <c r="D184" s="5">
        <v>0.57409999999999994</v>
      </c>
      <c r="E184" s="5">
        <v>0.44500000000000001</v>
      </c>
      <c r="F184" s="5">
        <v>0.26700000000000002</v>
      </c>
      <c r="G184" s="5">
        <v>0.13350000000000001</v>
      </c>
      <c r="H184" s="5">
        <v>5.3400000000000003E-2</v>
      </c>
      <c r="I184" s="5">
        <v>1.0699999999999999E-2</v>
      </c>
    </row>
    <row r="185" spans="1:10" ht="14.45" customHeight="1">
      <c r="A185" s="5" t="s">
        <v>283</v>
      </c>
      <c r="B185" s="5" t="s">
        <v>224</v>
      </c>
      <c r="C185" s="5">
        <v>23.6952</v>
      </c>
      <c r="D185" s="5">
        <v>21.325700000000001</v>
      </c>
      <c r="E185" s="5">
        <v>16.5275</v>
      </c>
      <c r="F185" s="5">
        <v>9.9164999999999992</v>
      </c>
      <c r="G185" s="5">
        <v>4.9582999999999995</v>
      </c>
      <c r="H185" s="5">
        <v>1.9834000000000001</v>
      </c>
      <c r="I185" s="5">
        <v>0.3967</v>
      </c>
    </row>
    <row r="186" spans="1:10" ht="14.45" customHeight="1">
      <c r="A186" s="5" t="s">
        <v>283</v>
      </c>
      <c r="B186" s="5" t="s">
        <v>207</v>
      </c>
      <c r="C186" s="5">
        <v>1.0370999999999999</v>
      </c>
      <c r="D186" s="5">
        <v>0.93340000000000001</v>
      </c>
      <c r="E186" s="5">
        <v>0.72340000000000004</v>
      </c>
      <c r="F186" s="5">
        <v>0.43409999999999999</v>
      </c>
      <c r="G186" s="5">
        <v>0.21709999999999999</v>
      </c>
      <c r="H186" s="5">
        <v>8.6900000000000005E-2</v>
      </c>
      <c r="I186" s="5">
        <v>1.7399999999999999E-2</v>
      </c>
    </row>
    <row r="187" spans="1:10" ht="14.45" customHeight="1">
      <c r="A187" s="5" t="s">
        <v>283</v>
      </c>
      <c r="B187" s="5" t="s">
        <v>225</v>
      </c>
      <c r="C187" s="5">
        <v>7.2900000000000006E-2</v>
      </c>
      <c r="D187" s="5">
        <v>6.5700000000000008E-2</v>
      </c>
      <c r="E187" s="5">
        <v>5.1000000000000004E-2</v>
      </c>
      <c r="F187" s="5">
        <v>3.0599999999999999E-2</v>
      </c>
      <c r="G187" s="5">
        <v>1.5299999999999999E-2</v>
      </c>
      <c r="H187" s="5">
        <v>6.2000000000000006E-3</v>
      </c>
      <c r="I187" s="5">
        <v>1.2999999999999999E-3</v>
      </c>
    </row>
    <row r="188" spans="1:10" ht="14.45" customHeight="1">
      <c r="A188" s="5" t="s">
        <v>283</v>
      </c>
      <c r="B188" s="5" t="s">
        <v>228</v>
      </c>
      <c r="C188" s="5">
        <v>7.010000000000001E-2</v>
      </c>
      <c r="D188" s="5">
        <v>6.3100000000000003E-2</v>
      </c>
      <c r="E188" s="5">
        <v>4.9000000000000002E-2</v>
      </c>
      <c r="F188" s="5">
        <v>2.9399999999999999E-2</v>
      </c>
      <c r="G188" s="5">
        <v>1.47E-2</v>
      </c>
      <c r="H188" s="5">
        <v>5.8999999999999999E-3</v>
      </c>
      <c r="I188" s="5">
        <v>1.2000000000000001E-3</v>
      </c>
      <c r="J188" s="5">
        <v>0</v>
      </c>
    </row>
    <row r="189" spans="1:10" ht="14.45" customHeight="1">
      <c r="A189" s="47" t="s">
        <v>283</v>
      </c>
      <c r="B189" s="5" t="s">
        <v>230</v>
      </c>
      <c r="C189" s="5">
        <v>16.462</v>
      </c>
      <c r="D189" s="5">
        <v>14.815799999999999</v>
      </c>
      <c r="E189" s="5">
        <v>11.4823</v>
      </c>
      <c r="F189" s="5">
        <v>6.8894000000000002</v>
      </c>
      <c r="G189" s="5">
        <v>3.4447000000000001</v>
      </c>
      <c r="H189" s="5">
        <v>1.3778999999999999</v>
      </c>
      <c r="I189" s="5">
        <v>0.27560000000000001</v>
      </c>
      <c r="J189" s="5">
        <v>0</v>
      </c>
    </row>
    <row r="190" spans="1:10" ht="14.45" customHeight="1">
      <c r="A190" s="5" t="s">
        <v>283</v>
      </c>
      <c r="B190" s="5" t="s">
        <v>229</v>
      </c>
      <c r="C190" s="5">
        <v>1.7621</v>
      </c>
      <c r="D190" s="5">
        <v>1.5859000000000001</v>
      </c>
      <c r="E190" s="5">
        <v>1.2291000000000001</v>
      </c>
      <c r="F190" s="5">
        <v>0.73750000000000004</v>
      </c>
      <c r="G190" s="5">
        <v>0.36880000000000002</v>
      </c>
      <c r="H190" s="5">
        <v>0.14759999999999998</v>
      </c>
      <c r="I190" s="5">
        <v>2.9599999999999998E-2</v>
      </c>
      <c r="J190" s="5">
        <v>0</v>
      </c>
    </row>
    <row r="191" spans="1:10" ht="14.45" customHeight="1">
      <c r="A191" s="5" t="s">
        <v>283</v>
      </c>
      <c r="B191" s="5" t="s">
        <v>231</v>
      </c>
      <c r="C191" s="5">
        <v>9.2899999999999996E-2</v>
      </c>
      <c r="D191" s="5">
        <v>8.3699999999999997E-2</v>
      </c>
      <c r="E191" s="5">
        <v>6.4899999999999999E-2</v>
      </c>
      <c r="F191" s="5">
        <v>3.9E-2</v>
      </c>
      <c r="G191" s="5">
        <v>1.95E-2</v>
      </c>
      <c r="H191" s="5">
        <v>7.7999999999999996E-3</v>
      </c>
      <c r="I191" s="5">
        <v>1.6000000000000001E-3</v>
      </c>
      <c r="J191" s="5">
        <v>0</v>
      </c>
    </row>
    <row r="192" spans="1:10" ht="14.45" customHeight="1">
      <c r="A192" s="5" t="s">
        <v>283</v>
      </c>
      <c r="B192" s="5" t="s">
        <v>240</v>
      </c>
      <c r="C192" s="5">
        <v>1.5599999999999999E-2</v>
      </c>
      <c r="D192" s="5">
        <v>1.41E-2</v>
      </c>
      <c r="E192" s="5">
        <v>1.0999999999999999E-2</v>
      </c>
      <c r="F192" s="5">
        <v>6.6E-3</v>
      </c>
      <c r="G192" s="5">
        <v>3.3E-3</v>
      </c>
      <c r="H192" s="5">
        <v>1.4E-3</v>
      </c>
      <c r="I192" s="5">
        <v>3.0000000000000003E-4</v>
      </c>
      <c r="J192" s="5">
        <v>0</v>
      </c>
    </row>
    <row r="193" spans="1:10" ht="14.45" customHeight="1">
      <c r="A193" s="13" t="s">
        <v>283</v>
      </c>
      <c r="B193" t="s">
        <v>163</v>
      </c>
      <c r="C193">
        <v>0.83</v>
      </c>
      <c r="D193">
        <v>0.46482309020560886</v>
      </c>
      <c r="E193">
        <v>0.46482309020560886</v>
      </c>
      <c r="F193">
        <v>0.46223539474946457</v>
      </c>
      <c r="G193">
        <v>0.43960964729958768</v>
      </c>
      <c r="H193">
        <v>0.43740678860358789</v>
      </c>
      <c r="I193">
        <v>0.376649026316631</v>
      </c>
      <c r="J193">
        <v>0.24536661017491126</v>
      </c>
    </row>
    <row r="194" spans="1:10" ht="14.45" customHeight="1">
      <c r="A194" s="13" t="s">
        <v>283</v>
      </c>
      <c r="B194" t="s">
        <v>107</v>
      </c>
      <c r="C194">
        <v>1.27</v>
      </c>
      <c r="D194">
        <v>0.93602730797624345</v>
      </c>
      <c r="E194">
        <v>0.71078860150262591</v>
      </c>
      <c r="F194">
        <v>0.4855498950290083</v>
      </c>
      <c r="G194">
        <v>0.44711854073694723</v>
      </c>
      <c r="H194">
        <v>0.44711854073694723</v>
      </c>
      <c r="I194">
        <v>0.44464936141723022</v>
      </c>
      <c r="J194">
        <v>1.8019096517889407E-2</v>
      </c>
    </row>
    <row r="195" spans="1:10" ht="14.45" customHeight="1">
      <c r="A195" s="13" t="s">
        <v>283</v>
      </c>
      <c r="B195" t="s">
        <v>106</v>
      </c>
      <c r="C195">
        <v>8.85</v>
      </c>
      <c r="D195">
        <v>1.069302436370428</v>
      </c>
      <c r="E195">
        <v>0.93874779059286551</v>
      </c>
      <c r="F195">
        <v>0.93874779059286551</v>
      </c>
      <c r="G195">
        <v>0.86328960083152195</v>
      </c>
      <c r="H195">
        <v>0.34047214319935687</v>
      </c>
      <c r="I195">
        <v>0.21763100126406507</v>
      </c>
      <c r="J195">
        <v>0.16169612091716451</v>
      </c>
    </row>
    <row r="196" spans="1:10" ht="14.45" customHeight="1">
      <c r="A196" s="13" t="s">
        <v>283</v>
      </c>
      <c r="B196" t="s">
        <v>22</v>
      </c>
      <c r="C196">
        <v>1.57</v>
      </c>
      <c r="D196">
        <v>1.0703273823055988</v>
      </c>
      <c r="E196">
        <v>1.0692215670562277</v>
      </c>
      <c r="F196">
        <v>1.0692215670562277</v>
      </c>
      <c r="G196">
        <v>1.0611510753979529</v>
      </c>
      <c r="H196">
        <v>0.23000892823205782</v>
      </c>
      <c r="I196">
        <v>0.20307863075430072</v>
      </c>
      <c r="J196">
        <v>0.11925963538003168</v>
      </c>
    </row>
    <row r="197" spans="1:10" ht="14.45" customHeight="1">
      <c r="A197" t="s">
        <v>283</v>
      </c>
      <c r="B197" t="s">
        <v>488</v>
      </c>
      <c r="C197">
        <v>0.96399999999999997</v>
      </c>
      <c r="D197">
        <v>0.96399999999999997</v>
      </c>
      <c r="E197">
        <v>0.78058407079646008</v>
      </c>
      <c r="F197">
        <v>0.59716814159292031</v>
      </c>
      <c r="G197">
        <v>0.29858407079646015</v>
      </c>
      <c r="H197">
        <v>0</v>
      </c>
      <c r="I197">
        <v>0</v>
      </c>
      <c r="J197">
        <v>0</v>
      </c>
    </row>
    <row r="198" spans="1:10" ht="14.45" customHeight="1">
      <c r="A198" t="s">
        <v>283</v>
      </c>
      <c r="B198" t="s">
        <v>489</v>
      </c>
      <c r="C198">
        <v>0.06</v>
      </c>
      <c r="D198">
        <v>0.06</v>
      </c>
      <c r="E198">
        <v>0.03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ht="14.45" customHeight="1">
      <c r="A199" t="s">
        <v>283</v>
      </c>
      <c r="B199" t="s">
        <v>490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ht="14.45" customHeight="1">
      <c r="A200" t="s">
        <v>283</v>
      </c>
      <c r="B200" t="s">
        <v>490</v>
      </c>
      <c r="C200">
        <v>0.04</v>
      </c>
      <c r="D200">
        <v>0.04</v>
      </c>
      <c r="E200">
        <v>0.04</v>
      </c>
      <c r="F200">
        <v>0.04</v>
      </c>
      <c r="G200">
        <v>0</v>
      </c>
      <c r="H200">
        <v>0</v>
      </c>
      <c r="I200">
        <v>0</v>
      </c>
      <c r="J200">
        <v>0</v>
      </c>
    </row>
    <row r="201" spans="1:10" ht="14.45" customHeight="1">
      <c r="A201" s="13" t="s">
        <v>283</v>
      </c>
      <c r="B201" t="s">
        <v>23</v>
      </c>
      <c r="C201">
        <v>3.92</v>
      </c>
      <c r="D201">
        <v>3.92</v>
      </c>
      <c r="E201">
        <v>3.92</v>
      </c>
      <c r="F201">
        <v>3.92</v>
      </c>
      <c r="G201">
        <v>3.4280708661417325</v>
      </c>
      <c r="H201">
        <v>1.9522834645669291</v>
      </c>
      <c r="I201">
        <v>1.9522834645669291</v>
      </c>
      <c r="J201">
        <v>1.9522834645669291</v>
      </c>
    </row>
    <row r="202" spans="1:10" ht="14.45" customHeight="1">
      <c r="A202" s="13" t="s">
        <v>283</v>
      </c>
      <c r="B202" t="s">
        <v>58</v>
      </c>
      <c r="C202">
        <v>0.113</v>
      </c>
      <c r="D202">
        <v>1.4218845355791529E-2</v>
      </c>
      <c r="E202">
        <v>1.0288661052117662E-2</v>
      </c>
      <c r="F202">
        <v>1.0288661052117662E-2</v>
      </c>
      <c r="G202">
        <v>1.0288661052117662E-2</v>
      </c>
      <c r="H202">
        <v>1.0288661052117662E-2</v>
      </c>
      <c r="I202">
        <v>1.0288661052117662E-2</v>
      </c>
      <c r="J202">
        <v>1.0288661052117662E-2</v>
      </c>
    </row>
    <row r="203" spans="1:10" ht="14.45" customHeight="1">
      <c r="A203" s="5" t="s">
        <v>283</v>
      </c>
      <c r="B203" s="5" t="s">
        <v>102</v>
      </c>
      <c r="C203" s="5">
        <v>1.88</v>
      </c>
      <c r="D203" s="5">
        <v>1.88</v>
      </c>
      <c r="E203" s="5">
        <v>1.88</v>
      </c>
      <c r="F203" s="5">
        <v>1.88</v>
      </c>
      <c r="G203" s="5">
        <v>1.88</v>
      </c>
      <c r="H203" s="5">
        <v>1.88</v>
      </c>
      <c r="I203" s="5">
        <v>1.88</v>
      </c>
      <c r="J203" s="5">
        <v>1.88</v>
      </c>
    </row>
    <row r="204" spans="1:10" ht="14.45" customHeight="1">
      <c r="A204" s="40" t="s">
        <v>283</v>
      </c>
      <c r="B204" t="s">
        <v>103</v>
      </c>
      <c r="C204">
        <v>0.25</v>
      </c>
      <c r="D204">
        <v>0.25</v>
      </c>
      <c r="E204">
        <v>0.25</v>
      </c>
      <c r="F204">
        <v>0.25</v>
      </c>
      <c r="G204">
        <v>0.25</v>
      </c>
      <c r="H204">
        <v>0.25</v>
      </c>
      <c r="I204">
        <v>0.25</v>
      </c>
      <c r="J204">
        <v>0.25</v>
      </c>
    </row>
    <row r="205" spans="1:10" ht="14.45" customHeight="1">
      <c r="A205" s="13" t="s">
        <v>283</v>
      </c>
      <c r="B205" t="s">
        <v>94</v>
      </c>
      <c r="C205">
        <v>2.33</v>
      </c>
      <c r="D205">
        <v>2.2829484839612655</v>
      </c>
      <c r="E205">
        <v>2.282910230696193</v>
      </c>
      <c r="F205">
        <v>2.2827189643708325</v>
      </c>
      <c r="G205">
        <v>0.21579304381613254</v>
      </c>
      <c r="H205">
        <v>0</v>
      </c>
      <c r="I205">
        <v>0</v>
      </c>
      <c r="J205">
        <v>0</v>
      </c>
    </row>
    <row r="206" spans="1:10" ht="14.45" customHeight="1">
      <c r="A206" s="13" t="s">
        <v>283</v>
      </c>
      <c r="B206" t="s">
        <v>170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ht="14.45" customHeight="1">
      <c r="A207" s="13" t="s">
        <v>283</v>
      </c>
      <c r="B207" t="s">
        <v>97</v>
      </c>
      <c r="C207">
        <v>0.48</v>
      </c>
      <c r="D207">
        <v>0.48</v>
      </c>
      <c r="E207">
        <v>0.48</v>
      </c>
      <c r="F207">
        <v>0.43398392652123996</v>
      </c>
      <c r="G207">
        <v>8.1152549905559063E-2</v>
      </c>
      <c r="H207">
        <v>0</v>
      </c>
      <c r="I207">
        <v>0</v>
      </c>
      <c r="J207">
        <v>0</v>
      </c>
    </row>
    <row r="208" spans="1:10" ht="14.45" customHeight="1">
      <c r="A208" t="s">
        <v>284</v>
      </c>
      <c r="B208" t="s">
        <v>475</v>
      </c>
      <c r="C208">
        <v>7.7173721989696471</v>
      </c>
      <c r="D208">
        <v>7.7173721989696471</v>
      </c>
      <c r="E208">
        <v>7.7173721989696471</v>
      </c>
      <c r="F208">
        <v>7.7173721989696471</v>
      </c>
      <c r="G208">
        <v>7.3315035890211648</v>
      </c>
      <c r="H208">
        <v>6.9456349790726817</v>
      </c>
      <c r="I208">
        <v>6.3668320641499578</v>
      </c>
      <c r="J208">
        <v>5.788029149227234</v>
      </c>
    </row>
    <row r="209" spans="1:10" ht="14.45" customHeight="1">
      <c r="A209" t="s">
        <v>284</v>
      </c>
      <c r="B209" t="s">
        <v>108</v>
      </c>
      <c r="C209">
        <v>12.053064401974682</v>
      </c>
      <c r="D209">
        <v>12.053064401974682</v>
      </c>
      <c r="E209">
        <v>7.7228593163840804</v>
      </c>
      <c r="F209">
        <v>3.3926542307934802</v>
      </c>
      <c r="G209">
        <v>1.6963271153967401</v>
      </c>
      <c r="H209">
        <v>0</v>
      </c>
      <c r="I209">
        <v>0</v>
      </c>
      <c r="J209">
        <v>0</v>
      </c>
    </row>
    <row r="210" spans="1:10" ht="14.45" customHeight="1">
      <c r="A210" t="s">
        <v>284</v>
      </c>
      <c r="B210" t="s">
        <v>109</v>
      </c>
      <c r="C210">
        <v>0.98488497049721091</v>
      </c>
      <c r="D210">
        <v>0.98488497049721091</v>
      </c>
      <c r="E210">
        <v>0.84706283724333353</v>
      </c>
      <c r="F210">
        <v>0.70924070398945604</v>
      </c>
      <c r="G210">
        <v>0.35462035199472802</v>
      </c>
      <c r="H210">
        <v>0</v>
      </c>
      <c r="I210">
        <v>0</v>
      </c>
      <c r="J210">
        <v>0</v>
      </c>
    </row>
    <row r="211" spans="1:10" ht="14.45" customHeight="1">
      <c r="A211" t="s">
        <v>284</v>
      </c>
      <c r="B211" t="s">
        <v>481</v>
      </c>
      <c r="C211">
        <v>25.862741659761152</v>
      </c>
      <c r="D211">
        <v>25.862741659761152</v>
      </c>
      <c r="E211">
        <v>23.767295276027237</v>
      </c>
      <c r="F211">
        <v>21.671848892293326</v>
      </c>
      <c r="G211">
        <v>17.640875273513682</v>
      </c>
      <c r="H211">
        <v>13.609901654734019</v>
      </c>
      <c r="I211">
        <v>7.5459532855541145</v>
      </c>
      <c r="J211">
        <v>1.4820049163742095</v>
      </c>
    </row>
    <row r="212" spans="1:10" ht="14.45" customHeight="1">
      <c r="A212" t="s">
        <v>284</v>
      </c>
      <c r="B212" t="s">
        <v>485</v>
      </c>
      <c r="C212">
        <v>1.1023213933909606</v>
      </c>
      <c r="D212">
        <v>1.1023213933909606</v>
      </c>
      <c r="E212">
        <v>0.55116069669548029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ht="14.45" customHeight="1">
      <c r="A213" s="13" t="s">
        <v>284</v>
      </c>
      <c r="B213" t="s">
        <v>139</v>
      </c>
      <c r="C213">
        <v>5.8310999999999993</v>
      </c>
      <c r="D213">
        <v>5.8310999999999993</v>
      </c>
      <c r="E213">
        <v>5.8310999999999993</v>
      </c>
      <c r="F213">
        <v>5.8310999999999993</v>
      </c>
      <c r="G213">
        <v>5.8310999999999993</v>
      </c>
      <c r="H213">
        <v>5.8310999999999993</v>
      </c>
      <c r="I213">
        <v>5.8310999999999993</v>
      </c>
      <c r="J213">
        <v>5.8310999999999993</v>
      </c>
    </row>
    <row r="214" spans="1:10" ht="14.45" customHeight="1">
      <c r="A214" s="5" t="s">
        <v>284</v>
      </c>
      <c r="B214" s="5" t="s">
        <v>243</v>
      </c>
      <c r="C214" s="5">
        <v>41.680700000000002</v>
      </c>
      <c r="D214" s="5">
        <v>37.512700000000002</v>
      </c>
      <c r="E214" s="5">
        <v>29.072399999999998</v>
      </c>
      <c r="F214" s="5">
        <v>17.4435</v>
      </c>
      <c r="G214" s="5">
        <v>8.7218</v>
      </c>
      <c r="H214" s="5">
        <v>3.4888000000000003</v>
      </c>
      <c r="I214" s="5">
        <v>0.69779999999999998</v>
      </c>
      <c r="J214" s="5">
        <v>0</v>
      </c>
    </row>
    <row r="215" spans="1:10" ht="14.45" customHeight="1">
      <c r="A215" s="5" t="s">
        <v>284</v>
      </c>
      <c r="B215" s="5" t="s">
        <v>244</v>
      </c>
      <c r="C215" s="5">
        <v>6.8433999999999999</v>
      </c>
      <c r="D215" s="5">
        <v>6.1590999999999996</v>
      </c>
      <c r="E215" s="5">
        <v>4.7733999999999996</v>
      </c>
      <c r="F215" s="5">
        <v>2.8641000000000001</v>
      </c>
      <c r="G215" s="5">
        <v>1.4320999999999999</v>
      </c>
      <c r="H215" s="5">
        <v>0.57289999999999996</v>
      </c>
      <c r="I215" s="5">
        <v>0.11460000000000001</v>
      </c>
      <c r="J215" s="5">
        <v>0</v>
      </c>
    </row>
    <row r="216" spans="1:10" ht="14.45" customHeight="1">
      <c r="A216" s="5" t="s">
        <v>284</v>
      </c>
      <c r="B216" s="5" t="s">
        <v>245</v>
      </c>
      <c r="C216" s="5">
        <v>2.9226000000000001</v>
      </c>
      <c r="D216" s="5">
        <v>2.6304000000000003</v>
      </c>
      <c r="E216" s="5">
        <v>2.0386000000000002</v>
      </c>
      <c r="F216" s="5">
        <v>1.2232000000000001</v>
      </c>
      <c r="G216" s="5">
        <v>0.61160000000000003</v>
      </c>
      <c r="H216" s="5">
        <v>0.2447</v>
      </c>
      <c r="I216" s="5">
        <v>4.9000000000000002E-2</v>
      </c>
      <c r="J216" s="5">
        <v>0</v>
      </c>
    </row>
    <row r="217" spans="1:10" ht="14.45" customHeight="1">
      <c r="A217" s="5" t="s">
        <v>284</v>
      </c>
      <c r="B217" s="5" t="s">
        <v>217</v>
      </c>
      <c r="C217" s="5">
        <v>1.5386</v>
      </c>
      <c r="D217" s="5">
        <v>1.3848</v>
      </c>
      <c r="E217" s="5">
        <v>1.0732999999999999</v>
      </c>
      <c r="F217" s="5">
        <v>0.64400000000000002</v>
      </c>
      <c r="G217" s="5">
        <v>0.32200000000000001</v>
      </c>
      <c r="H217" s="5">
        <v>0.1288</v>
      </c>
      <c r="I217" s="5">
        <v>2.58E-2</v>
      </c>
      <c r="J217" s="5">
        <v>0</v>
      </c>
    </row>
    <row r="218" spans="1:10" ht="14.45" customHeight="1">
      <c r="A218" s="5" t="s">
        <v>284</v>
      </c>
      <c r="B218" s="5" t="s">
        <v>237</v>
      </c>
      <c r="C218" s="5">
        <v>0.20019999999999999</v>
      </c>
      <c r="D218" s="5">
        <v>0.1802</v>
      </c>
      <c r="E218" s="5">
        <v>0.13969999999999999</v>
      </c>
      <c r="F218" s="5">
        <v>8.3900000000000002E-2</v>
      </c>
      <c r="G218" s="5">
        <v>4.2000000000000003E-2</v>
      </c>
      <c r="H218" s="5">
        <v>1.6799999999999999E-2</v>
      </c>
      <c r="I218" s="5">
        <v>3.3999999999999998E-3</v>
      </c>
      <c r="J218" s="5">
        <v>0</v>
      </c>
    </row>
    <row r="219" spans="1:10" ht="14.45" customHeight="1">
      <c r="A219" s="5" t="s">
        <v>284</v>
      </c>
      <c r="B219" s="5" t="s">
        <v>226</v>
      </c>
      <c r="C219" s="5">
        <v>31.634799999999998</v>
      </c>
      <c r="D219" s="5">
        <v>28.471399999999999</v>
      </c>
      <c r="E219" s="5">
        <v>22.0654</v>
      </c>
      <c r="F219" s="5">
        <v>13.2393</v>
      </c>
      <c r="G219" s="5">
        <v>6.6196999999999999</v>
      </c>
      <c r="H219" s="5">
        <v>2.6479000000000004</v>
      </c>
      <c r="I219" s="5">
        <v>0.52959999999999996</v>
      </c>
      <c r="J219" s="5">
        <v>0</v>
      </c>
    </row>
    <row r="220" spans="1:10" ht="14.45" customHeight="1">
      <c r="A220" s="5" t="s">
        <v>284</v>
      </c>
      <c r="B220" s="5" t="s">
        <v>219</v>
      </c>
      <c r="C220" s="5">
        <v>0.3911</v>
      </c>
      <c r="D220" s="5">
        <v>0.35199999999999998</v>
      </c>
      <c r="E220" s="5">
        <v>0.27279999999999999</v>
      </c>
      <c r="F220" s="5">
        <v>0.16369999999999998</v>
      </c>
      <c r="G220" s="5">
        <v>8.1900000000000001E-2</v>
      </c>
      <c r="H220" s="5">
        <v>3.2800000000000003E-2</v>
      </c>
      <c r="I220" s="5">
        <v>6.6E-3</v>
      </c>
      <c r="J220" s="5">
        <v>0</v>
      </c>
    </row>
    <row r="221" spans="1:10" ht="14.45" customHeight="1">
      <c r="A221" s="5" t="s">
        <v>284</v>
      </c>
      <c r="B221" s="5" t="s">
        <v>220</v>
      </c>
      <c r="C221" s="5">
        <v>2.3199999999999998E-2</v>
      </c>
      <c r="D221" s="5">
        <v>2.0899999999999998E-2</v>
      </c>
      <c r="E221" s="5">
        <v>1.6199999999999999E-2</v>
      </c>
      <c r="F221" s="5">
        <v>9.7999999999999997E-3</v>
      </c>
      <c r="G221" s="5">
        <v>4.8999999999999998E-3</v>
      </c>
      <c r="H221" s="5">
        <v>2E-3</v>
      </c>
      <c r="I221" s="5">
        <v>4.0000000000000002E-4</v>
      </c>
      <c r="J221" s="5">
        <v>0</v>
      </c>
    </row>
    <row r="222" spans="1:10" ht="14.45" customHeight="1">
      <c r="A222" s="47" t="s">
        <v>284</v>
      </c>
      <c r="B222" s="5" t="s">
        <v>227</v>
      </c>
      <c r="C222" s="5">
        <v>0.40610000000000002</v>
      </c>
      <c r="D222" s="5">
        <v>0.36549999999999999</v>
      </c>
      <c r="E222" s="5">
        <v>0.2833</v>
      </c>
      <c r="F222" s="5">
        <v>0.16999999999999998</v>
      </c>
      <c r="G222" s="5">
        <v>8.5000000000000006E-2</v>
      </c>
      <c r="H222" s="5">
        <v>3.4000000000000002E-2</v>
      </c>
      <c r="I222" s="5">
        <v>6.7999999999999996E-3</v>
      </c>
      <c r="J222" s="5">
        <v>0</v>
      </c>
    </row>
    <row r="223" spans="1:10" ht="14.45" customHeight="1">
      <c r="A223" s="5" t="s">
        <v>284</v>
      </c>
      <c r="B223" s="5" t="s">
        <v>206</v>
      </c>
      <c r="C223" s="5">
        <v>8.8226999999999993</v>
      </c>
      <c r="D223" s="5">
        <v>7.9405000000000001</v>
      </c>
      <c r="E223" s="5">
        <v>6.1539000000000001</v>
      </c>
      <c r="F223" s="5">
        <v>3.6924000000000001</v>
      </c>
      <c r="G223" s="5">
        <v>1.8462000000000001</v>
      </c>
      <c r="H223" s="5">
        <v>0.73849999999999993</v>
      </c>
      <c r="I223" s="5">
        <v>0.1477</v>
      </c>
    </row>
    <row r="224" spans="1:10" ht="14.45" customHeight="1">
      <c r="A224" s="5" t="s">
        <v>284</v>
      </c>
      <c r="B224" s="5" t="s">
        <v>233</v>
      </c>
      <c r="C224" s="5">
        <v>2.7150000000000003</v>
      </c>
      <c r="D224" s="5">
        <v>2.4434999999999998</v>
      </c>
      <c r="E224" s="5">
        <v>1.8937999999999999</v>
      </c>
      <c r="F224" s="5">
        <v>1.1363000000000001</v>
      </c>
      <c r="G224" s="5">
        <v>0.56820000000000004</v>
      </c>
      <c r="H224" s="5">
        <v>0.2273</v>
      </c>
      <c r="I224" s="5">
        <v>4.5500000000000006E-2</v>
      </c>
    </row>
    <row r="225" spans="1:10" ht="14.45" customHeight="1">
      <c r="A225" s="5" t="s">
        <v>284</v>
      </c>
      <c r="B225" s="5" t="s">
        <v>224</v>
      </c>
      <c r="C225" s="5">
        <v>437.91279999999995</v>
      </c>
      <c r="D225" s="5">
        <v>394.1216</v>
      </c>
      <c r="E225" s="5">
        <v>305.4443</v>
      </c>
      <c r="F225" s="5">
        <v>183.26660000000001</v>
      </c>
      <c r="G225" s="5">
        <v>91.633300000000006</v>
      </c>
      <c r="H225" s="5">
        <v>36.653400000000005</v>
      </c>
      <c r="I225" s="5">
        <v>7.3306999999999993</v>
      </c>
    </row>
    <row r="226" spans="1:10" ht="14.45" customHeight="1">
      <c r="A226" s="5" t="s">
        <v>284</v>
      </c>
      <c r="B226" s="5" t="s">
        <v>207</v>
      </c>
      <c r="C226" s="5">
        <v>1.0629999999999999</v>
      </c>
      <c r="D226" s="5">
        <v>0.95669999999999999</v>
      </c>
      <c r="E226" s="5">
        <v>0.74149999999999994</v>
      </c>
      <c r="F226" s="5">
        <v>0.44490000000000002</v>
      </c>
      <c r="G226" s="5">
        <v>0.22249999999999998</v>
      </c>
      <c r="H226" s="5">
        <v>8.8999999999999996E-2</v>
      </c>
      <c r="I226" s="5">
        <v>1.78E-2</v>
      </c>
    </row>
    <row r="227" spans="1:10" ht="14.45" customHeight="1">
      <c r="A227" s="5" t="s">
        <v>284</v>
      </c>
      <c r="B227" s="5" t="s">
        <v>209</v>
      </c>
      <c r="C227" s="5">
        <v>5.4861290322580647</v>
      </c>
      <c r="D227" s="5">
        <v>4.9375999999999998</v>
      </c>
      <c r="E227" s="5">
        <v>3.8267000000000002</v>
      </c>
      <c r="F227" s="5">
        <v>2.2961</v>
      </c>
      <c r="G227" s="5">
        <v>1.1480999999999999</v>
      </c>
      <c r="H227" s="5">
        <v>0.45929999999999999</v>
      </c>
      <c r="I227" s="5">
        <v>9.1900000000000009E-2</v>
      </c>
    </row>
    <row r="228" spans="1:10" ht="14.45" customHeight="1">
      <c r="A228" s="5" t="s">
        <v>284</v>
      </c>
      <c r="B228" s="5" t="s">
        <v>232</v>
      </c>
      <c r="C228" s="5">
        <v>1.5032258064516131</v>
      </c>
      <c r="D228" s="5">
        <v>1.353</v>
      </c>
      <c r="E228" s="5">
        <v>1.0486</v>
      </c>
      <c r="F228" s="5">
        <v>0.62919999999999998</v>
      </c>
      <c r="G228" s="5">
        <v>0.31459999999999999</v>
      </c>
      <c r="H228" s="5">
        <v>0.12589999999999998</v>
      </c>
      <c r="I228" s="5">
        <v>2.52E-2</v>
      </c>
    </row>
    <row r="229" spans="1:10" ht="14.45" customHeight="1">
      <c r="A229" s="5" t="s">
        <v>284</v>
      </c>
      <c r="B229" s="5" t="s">
        <v>225</v>
      </c>
      <c r="C229" s="5">
        <v>25.3048</v>
      </c>
      <c r="D229" s="5">
        <v>22.7744</v>
      </c>
      <c r="E229" s="5">
        <v>17.650199999999998</v>
      </c>
      <c r="F229" s="5">
        <v>10.590199999999999</v>
      </c>
      <c r="G229" s="5">
        <v>5.2950999999999997</v>
      </c>
      <c r="H229" s="5">
        <v>2.1181000000000001</v>
      </c>
      <c r="I229" s="5">
        <v>0.42369999999999997</v>
      </c>
    </row>
    <row r="230" spans="1:10" ht="14.45" customHeight="1">
      <c r="A230" s="5" t="s">
        <v>284</v>
      </c>
      <c r="B230" s="5" t="s">
        <v>228</v>
      </c>
      <c r="C230" s="5">
        <v>1.6372</v>
      </c>
      <c r="D230" s="5">
        <v>1.4735</v>
      </c>
      <c r="E230" s="5">
        <v>1.1419999999999999</v>
      </c>
      <c r="F230" s="5">
        <v>0.68520000000000003</v>
      </c>
      <c r="G230" s="5">
        <v>0.34260000000000002</v>
      </c>
      <c r="H230" s="5">
        <v>0.1371</v>
      </c>
      <c r="I230" s="5">
        <v>2.75E-2</v>
      </c>
      <c r="J230" s="5">
        <v>0</v>
      </c>
    </row>
    <row r="231" spans="1:10" ht="14.45" customHeight="1">
      <c r="A231" s="5" t="s">
        <v>284</v>
      </c>
      <c r="B231" s="5" t="s">
        <v>230</v>
      </c>
      <c r="C231" s="5">
        <v>156.9324</v>
      </c>
      <c r="D231" s="5">
        <v>141.23920000000001</v>
      </c>
      <c r="E231" s="5">
        <v>109.46040000000001</v>
      </c>
      <c r="F231" s="5">
        <v>65.676299999999998</v>
      </c>
      <c r="G231" s="5">
        <v>32.838200000000001</v>
      </c>
      <c r="H231" s="5">
        <v>13.135299999999999</v>
      </c>
      <c r="I231" s="5">
        <v>2.6271</v>
      </c>
      <c r="J231" s="5">
        <v>0</v>
      </c>
    </row>
    <row r="232" spans="1:10" ht="14.45" customHeight="1">
      <c r="A232" s="5" t="s">
        <v>284</v>
      </c>
      <c r="B232" s="5" t="s">
        <v>229</v>
      </c>
      <c r="C232" s="5">
        <v>5.3389999999999995</v>
      </c>
      <c r="D232" s="5">
        <v>4.8051000000000004</v>
      </c>
      <c r="E232" s="5">
        <v>3.7240000000000002</v>
      </c>
      <c r="F232" s="5">
        <v>2.2343999999999999</v>
      </c>
      <c r="G232" s="5">
        <v>1.1172</v>
      </c>
      <c r="H232" s="5">
        <v>0.44689999999999996</v>
      </c>
      <c r="I232" s="5">
        <v>8.9400000000000007E-2</v>
      </c>
      <c r="J232" s="5">
        <v>0</v>
      </c>
    </row>
    <row r="233" spans="1:10" ht="14.45" customHeight="1">
      <c r="A233" s="5" t="s">
        <v>284</v>
      </c>
      <c r="B233" s="5" t="s">
        <v>231</v>
      </c>
      <c r="C233" s="5">
        <v>7.0266999999999999</v>
      </c>
      <c r="D233" s="5">
        <v>6.3240999999999996</v>
      </c>
      <c r="E233" s="5">
        <v>4.9011999999999993</v>
      </c>
      <c r="F233" s="5">
        <v>2.9408000000000003</v>
      </c>
      <c r="G233" s="5">
        <v>1.4703999999999999</v>
      </c>
      <c r="H233" s="5">
        <v>0.58819999999999995</v>
      </c>
      <c r="I233" s="5">
        <v>0.1177</v>
      </c>
      <c r="J233" s="5">
        <v>0</v>
      </c>
    </row>
    <row r="234" spans="1:10" ht="14.45" customHeight="1">
      <c r="A234" s="47" t="s">
        <v>284</v>
      </c>
      <c r="B234" s="5" t="s">
        <v>240</v>
      </c>
      <c r="C234" s="5">
        <v>0.4466</v>
      </c>
      <c r="D234" s="5">
        <v>0.40199999999999997</v>
      </c>
      <c r="E234" s="5">
        <v>0.31159999999999999</v>
      </c>
      <c r="F234" s="5">
        <v>0.187</v>
      </c>
      <c r="G234" s="5">
        <v>9.35E-2</v>
      </c>
      <c r="H234" s="5">
        <v>3.7400000000000003E-2</v>
      </c>
      <c r="I234" s="5">
        <v>7.5000000000000006E-3</v>
      </c>
      <c r="J234" s="5">
        <v>0</v>
      </c>
    </row>
    <row r="235" spans="1:10" ht="14.45" customHeight="1">
      <c r="A235" s="13" t="s">
        <v>284</v>
      </c>
      <c r="B235" t="s">
        <v>163</v>
      </c>
      <c r="C235" s="5">
        <v>9.407</v>
      </c>
      <c r="D235" s="5">
        <v>9.3889999999999993</v>
      </c>
      <c r="E235" s="5">
        <v>8.0640000000000001</v>
      </c>
      <c r="F235" s="5">
        <v>7.125</v>
      </c>
      <c r="G235" s="5">
        <v>6.3319999999999999</v>
      </c>
      <c r="H235" s="5">
        <v>6.3319999999999999</v>
      </c>
      <c r="I235" s="5">
        <v>6.327</v>
      </c>
      <c r="J235" s="5">
        <v>6.327</v>
      </c>
    </row>
    <row r="236" spans="1:10" ht="14.45" customHeight="1">
      <c r="A236" s="13" t="s">
        <v>284</v>
      </c>
      <c r="B236" t="s">
        <v>107</v>
      </c>
      <c r="C236">
        <v>9.7385000000000002</v>
      </c>
      <c r="D236">
        <v>7.7045000000000003</v>
      </c>
      <c r="E236">
        <v>7.7045000000000003</v>
      </c>
      <c r="F236">
        <v>5.3710000000000004</v>
      </c>
      <c r="G236">
        <v>3.8010000000000002</v>
      </c>
      <c r="H236">
        <v>3.8010000000000002</v>
      </c>
      <c r="I236">
        <v>3.8010000000000002</v>
      </c>
      <c r="J236">
        <v>3.8010000000000002</v>
      </c>
    </row>
    <row r="237" spans="1:10" ht="14.45" customHeight="1">
      <c r="A237" s="13" t="s">
        <v>284</v>
      </c>
      <c r="B237" t="s">
        <v>106</v>
      </c>
      <c r="C237">
        <v>18.741824999999999</v>
      </c>
      <c r="D237">
        <v>6.4560000000000004</v>
      </c>
      <c r="E237">
        <v>5.8650000000000002</v>
      </c>
      <c r="F237">
        <v>4.0359999999999996</v>
      </c>
      <c r="G237">
        <v>3.6840000000000002</v>
      </c>
      <c r="H237">
        <v>3.6840000000000002</v>
      </c>
      <c r="I237">
        <v>3.6840000000000002</v>
      </c>
      <c r="J237">
        <v>0</v>
      </c>
    </row>
    <row r="238" spans="1:10" ht="14.45" customHeight="1">
      <c r="A238" s="13" t="s">
        <v>284</v>
      </c>
      <c r="B238" t="s">
        <v>22</v>
      </c>
      <c r="C238">
        <v>8.0524000000000004</v>
      </c>
      <c r="D238">
        <v>5.8750999999999998</v>
      </c>
      <c r="E238">
        <v>5.5616000000000003</v>
      </c>
      <c r="F238">
        <v>5.2656000000000001</v>
      </c>
      <c r="G238">
        <v>4.9556000000000004</v>
      </c>
      <c r="H238">
        <v>4.5626000000000007</v>
      </c>
      <c r="I238">
        <v>4.5486000000000004</v>
      </c>
      <c r="J238">
        <v>1.9496</v>
      </c>
    </row>
    <row r="239" spans="1:10" ht="14.45" customHeight="1">
      <c r="A239" t="s">
        <v>284</v>
      </c>
      <c r="B239" t="s">
        <v>488</v>
      </c>
      <c r="C239">
        <v>12.372</v>
      </c>
      <c r="D239">
        <v>12.372</v>
      </c>
      <c r="E239">
        <v>10.975017052662633</v>
      </c>
      <c r="F239">
        <v>9.5780341053252709</v>
      </c>
      <c r="G239">
        <v>9.1573605546540779</v>
      </c>
      <c r="H239">
        <v>8.7366870039828886</v>
      </c>
      <c r="I239">
        <v>4.3683435019914443</v>
      </c>
      <c r="J239">
        <v>0</v>
      </c>
    </row>
    <row r="240" spans="1:10" ht="14.45" customHeight="1">
      <c r="A240" t="s">
        <v>284</v>
      </c>
      <c r="B240" t="s">
        <v>489</v>
      </c>
      <c r="C240">
        <v>1.98</v>
      </c>
      <c r="D240">
        <v>1.98</v>
      </c>
      <c r="E240">
        <v>0.99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ht="14.45" customHeight="1">
      <c r="A241" t="s">
        <v>284</v>
      </c>
      <c r="B241" t="s">
        <v>490</v>
      </c>
      <c r="C241">
        <v>5.1630000000000003</v>
      </c>
      <c r="D241">
        <v>5.1630000000000003</v>
      </c>
      <c r="E241">
        <v>3.4165873309356161</v>
      </c>
      <c r="F241">
        <v>1.6701746618712328</v>
      </c>
      <c r="G241">
        <v>1.6701746618712328</v>
      </c>
      <c r="H241">
        <v>1.6701746618712328</v>
      </c>
      <c r="I241">
        <v>0.83508733093561638</v>
      </c>
      <c r="J241">
        <v>0</v>
      </c>
    </row>
    <row r="242" spans="1:10" ht="14.45" customHeight="1">
      <c r="A242" s="13" t="s">
        <v>284</v>
      </c>
      <c r="B242" t="s">
        <v>23</v>
      </c>
      <c r="C242">
        <v>12.074999999999999</v>
      </c>
      <c r="D242">
        <v>8.1140000000000008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ht="14.45" customHeight="1">
      <c r="A243" s="40" t="s">
        <v>284</v>
      </c>
      <c r="B243" t="s">
        <v>58</v>
      </c>
      <c r="C243">
        <v>1.2955000000000003</v>
      </c>
      <c r="D243">
        <v>0.59979999999999978</v>
      </c>
      <c r="E243">
        <v>0.35960000000000009</v>
      </c>
      <c r="F243">
        <v>0.32420000000000004</v>
      </c>
      <c r="G243">
        <v>0.16639999999999999</v>
      </c>
      <c r="H243">
        <v>0.14380000000000001</v>
      </c>
      <c r="I243">
        <v>0.14380000000000001</v>
      </c>
      <c r="J243">
        <v>8.3799999999999999E-2</v>
      </c>
    </row>
    <row r="244" spans="1:10" ht="14.45" customHeight="1">
      <c r="A244" s="5" t="s">
        <v>284</v>
      </c>
      <c r="B244" s="5" t="s">
        <v>102</v>
      </c>
      <c r="C244" s="5">
        <v>1.19102</v>
      </c>
      <c r="D244" s="5">
        <v>1.19102</v>
      </c>
      <c r="E244" s="5">
        <v>1.19102</v>
      </c>
      <c r="F244" s="5">
        <v>1.19102</v>
      </c>
      <c r="G244" s="5">
        <v>1.19102</v>
      </c>
      <c r="H244" s="5">
        <v>1.19102</v>
      </c>
      <c r="I244" s="5">
        <v>1.19102</v>
      </c>
      <c r="J244" s="5">
        <v>1.19102</v>
      </c>
    </row>
    <row r="245" spans="1:10" ht="14.45" customHeight="1">
      <c r="A245" s="13" t="s">
        <v>284</v>
      </c>
      <c r="B245" t="s">
        <v>337</v>
      </c>
      <c r="C245">
        <v>0.124</v>
      </c>
      <c r="D245">
        <v>0.124</v>
      </c>
      <c r="E245">
        <v>0.124</v>
      </c>
      <c r="F245">
        <v>0.124</v>
      </c>
      <c r="G245">
        <v>0.124</v>
      </c>
      <c r="H245">
        <v>0.124</v>
      </c>
      <c r="I245">
        <v>0.124</v>
      </c>
      <c r="J245">
        <v>0.124</v>
      </c>
    </row>
    <row r="246" spans="1:10" ht="14.45" customHeight="1">
      <c r="A246" s="13" t="s">
        <v>284</v>
      </c>
      <c r="B246" t="s">
        <v>103</v>
      </c>
      <c r="C246">
        <v>4.7640799999999999</v>
      </c>
      <c r="D246">
        <v>4.7640799999999999</v>
      </c>
      <c r="E246">
        <v>4.7640799999999999</v>
      </c>
      <c r="F246">
        <v>4.7640799999999999</v>
      </c>
      <c r="G246">
        <v>4.7640799999999999</v>
      </c>
      <c r="H246">
        <v>4.7640799999999999</v>
      </c>
      <c r="I246">
        <v>4.7640799999999999</v>
      </c>
      <c r="J246">
        <v>4.7640799999999999</v>
      </c>
    </row>
    <row r="247" spans="1:10" ht="14.45" customHeight="1">
      <c r="A247" s="13" t="s">
        <v>284</v>
      </c>
      <c r="B247" t="s">
        <v>94</v>
      </c>
      <c r="C247">
        <v>45.92</v>
      </c>
      <c r="D247">
        <v>45.92</v>
      </c>
      <c r="E247">
        <v>45.92</v>
      </c>
      <c r="F247">
        <v>45.92</v>
      </c>
      <c r="G247">
        <v>38.065051538894394</v>
      </c>
      <c r="H247">
        <v>0</v>
      </c>
      <c r="I247">
        <v>0</v>
      </c>
      <c r="J247">
        <v>0</v>
      </c>
    </row>
    <row r="248" spans="1:10" ht="14.45" customHeight="1">
      <c r="A248" s="13" t="s">
        <v>284</v>
      </c>
      <c r="B248" t="s">
        <v>170</v>
      </c>
      <c r="C248">
        <v>6.4</v>
      </c>
      <c r="D248">
        <v>6.4</v>
      </c>
      <c r="E248">
        <v>6.4</v>
      </c>
      <c r="F248">
        <v>6.4</v>
      </c>
      <c r="G248">
        <v>4.1589999999999998</v>
      </c>
      <c r="H248">
        <v>0</v>
      </c>
      <c r="I248">
        <v>0</v>
      </c>
      <c r="J248">
        <v>0</v>
      </c>
    </row>
    <row r="249" spans="1:10" ht="14.45" customHeight="1">
      <c r="A249" s="13" t="s">
        <v>284</v>
      </c>
      <c r="B249" t="s">
        <v>97</v>
      </c>
      <c r="C249">
        <v>52.9</v>
      </c>
      <c r="D249">
        <v>52.9</v>
      </c>
      <c r="E249">
        <v>52.9</v>
      </c>
      <c r="F249">
        <v>52.9</v>
      </c>
      <c r="G249">
        <v>40.299583333333331</v>
      </c>
      <c r="H249">
        <v>0</v>
      </c>
      <c r="I249">
        <v>0</v>
      </c>
      <c r="J249">
        <v>0</v>
      </c>
    </row>
    <row r="250" spans="1:10" ht="14.45" customHeight="1">
      <c r="A250" s="50" t="s">
        <v>284</v>
      </c>
      <c r="B250" s="2" t="s">
        <v>339</v>
      </c>
      <c r="C250">
        <v>0</v>
      </c>
      <c r="D250">
        <v>0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</row>
    <row r="251" spans="1:10" ht="14.45" customHeight="1">
      <c r="A251" t="s">
        <v>285</v>
      </c>
      <c r="B251" t="s">
        <v>475</v>
      </c>
      <c r="C251">
        <v>3.1381006179656872</v>
      </c>
      <c r="D251">
        <v>3.1381006179656872</v>
      </c>
      <c r="E251">
        <v>1.5690503089828436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ht="14.45" customHeight="1">
      <c r="A252" t="s">
        <v>285</v>
      </c>
      <c r="B252" t="s">
        <v>108</v>
      </c>
      <c r="C252">
        <v>1.2242789012967534</v>
      </c>
      <c r="D252">
        <v>1.2242789012967534</v>
      </c>
      <c r="E252">
        <v>0.61213945064837672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ht="14.45" customHeight="1">
      <c r="A253" t="s">
        <v>285</v>
      </c>
      <c r="B253" t="s">
        <v>481</v>
      </c>
      <c r="C253">
        <v>0.82183535377115269</v>
      </c>
      <c r="D253">
        <v>0.82183535377115269</v>
      </c>
      <c r="E253">
        <v>0.41091767688557634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ht="14.45" customHeight="1">
      <c r="A254" t="s">
        <v>285</v>
      </c>
      <c r="B254" t="s">
        <v>485</v>
      </c>
      <c r="C254">
        <v>0.12966768182326782</v>
      </c>
      <c r="D254">
        <v>0.12966768182326782</v>
      </c>
      <c r="E254">
        <v>6.4833840911633911E-2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ht="14.45" customHeight="1">
      <c r="A255" s="13" t="s">
        <v>285</v>
      </c>
      <c r="B255" t="s">
        <v>139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ht="14.45" customHeight="1">
      <c r="A256" s="5" t="s">
        <v>285</v>
      </c>
      <c r="B256" s="5" t="s">
        <v>243</v>
      </c>
      <c r="C256" s="5">
        <v>0.16929999999999998</v>
      </c>
      <c r="D256" s="5">
        <v>0.15239999999999998</v>
      </c>
      <c r="E256" s="5">
        <v>0.1182</v>
      </c>
      <c r="F256" s="5">
        <v>7.1000000000000008E-2</v>
      </c>
      <c r="G256" s="5">
        <v>3.5499999999999997E-2</v>
      </c>
      <c r="H256" s="5">
        <v>1.4200000000000001E-2</v>
      </c>
      <c r="I256" s="5">
        <v>2.8999999999999998E-3</v>
      </c>
      <c r="J256" s="5">
        <v>0</v>
      </c>
    </row>
    <row r="257" spans="1:10" ht="14.45" customHeight="1">
      <c r="A257" s="47" t="s">
        <v>285</v>
      </c>
      <c r="B257" s="5" t="s">
        <v>244</v>
      </c>
      <c r="C257" s="5">
        <v>8.3600000000000008E-2</v>
      </c>
      <c r="D257" s="5">
        <v>7.5300000000000006E-2</v>
      </c>
      <c r="E257" s="5">
        <v>5.8400000000000001E-2</v>
      </c>
      <c r="F257" s="5">
        <v>3.5100000000000006E-2</v>
      </c>
      <c r="G257" s="5">
        <v>1.7600000000000001E-2</v>
      </c>
      <c r="H257" s="5">
        <v>7.1000000000000004E-3</v>
      </c>
      <c r="I257" s="5">
        <v>1.5E-3</v>
      </c>
      <c r="J257" s="5">
        <v>0</v>
      </c>
    </row>
    <row r="258" spans="1:10" ht="14.45" customHeight="1">
      <c r="A258" s="5" t="s">
        <v>285</v>
      </c>
      <c r="B258" s="5" t="s">
        <v>245</v>
      </c>
      <c r="C258" s="5">
        <v>4.0000000000000001E-3</v>
      </c>
      <c r="D258" s="5">
        <v>3.5999999999999999E-3</v>
      </c>
      <c r="E258" s="5">
        <v>2.8E-3</v>
      </c>
      <c r="F258" s="5">
        <v>1.7000000000000001E-3</v>
      </c>
      <c r="G258" s="5">
        <v>9.0000000000000008E-4</v>
      </c>
      <c r="H258" s="5">
        <v>0</v>
      </c>
      <c r="I258" s="5">
        <v>0</v>
      </c>
      <c r="J258" s="5">
        <v>0</v>
      </c>
    </row>
    <row r="259" spans="1:10" ht="14.45" customHeight="1">
      <c r="A259" s="5" t="s">
        <v>285</v>
      </c>
      <c r="B259" s="5" t="s">
        <v>217</v>
      </c>
      <c r="C259" s="5">
        <v>9.1300000000000006E-2</v>
      </c>
      <c r="D259" s="5">
        <v>8.2200000000000009E-2</v>
      </c>
      <c r="E259" s="5">
        <v>6.3800000000000009E-2</v>
      </c>
      <c r="F259" s="5">
        <v>3.8300000000000001E-2</v>
      </c>
      <c r="G259" s="5">
        <v>1.9199999999999998E-2</v>
      </c>
      <c r="H259" s="5">
        <v>7.7000000000000002E-3</v>
      </c>
      <c r="I259" s="5">
        <v>1.6000000000000001E-3</v>
      </c>
      <c r="J259" s="5">
        <v>0</v>
      </c>
    </row>
    <row r="260" spans="1:10" ht="14.45" customHeight="1">
      <c r="A260" s="5" t="s">
        <v>285</v>
      </c>
      <c r="B260" s="5" t="s">
        <v>237</v>
      </c>
      <c r="C260" s="5">
        <v>1.1099999999999999E-2</v>
      </c>
      <c r="D260" s="5">
        <v>0.01</v>
      </c>
      <c r="E260" s="5">
        <v>7.8000000000000005E-3</v>
      </c>
      <c r="F260" s="5">
        <v>4.7000000000000002E-3</v>
      </c>
      <c r="G260" s="5">
        <v>2.3999999999999998E-3</v>
      </c>
      <c r="H260" s="5">
        <v>1E-3</v>
      </c>
      <c r="I260" s="5">
        <v>0</v>
      </c>
      <c r="J260" s="5">
        <v>0</v>
      </c>
    </row>
    <row r="261" spans="1:10" ht="14.45" customHeight="1">
      <c r="A261" s="5" t="s">
        <v>285</v>
      </c>
      <c r="B261" s="5" t="s">
        <v>226</v>
      </c>
      <c r="C261" s="5">
        <v>1.7527999999999999</v>
      </c>
      <c r="D261" s="5">
        <v>1.5775999999999999</v>
      </c>
      <c r="E261" s="5">
        <v>1.2226999999999999</v>
      </c>
      <c r="F261" s="5">
        <v>0.73370000000000002</v>
      </c>
      <c r="G261" s="5">
        <v>0.3669</v>
      </c>
      <c r="H261" s="5">
        <v>0.14679999999999999</v>
      </c>
      <c r="I261" s="5">
        <v>2.9399999999999999E-2</v>
      </c>
      <c r="J261" s="5">
        <v>0</v>
      </c>
    </row>
    <row r="262" spans="1:10" ht="14.45" customHeight="1">
      <c r="A262" s="5" t="s">
        <v>285</v>
      </c>
      <c r="B262" s="5" t="s">
        <v>219</v>
      </c>
      <c r="C262" s="5">
        <v>1.9900000000000001E-2</v>
      </c>
      <c r="D262" s="5">
        <v>1.7999999999999999E-2</v>
      </c>
      <c r="E262" s="5">
        <v>1.3999999999999999E-2</v>
      </c>
      <c r="F262" s="5">
        <v>8.3999999999999995E-3</v>
      </c>
      <c r="G262" s="5">
        <v>4.1999999999999997E-3</v>
      </c>
      <c r="H262" s="5">
        <v>1.7000000000000001E-3</v>
      </c>
      <c r="I262" s="5">
        <v>3.9999999999999996E-4</v>
      </c>
      <c r="J262" s="5">
        <v>0</v>
      </c>
    </row>
    <row r="263" spans="1:10" ht="14.45" customHeight="1">
      <c r="A263" s="5" t="s">
        <v>285</v>
      </c>
      <c r="B263" s="5" t="s">
        <v>227</v>
      </c>
      <c r="C263" s="5">
        <v>0.15309999999999999</v>
      </c>
      <c r="D263" s="5">
        <v>0.13779999999999998</v>
      </c>
      <c r="E263" s="5">
        <v>0.10680000000000001</v>
      </c>
      <c r="F263" s="5">
        <v>6.4100000000000004E-2</v>
      </c>
      <c r="G263" s="5">
        <v>3.2100000000000004E-2</v>
      </c>
      <c r="H263" s="5">
        <v>1.29E-2</v>
      </c>
      <c r="I263" s="5">
        <v>2.5999999999999999E-3</v>
      </c>
      <c r="J263" s="5">
        <v>0</v>
      </c>
    </row>
    <row r="264" spans="1:10" ht="14.45" customHeight="1">
      <c r="A264" s="5" t="s">
        <v>285</v>
      </c>
      <c r="B264" s="5" t="s">
        <v>206</v>
      </c>
      <c r="C264" s="5">
        <v>1.3566</v>
      </c>
      <c r="D264" s="5">
        <v>1.2210000000000001</v>
      </c>
      <c r="E264" s="5">
        <v>0.94630000000000003</v>
      </c>
      <c r="F264" s="5">
        <v>0.56779999999999997</v>
      </c>
      <c r="G264" s="5">
        <v>0.28389999999999999</v>
      </c>
      <c r="H264" s="5">
        <v>0.11360000000000001</v>
      </c>
      <c r="I264" s="5">
        <v>2.2800000000000001E-2</v>
      </c>
    </row>
    <row r="265" spans="1:10" ht="14.45" customHeight="1">
      <c r="A265" s="5" t="s">
        <v>285</v>
      </c>
      <c r="B265" s="5" t="s">
        <v>233</v>
      </c>
      <c r="C265" s="5">
        <v>0.3795</v>
      </c>
      <c r="D265" s="5">
        <v>0.34160000000000001</v>
      </c>
      <c r="E265" s="5">
        <v>0.26479999999999998</v>
      </c>
      <c r="F265" s="5">
        <v>0.15889999999999999</v>
      </c>
      <c r="G265" s="5">
        <v>7.9500000000000001E-2</v>
      </c>
      <c r="H265" s="5">
        <v>3.1800000000000002E-2</v>
      </c>
      <c r="I265" s="5">
        <v>6.4000000000000003E-3</v>
      </c>
    </row>
    <row r="266" spans="1:10" ht="14.45" customHeight="1">
      <c r="A266" s="5" t="s">
        <v>285</v>
      </c>
      <c r="B266" s="5" t="s">
        <v>224</v>
      </c>
      <c r="C266" s="5">
        <v>15.9542</v>
      </c>
      <c r="D266" s="5">
        <v>14.3588</v>
      </c>
      <c r="E266" s="5">
        <v>11.1281</v>
      </c>
      <c r="F266" s="5">
        <v>6.6768999999999998</v>
      </c>
      <c r="G266" s="5">
        <v>3.3385000000000002</v>
      </c>
      <c r="H266" s="5">
        <v>1.3353999999999999</v>
      </c>
      <c r="I266" s="5">
        <v>0.2671</v>
      </c>
    </row>
    <row r="267" spans="1:10" ht="14.45" customHeight="1">
      <c r="A267" s="5" t="s">
        <v>285</v>
      </c>
      <c r="B267" s="5" t="s">
        <v>225</v>
      </c>
      <c r="C267" s="5">
        <v>0.40770000000000001</v>
      </c>
      <c r="D267" s="5">
        <v>0.36699999999999999</v>
      </c>
      <c r="E267" s="5">
        <v>0.28449999999999998</v>
      </c>
      <c r="F267" s="5">
        <v>0.17069999999999999</v>
      </c>
      <c r="G267" s="5">
        <v>8.5400000000000004E-2</v>
      </c>
      <c r="H267" s="5">
        <v>3.4200000000000001E-2</v>
      </c>
      <c r="I267" s="5">
        <v>6.8999999999999999E-3</v>
      </c>
    </row>
    <row r="268" spans="1:10" ht="14.45" customHeight="1">
      <c r="A268" s="47" t="s">
        <v>285</v>
      </c>
      <c r="B268" s="5" t="s">
        <v>228</v>
      </c>
      <c r="C268" s="5">
        <v>4.9000000000000002E-2</v>
      </c>
      <c r="D268" s="5">
        <v>4.41E-2</v>
      </c>
      <c r="E268" s="5">
        <v>3.4200000000000001E-2</v>
      </c>
      <c r="F268" s="5">
        <v>2.06E-2</v>
      </c>
      <c r="G268" s="5">
        <v>1.03E-2</v>
      </c>
      <c r="H268" s="5">
        <v>4.2000000000000006E-3</v>
      </c>
      <c r="I268" s="5">
        <v>9.0000000000000008E-4</v>
      </c>
      <c r="J268" s="5">
        <v>0</v>
      </c>
    </row>
    <row r="269" spans="1:10" ht="14.45" customHeight="1">
      <c r="A269" s="5" t="s">
        <v>285</v>
      </c>
      <c r="B269" s="5" t="s">
        <v>230</v>
      </c>
      <c r="C269" s="5">
        <v>5.1962000000000002</v>
      </c>
      <c r="D269" s="5">
        <v>4.6765999999999996</v>
      </c>
      <c r="E269" s="5">
        <v>3.6244000000000001</v>
      </c>
      <c r="F269" s="5">
        <v>2.1747000000000001</v>
      </c>
      <c r="G269" s="5">
        <v>1.0873999999999999</v>
      </c>
      <c r="H269" s="5">
        <v>0.435</v>
      </c>
      <c r="I269" s="5">
        <v>8.6999999999999994E-2</v>
      </c>
      <c r="J269" s="5">
        <v>0</v>
      </c>
    </row>
    <row r="270" spans="1:10" ht="14.45" customHeight="1">
      <c r="A270" s="5" t="s">
        <v>285</v>
      </c>
      <c r="B270" s="5" t="s">
        <v>229</v>
      </c>
      <c r="C270" s="5">
        <v>0.1096</v>
      </c>
      <c r="D270" s="5">
        <v>9.8699999999999996E-2</v>
      </c>
      <c r="E270" s="5">
        <v>7.6499999999999999E-2</v>
      </c>
      <c r="F270" s="5">
        <v>4.5900000000000003E-2</v>
      </c>
      <c r="G270" s="5">
        <v>2.3E-2</v>
      </c>
      <c r="H270" s="5">
        <v>9.1999999999999998E-3</v>
      </c>
      <c r="I270" s="5">
        <v>1.9E-3</v>
      </c>
      <c r="J270" s="5">
        <v>0</v>
      </c>
    </row>
    <row r="271" spans="1:10" ht="14.45" customHeight="1">
      <c r="A271" s="5" t="s">
        <v>285</v>
      </c>
      <c r="B271" s="5" t="s">
        <v>231</v>
      </c>
      <c r="C271" s="5">
        <v>0.1023</v>
      </c>
      <c r="D271" s="5">
        <v>9.2100000000000001E-2</v>
      </c>
      <c r="E271" s="5">
        <v>7.1400000000000005E-2</v>
      </c>
      <c r="F271" s="5">
        <v>4.2900000000000001E-2</v>
      </c>
      <c r="G271" s="5">
        <v>2.1499999999999998E-2</v>
      </c>
      <c r="H271" s="5">
        <v>8.6E-3</v>
      </c>
      <c r="I271" s="5">
        <v>1.8E-3</v>
      </c>
      <c r="J271" s="5">
        <v>0</v>
      </c>
    </row>
    <row r="272" spans="1:10" ht="14.45" customHeight="1">
      <c r="A272" s="5" t="s">
        <v>285</v>
      </c>
      <c r="B272" s="5" t="s">
        <v>240</v>
      </c>
      <c r="C272" s="5">
        <v>1.83E-2</v>
      </c>
      <c r="D272" s="5">
        <v>1.6500000000000001E-2</v>
      </c>
      <c r="E272" s="5">
        <v>1.2799999999999999E-2</v>
      </c>
      <c r="F272" s="5">
        <v>7.7000000000000002E-3</v>
      </c>
      <c r="G272" s="5">
        <v>3.8999999999999998E-3</v>
      </c>
      <c r="H272" s="5">
        <v>1.6000000000000001E-3</v>
      </c>
      <c r="I272" s="5">
        <v>3.9999999999999996E-4</v>
      </c>
      <c r="J272" s="5">
        <v>0</v>
      </c>
    </row>
    <row r="273" spans="1:10" ht="14.45" customHeight="1">
      <c r="A273" s="13" t="s">
        <v>285</v>
      </c>
      <c r="B273" t="s">
        <v>163</v>
      </c>
      <c r="C273">
        <v>1.696</v>
      </c>
      <c r="D273">
        <v>1.696</v>
      </c>
      <c r="E273">
        <v>1.696</v>
      </c>
      <c r="F273">
        <v>1.696</v>
      </c>
      <c r="G273">
        <v>1.696</v>
      </c>
      <c r="H273">
        <v>1.696</v>
      </c>
      <c r="I273">
        <v>0.37692439305044506</v>
      </c>
      <c r="J273">
        <v>2.5394945520181102E-2</v>
      </c>
    </row>
    <row r="274" spans="1:10" ht="14.45" customHeight="1">
      <c r="A274" s="13" t="s">
        <v>285</v>
      </c>
      <c r="B274" t="s">
        <v>107</v>
      </c>
      <c r="C274">
        <v>3.6560000000000001</v>
      </c>
      <c r="D274">
        <v>3.6560000000000001</v>
      </c>
      <c r="E274">
        <v>3.6560000000000001</v>
      </c>
      <c r="F274">
        <v>1.6129625816666668</v>
      </c>
      <c r="G274">
        <v>0.71183595333333349</v>
      </c>
      <c r="H274">
        <v>0.44142070333333339</v>
      </c>
      <c r="I274">
        <v>0.22663373333333336</v>
      </c>
      <c r="J274">
        <v>0</v>
      </c>
    </row>
    <row r="275" spans="1:10" ht="14.45" customHeight="1">
      <c r="A275" s="13" t="s">
        <v>285</v>
      </c>
      <c r="B275" t="s">
        <v>106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ht="14.45" customHeight="1">
      <c r="A276" s="13" t="s">
        <v>285</v>
      </c>
      <c r="B276" t="s">
        <v>22</v>
      </c>
      <c r="C276">
        <v>1.350741</v>
      </c>
      <c r="D276">
        <v>1.3281793350555897</v>
      </c>
      <c r="E276">
        <v>1.2599782187840243</v>
      </c>
      <c r="F276">
        <v>1.2213046634279698</v>
      </c>
      <c r="G276">
        <v>0.55789010750943901</v>
      </c>
      <c r="H276">
        <v>0.14643640599218236</v>
      </c>
      <c r="I276">
        <v>2.7242778630184161E-2</v>
      </c>
      <c r="J276">
        <v>4.889090400940925E-3</v>
      </c>
    </row>
    <row r="277" spans="1:10" ht="14.45" customHeight="1">
      <c r="A277" s="42" t="s">
        <v>285</v>
      </c>
      <c r="B277" t="s">
        <v>490</v>
      </c>
      <c r="C277">
        <v>1.8260000000000001</v>
      </c>
      <c r="D277">
        <v>1.8260000000000001</v>
      </c>
      <c r="E277">
        <v>1.8260000000000001</v>
      </c>
      <c r="F277">
        <v>1.8260000000000001</v>
      </c>
      <c r="G277">
        <v>1.8260000000000001</v>
      </c>
      <c r="H277">
        <v>0</v>
      </c>
      <c r="I277">
        <v>0</v>
      </c>
      <c r="J277">
        <v>0</v>
      </c>
    </row>
    <row r="278" spans="1:10" ht="14.45" customHeight="1">
      <c r="A278" s="13" t="s">
        <v>285</v>
      </c>
      <c r="B278" t="s">
        <v>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ht="14.45" customHeight="1">
      <c r="A279" s="13" t="s">
        <v>285</v>
      </c>
      <c r="B279" t="s">
        <v>58</v>
      </c>
      <c r="C279">
        <v>1.0069999999999999</v>
      </c>
      <c r="D279">
        <v>1.0069999999999999</v>
      </c>
      <c r="E279">
        <v>0.78200000000000003</v>
      </c>
      <c r="F279">
        <v>0.25747204625574116</v>
      </c>
      <c r="G279">
        <v>0.23110589402032169</v>
      </c>
      <c r="H279">
        <v>0.22524896900623004</v>
      </c>
      <c r="I279">
        <v>0.22524896900623004</v>
      </c>
      <c r="J279">
        <v>0</v>
      </c>
    </row>
    <row r="280" spans="1:10" ht="14.45" customHeight="1">
      <c r="A280" s="5" t="s">
        <v>285</v>
      </c>
      <c r="B280" s="5" t="s">
        <v>102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</row>
    <row r="281" spans="1:10" ht="14.45" customHeight="1">
      <c r="A281" s="13" t="s">
        <v>285</v>
      </c>
      <c r="B281" t="s">
        <v>103</v>
      </c>
      <c r="C281">
        <v>6.0000000000000001E-3</v>
      </c>
      <c r="D281">
        <v>6.0000000000000001E-3</v>
      </c>
      <c r="E281">
        <v>6.0000000000000001E-3</v>
      </c>
      <c r="F281">
        <v>6.0000000000000001E-3</v>
      </c>
      <c r="G281">
        <v>6.0000000000000001E-3</v>
      </c>
      <c r="H281">
        <v>6.0000000000000001E-3</v>
      </c>
      <c r="I281">
        <v>6.0000000000000001E-3</v>
      </c>
      <c r="J281">
        <v>6.0000000000000001E-3</v>
      </c>
    </row>
    <row r="282" spans="1:10" ht="14.45" customHeight="1">
      <c r="A282" s="13" t="s">
        <v>285</v>
      </c>
      <c r="B282" t="s">
        <v>94</v>
      </c>
      <c r="C282">
        <v>0.95499999999999996</v>
      </c>
      <c r="D282">
        <v>0.95499999999999996</v>
      </c>
      <c r="E282">
        <v>0.95499999999999996</v>
      </c>
      <c r="F282">
        <v>0.95499999999999996</v>
      </c>
      <c r="G282">
        <v>0.71950000000000003</v>
      </c>
      <c r="H282">
        <v>0</v>
      </c>
      <c r="I282">
        <v>0</v>
      </c>
      <c r="J282">
        <v>0</v>
      </c>
    </row>
    <row r="283" spans="1:10" ht="14.45" customHeight="1">
      <c r="A283" s="13" t="s">
        <v>285</v>
      </c>
      <c r="B283" t="s">
        <v>170</v>
      </c>
      <c r="C283">
        <v>1.7</v>
      </c>
      <c r="D283">
        <v>1.7</v>
      </c>
      <c r="E283">
        <v>1.7</v>
      </c>
      <c r="F283">
        <v>1.7</v>
      </c>
      <c r="G283">
        <v>1.7</v>
      </c>
      <c r="H283">
        <v>0</v>
      </c>
      <c r="I283">
        <v>0</v>
      </c>
      <c r="J283">
        <v>0</v>
      </c>
    </row>
    <row r="284" spans="1:10" ht="14.45" customHeight="1">
      <c r="A284" s="40" t="s">
        <v>285</v>
      </c>
      <c r="B284" t="s">
        <v>97</v>
      </c>
      <c r="C284">
        <v>4.423</v>
      </c>
      <c r="D284">
        <v>4.4000000000000004</v>
      </c>
      <c r="E284">
        <v>4.4000000000000004</v>
      </c>
      <c r="F284">
        <v>4.4000000000000004</v>
      </c>
      <c r="G284">
        <v>4.4000000000000004</v>
      </c>
      <c r="H284">
        <v>0</v>
      </c>
      <c r="I284">
        <v>0</v>
      </c>
      <c r="J284">
        <v>0</v>
      </c>
    </row>
    <row r="285" spans="1:10" ht="14.45" customHeight="1">
      <c r="A285" t="s">
        <v>308</v>
      </c>
      <c r="B285" t="s">
        <v>475</v>
      </c>
      <c r="C285">
        <v>0.14570383572979015</v>
      </c>
      <c r="D285">
        <v>0.14570383572979015</v>
      </c>
      <c r="E285">
        <v>7.2851917864895074E-2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ht="14.45" customHeight="1">
      <c r="A286" t="s">
        <v>308</v>
      </c>
      <c r="B286" t="s">
        <v>108</v>
      </c>
      <c r="C286">
        <v>4.86377351890043E-2</v>
      </c>
      <c r="D286">
        <v>4.86377351890043E-2</v>
      </c>
      <c r="E286">
        <v>2.431886759450215E-2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ht="14.45" customHeight="1">
      <c r="A287" t="s">
        <v>308</v>
      </c>
      <c r="B287" t="s">
        <v>481</v>
      </c>
      <c r="C287">
        <v>1.0288548118326918E-4</v>
      </c>
      <c r="D287">
        <v>1.0288548118326918E-4</v>
      </c>
      <c r="E287">
        <v>9.3633189709953587E-5</v>
      </c>
      <c r="F287">
        <v>8.4380898236638012E-5</v>
      </c>
      <c r="G287">
        <v>8.4380898236638012E-5</v>
      </c>
      <c r="H287">
        <v>8.4380898236638012E-5</v>
      </c>
      <c r="I287">
        <v>4.2190449118319006E-5</v>
      </c>
      <c r="J287">
        <v>0</v>
      </c>
    </row>
    <row r="288" spans="1:10" ht="14.45" customHeight="1">
      <c r="A288" t="s">
        <v>308</v>
      </c>
      <c r="B288" t="s">
        <v>485</v>
      </c>
      <c r="C288">
        <v>3.0167039235835091E-2</v>
      </c>
      <c r="D288">
        <v>3.0167039235835091E-2</v>
      </c>
      <c r="E288">
        <v>1.5083519617917545E-2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ht="14.45" customHeight="1">
      <c r="A289" s="13" t="s">
        <v>308</v>
      </c>
      <c r="B289" t="s">
        <v>139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ht="14.45" customHeight="1">
      <c r="A290" s="5" t="s">
        <v>308</v>
      </c>
      <c r="B290" s="5" t="s">
        <v>244</v>
      </c>
      <c r="C290" s="5">
        <v>4.0000000000000001E-3</v>
      </c>
      <c r="D290" s="5">
        <v>3.5999999999999999E-3</v>
      </c>
      <c r="E290" s="5">
        <v>2.8E-3</v>
      </c>
      <c r="F290" s="5">
        <v>1.7000000000000001E-3</v>
      </c>
      <c r="G290" s="5">
        <v>9.0000000000000008E-4</v>
      </c>
      <c r="H290" s="5">
        <v>0</v>
      </c>
      <c r="I290" s="5">
        <v>0</v>
      </c>
      <c r="J290" s="5">
        <v>0</v>
      </c>
    </row>
    <row r="291" spans="1:10" ht="14.45" customHeight="1">
      <c r="A291" s="47" t="s">
        <v>308</v>
      </c>
      <c r="B291" s="5" t="s">
        <v>245</v>
      </c>
      <c r="C291" s="5">
        <v>5.0000000000000001E-4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</row>
    <row r="292" spans="1:10" ht="14.45" customHeight="1">
      <c r="A292" s="5" t="s">
        <v>308</v>
      </c>
      <c r="B292" s="5" t="s">
        <v>217</v>
      </c>
      <c r="C292" s="5">
        <v>4.7100000000000003E-2</v>
      </c>
      <c r="D292" s="5">
        <v>4.24E-2</v>
      </c>
      <c r="E292" s="5">
        <v>3.2900000000000006E-2</v>
      </c>
      <c r="F292" s="5">
        <v>1.9799999999999998E-2</v>
      </c>
      <c r="G292" s="5">
        <v>9.9000000000000008E-3</v>
      </c>
      <c r="H292" s="5">
        <v>4.0000000000000001E-3</v>
      </c>
      <c r="I292" s="5">
        <v>8.0000000000000004E-4</v>
      </c>
      <c r="J292" s="5">
        <v>0</v>
      </c>
    </row>
    <row r="293" spans="1:10" ht="14.45" customHeight="1">
      <c r="A293" s="5" t="s">
        <v>308</v>
      </c>
      <c r="B293" s="5" t="s">
        <v>237</v>
      </c>
      <c r="C293" s="5">
        <v>3.1999999999999997E-3</v>
      </c>
      <c r="D293" s="5">
        <v>2.8999999999999998E-3</v>
      </c>
      <c r="E293" s="5">
        <v>2.3E-3</v>
      </c>
      <c r="F293" s="5">
        <v>1.4E-3</v>
      </c>
      <c r="G293" s="5">
        <v>6.9999999999999999E-4</v>
      </c>
      <c r="H293" s="5">
        <v>0</v>
      </c>
      <c r="I293" s="5">
        <v>0</v>
      </c>
      <c r="J293" s="5">
        <v>0</v>
      </c>
    </row>
    <row r="294" spans="1:10" ht="14.45" customHeight="1">
      <c r="A294" s="5" t="s">
        <v>308</v>
      </c>
      <c r="B294" s="5" t="s">
        <v>226</v>
      </c>
      <c r="C294" s="5">
        <v>0.31559999999999999</v>
      </c>
      <c r="D294" s="5">
        <v>0.28409999999999996</v>
      </c>
      <c r="E294" s="5">
        <v>0.22019999999999998</v>
      </c>
      <c r="F294" s="5">
        <v>0.13219999999999998</v>
      </c>
      <c r="G294" s="5">
        <v>6.6100000000000006E-2</v>
      </c>
      <c r="H294" s="5">
        <v>2.6499999999999999E-2</v>
      </c>
      <c r="I294" s="5">
        <v>5.3E-3</v>
      </c>
      <c r="J294" s="5">
        <v>0</v>
      </c>
    </row>
    <row r="295" spans="1:10" ht="14.45" customHeight="1">
      <c r="A295" s="5" t="s">
        <v>308</v>
      </c>
      <c r="B295" s="5" t="s">
        <v>227</v>
      </c>
      <c r="C295" s="5">
        <v>2.4899999999999999E-2</v>
      </c>
      <c r="D295" s="5">
        <v>2.2499999999999999E-2</v>
      </c>
      <c r="E295" s="5">
        <v>1.7499999999999998E-2</v>
      </c>
      <c r="F295" s="5">
        <v>1.0500000000000001E-2</v>
      </c>
      <c r="G295" s="5">
        <v>5.3E-3</v>
      </c>
      <c r="H295" s="5">
        <v>2.1999999999999997E-3</v>
      </c>
      <c r="I295" s="5">
        <v>5.0000000000000001E-4</v>
      </c>
      <c r="J295" s="5">
        <v>0</v>
      </c>
    </row>
    <row r="296" spans="1:10" ht="14.45" customHeight="1">
      <c r="A296" s="5" t="s">
        <v>308</v>
      </c>
      <c r="B296" s="5" t="s">
        <v>206</v>
      </c>
      <c r="C296" s="5">
        <v>0.50259999999999994</v>
      </c>
      <c r="D296" s="5">
        <v>0.45239999999999997</v>
      </c>
      <c r="E296" s="5">
        <v>0.35070000000000001</v>
      </c>
      <c r="F296" s="5">
        <v>0.21049999999999999</v>
      </c>
      <c r="G296" s="5">
        <v>0.1053</v>
      </c>
      <c r="H296" s="5">
        <v>4.2200000000000001E-2</v>
      </c>
      <c r="I296" s="5">
        <v>8.4999999999999989E-3</v>
      </c>
    </row>
    <row r="297" spans="1:10" ht="14.45" customHeight="1">
      <c r="A297" s="5" t="s">
        <v>308</v>
      </c>
      <c r="B297" s="5" t="s">
        <v>233</v>
      </c>
      <c r="C297" s="5">
        <v>0.1477</v>
      </c>
      <c r="D297" s="5">
        <v>0.13299999999999998</v>
      </c>
      <c r="E297" s="5">
        <v>0.1031</v>
      </c>
      <c r="F297" s="5">
        <v>6.1900000000000004E-2</v>
      </c>
      <c r="G297" s="5">
        <v>3.1E-2</v>
      </c>
      <c r="H297" s="5">
        <v>1.24E-2</v>
      </c>
      <c r="I297" s="5">
        <v>2.4999999999999996E-3</v>
      </c>
    </row>
    <row r="298" spans="1:10" ht="14.45" customHeight="1">
      <c r="A298" s="5" t="s">
        <v>308</v>
      </c>
      <c r="B298" s="5" t="s">
        <v>224</v>
      </c>
      <c r="C298" s="5">
        <v>3.5145000000000004</v>
      </c>
      <c r="D298" s="5">
        <v>3.1631</v>
      </c>
      <c r="E298" s="5">
        <v>2.4515000000000002</v>
      </c>
      <c r="F298" s="5">
        <v>1.4709000000000001</v>
      </c>
      <c r="G298" s="5">
        <v>0.73550000000000004</v>
      </c>
      <c r="H298" s="5">
        <v>0.29420000000000002</v>
      </c>
      <c r="I298" s="5">
        <v>5.8900000000000001E-2</v>
      </c>
    </row>
    <row r="299" spans="1:10" ht="14.45" customHeight="1">
      <c r="A299" s="5" t="s">
        <v>308</v>
      </c>
      <c r="B299" s="5" t="s">
        <v>225</v>
      </c>
      <c r="C299" s="5">
        <v>5.4400000000000004E-2</v>
      </c>
      <c r="D299" s="5">
        <v>4.9000000000000002E-2</v>
      </c>
      <c r="E299" s="5">
        <v>3.8000000000000006E-2</v>
      </c>
      <c r="F299" s="5">
        <v>2.2800000000000001E-2</v>
      </c>
      <c r="G299" s="5">
        <v>1.14E-2</v>
      </c>
      <c r="H299" s="5">
        <v>4.5999999999999999E-3</v>
      </c>
      <c r="I299" s="5">
        <v>1E-3</v>
      </c>
    </row>
    <row r="300" spans="1:10" ht="14.45" customHeight="1">
      <c r="A300" s="5" t="s">
        <v>308</v>
      </c>
      <c r="B300" s="5" t="s">
        <v>228</v>
      </c>
      <c r="C300" s="5">
        <v>4.6000000000000006E-2</v>
      </c>
      <c r="D300" s="5">
        <v>4.1399999999999999E-2</v>
      </c>
      <c r="E300" s="5">
        <v>3.2100000000000004E-2</v>
      </c>
      <c r="F300" s="5">
        <v>1.9299999999999998E-2</v>
      </c>
      <c r="G300" s="5">
        <v>9.6999999999999986E-3</v>
      </c>
      <c r="H300" s="5">
        <v>3.8999999999999998E-3</v>
      </c>
      <c r="I300" s="5">
        <v>8.0000000000000004E-4</v>
      </c>
      <c r="J300" s="5">
        <v>0</v>
      </c>
    </row>
    <row r="301" spans="1:10" ht="14.45" customHeight="1">
      <c r="A301" s="5" t="s">
        <v>308</v>
      </c>
      <c r="B301" s="5" t="s">
        <v>230</v>
      </c>
      <c r="C301" s="5">
        <v>1.1123000000000001</v>
      </c>
      <c r="D301" s="5">
        <v>1.0010999999999999</v>
      </c>
      <c r="E301" s="5">
        <v>0.77590000000000003</v>
      </c>
      <c r="F301" s="5">
        <v>0.46560000000000001</v>
      </c>
      <c r="G301" s="5">
        <v>0.23280000000000001</v>
      </c>
      <c r="H301" s="5">
        <v>9.3200000000000005E-2</v>
      </c>
      <c r="I301" s="5">
        <v>1.8699999999999998E-2</v>
      </c>
      <c r="J301" s="5">
        <v>0</v>
      </c>
    </row>
    <row r="302" spans="1:10" ht="14.45" customHeight="1">
      <c r="A302" s="5" t="s">
        <v>308</v>
      </c>
      <c r="B302" s="5" t="s">
        <v>231</v>
      </c>
      <c r="C302" s="5">
        <v>0.1454</v>
      </c>
      <c r="D302" s="5">
        <v>0.13089999999999999</v>
      </c>
      <c r="E302" s="5">
        <v>0.10150000000000001</v>
      </c>
      <c r="F302" s="5">
        <v>6.0900000000000003E-2</v>
      </c>
      <c r="G302" s="5">
        <v>3.0499999999999999E-2</v>
      </c>
      <c r="H302" s="5">
        <v>1.2200000000000001E-2</v>
      </c>
      <c r="I302" s="5">
        <v>2.4999999999999996E-3</v>
      </c>
      <c r="J302" s="5">
        <v>0</v>
      </c>
    </row>
    <row r="303" spans="1:10" ht="14.45" customHeight="1">
      <c r="A303" s="5" t="s">
        <v>308</v>
      </c>
      <c r="B303" s="5" t="s">
        <v>240</v>
      </c>
      <c r="C303" s="5">
        <v>1.9E-3</v>
      </c>
      <c r="D303" s="5">
        <v>1.8E-3</v>
      </c>
      <c r="E303" s="5">
        <v>1.4E-3</v>
      </c>
      <c r="F303" s="5">
        <v>9.0000000000000008E-4</v>
      </c>
      <c r="G303" s="5">
        <v>0</v>
      </c>
      <c r="H303" s="5">
        <v>0</v>
      </c>
      <c r="I303" s="5">
        <v>0</v>
      </c>
      <c r="J303" s="5">
        <v>0</v>
      </c>
    </row>
    <row r="304" spans="1:10" ht="14.45" customHeight="1">
      <c r="A304" s="13" t="s">
        <v>308</v>
      </c>
      <c r="B304" t="s">
        <v>163</v>
      </c>
      <c r="C304">
        <v>0.10100000000000001</v>
      </c>
      <c r="D304">
        <v>0.10100000000000001</v>
      </c>
      <c r="E304">
        <v>0.10100000000000001</v>
      </c>
      <c r="F304">
        <v>5.0500000000000003E-2</v>
      </c>
      <c r="G304">
        <v>2.5250000000000002E-2</v>
      </c>
      <c r="H304">
        <v>0</v>
      </c>
      <c r="I304">
        <v>0</v>
      </c>
      <c r="J304">
        <v>0</v>
      </c>
    </row>
    <row r="305" spans="1:10" ht="14.45" customHeight="1">
      <c r="A305" s="13" t="s">
        <v>308</v>
      </c>
      <c r="B305" t="s">
        <v>107</v>
      </c>
      <c r="C305">
        <v>7.3849999999999998</v>
      </c>
      <c r="D305">
        <v>4.431</v>
      </c>
      <c r="E305">
        <v>0.73850000000000005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ht="14.45" customHeight="1">
      <c r="A306" s="13" t="s">
        <v>308</v>
      </c>
      <c r="B306" t="s">
        <v>106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ht="14.45" customHeight="1">
      <c r="A307" s="13" t="s">
        <v>308</v>
      </c>
      <c r="B307" t="s">
        <v>22</v>
      </c>
      <c r="C307">
        <v>0.15</v>
      </c>
      <c r="D307">
        <v>0.15</v>
      </c>
      <c r="E307">
        <v>0.15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ht="14.45" customHeight="1">
      <c r="A308" t="s">
        <v>308</v>
      </c>
      <c r="B308" t="s">
        <v>488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ht="14.45" customHeight="1">
      <c r="A309" t="s">
        <v>308</v>
      </c>
      <c r="B309" t="s">
        <v>490</v>
      </c>
      <c r="C309">
        <v>0.25</v>
      </c>
      <c r="D309">
        <v>0.25</v>
      </c>
      <c r="E309">
        <v>0.22177127894969756</v>
      </c>
      <c r="F309">
        <v>0.19354255789939523</v>
      </c>
      <c r="G309">
        <v>0.18504204159905591</v>
      </c>
      <c r="H309">
        <v>0.17654152529871664</v>
      </c>
      <c r="I309">
        <v>8.827076264935832E-2</v>
      </c>
      <c r="J309">
        <v>0</v>
      </c>
    </row>
    <row r="310" spans="1:10" ht="14.45" customHeight="1">
      <c r="A310" s="13" t="s">
        <v>308</v>
      </c>
      <c r="B310" t="s">
        <v>23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ht="14.45" customHeight="1">
      <c r="A311" s="13" t="s">
        <v>308</v>
      </c>
      <c r="B311" t="s">
        <v>58</v>
      </c>
      <c r="C311">
        <v>2</v>
      </c>
      <c r="D311">
        <v>1.2</v>
      </c>
      <c r="E311">
        <v>0.2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ht="14.45" customHeight="1">
      <c r="A312" s="5" t="s">
        <v>308</v>
      </c>
      <c r="B312" s="5" t="s">
        <v>102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</row>
    <row r="313" spans="1:10" ht="14.45" customHeight="1">
      <c r="A313" s="13" t="s">
        <v>308</v>
      </c>
      <c r="B313" t="s">
        <v>103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ht="14.45" customHeight="1">
      <c r="A314" s="13" t="s">
        <v>308</v>
      </c>
      <c r="B314" t="s">
        <v>94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ht="14.45" customHeight="1">
      <c r="A315" s="13" t="s">
        <v>308</v>
      </c>
      <c r="B315" t="s">
        <v>170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ht="14.45" customHeight="1">
      <c r="A316" s="13" t="s">
        <v>308</v>
      </c>
      <c r="B316" t="s">
        <v>97</v>
      </c>
      <c r="C316">
        <v>0.4</v>
      </c>
      <c r="D316">
        <v>0.4</v>
      </c>
      <c r="E316">
        <v>0.4</v>
      </c>
      <c r="F316">
        <v>0.34753067002201954</v>
      </c>
      <c r="G316">
        <v>0.15870818915801613</v>
      </c>
      <c r="H316">
        <v>0</v>
      </c>
      <c r="I316">
        <v>0</v>
      </c>
      <c r="J316">
        <v>0</v>
      </c>
    </row>
    <row r="317" spans="1:10" ht="14.45" customHeight="1">
      <c r="A317" s="25" t="s">
        <v>308</v>
      </c>
      <c r="B317" s="2" t="s">
        <v>339</v>
      </c>
      <c r="C317">
        <v>0</v>
      </c>
      <c r="D317">
        <v>4.5</v>
      </c>
      <c r="E317">
        <v>4.5</v>
      </c>
      <c r="F317">
        <v>4.5</v>
      </c>
      <c r="G317">
        <v>4.5</v>
      </c>
      <c r="H317">
        <v>4.5</v>
      </c>
      <c r="I317">
        <v>4.5</v>
      </c>
      <c r="J317">
        <v>4.5</v>
      </c>
    </row>
    <row r="318" spans="1:10" ht="14.45" customHeight="1">
      <c r="A318" t="s">
        <v>286</v>
      </c>
      <c r="B318" t="s">
        <v>475</v>
      </c>
      <c r="C318">
        <v>0.42088243664816954</v>
      </c>
      <c r="D318">
        <v>0.42088243664816954</v>
      </c>
      <c r="E318">
        <v>0.36908152136839484</v>
      </c>
      <c r="F318">
        <v>0.31728060608862013</v>
      </c>
      <c r="G318">
        <v>0.15864030304431007</v>
      </c>
      <c r="H318">
        <v>0</v>
      </c>
      <c r="I318">
        <v>0</v>
      </c>
      <c r="J318">
        <v>0</v>
      </c>
    </row>
    <row r="319" spans="1:10" ht="14.45" customHeight="1">
      <c r="A319" t="s">
        <v>286</v>
      </c>
      <c r="B319" t="s">
        <v>108</v>
      </c>
      <c r="C319">
        <v>0.1063162082422778</v>
      </c>
      <c r="D319">
        <v>0.1063162082422778</v>
      </c>
      <c r="E319">
        <v>7.3118657052001351E-2</v>
      </c>
      <c r="F319">
        <v>3.9921105861724863E-2</v>
      </c>
      <c r="G319">
        <v>1.9960552930862432E-2</v>
      </c>
      <c r="H319">
        <v>0</v>
      </c>
      <c r="I319">
        <v>0</v>
      </c>
      <c r="J319">
        <v>0</v>
      </c>
    </row>
    <row r="320" spans="1:10" ht="14.45" customHeight="1">
      <c r="A320" t="s">
        <v>286</v>
      </c>
      <c r="B320" t="s">
        <v>481</v>
      </c>
      <c r="C320">
        <v>3.8474065410688447</v>
      </c>
      <c r="D320">
        <v>3.8474065410688447</v>
      </c>
      <c r="E320">
        <v>3.8716192946312664</v>
      </c>
      <c r="F320">
        <v>3.8958320481936886</v>
      </c>
      <c r="G320">
        <v>3.7055803370769582</v>
      </c>
      <c r="H320">
        <v>3.5153286259602279</v>
      </c>
      <c r="I320">
        <v>1.7576643129801139</v>
      </c>
      <c r="J320">
        <v>0</v>
      </c>
    </row>
    <row r="321" spans="1:10" ht="14.45" customHeight="1">
      <c r="A321" t="s">
        <v>286</v>
      </c>
      <c r="B321" t="s">
        <v>485</v>
      </c>
      <c r="C321">
        <v>0.33997779285760349</v>
      </c>
      <c r="D321">
        <v>0.33997779285760349</v>
      </c>
      <c r="E321">
        <v>0.16998889642880174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ht="14.45" customHeight="1">
      <c r="A322" s="13" t="s">
        <v>286</v>
      </c>
      <c r="B322" t="s">
        <v>139</v>
      </c>
      <c r="C322">
        <v>11.09</v>
      </c>
      <c r="D322">
        <v>11.09</v>
      </c>
      <c r="E322">
        <v>11.09</v>
      </c>
      <c r="F322">
        <v>11.09</v>
      </c>
      <c r="G322">
        <v>11.09</v>
      </c>
      <c r="H322">
        <v>11.09</v>
      </c>
      <c r="I322">
        <v>11.09</v>
      </c>
      <c r="J322">
        <v>11.09</v>
      </c>
    </row>
    <row r="323" spans="1:10" ht="14.45" customHeight="1">
      <c r="A323" s="5" t="s">
        <v>286</v>
      </c>
      <c r="B323" s="5" t="s">
        <v>243</v>
      </c>
      <c r="C323" s="5">
        <v>9.373899999999999</v>
      </c>
      <c r="D323" s="5">
        <v>8.4366000000000003</v>
      </c>
      <c r="E323" s="5">
        <v>6.5383999999999993</v>
      </c>
      <c r="F323" s="5">
        <v>3.9231000000000003</v>
      </c>
      <c r="G323" s="5">
        <v>1.9616</v>
      </c>
      <c r="H323" s="5">
        <v>0.78469999999999995</v>
      </c>
      <c r="I323" s="5">
        <v>0.157</v>
      </c>
      <c r="J323" s="5">
        <v>0</v>
      </c>
    </row>
    <row r="324" spans="1:10" ht="14.45" customHeight="1">
      <c r="A324" s="5" t="s">
        <v>286</v>
      </c>
      <c r="B324" s="5" t="s">
        <v>244</v>
      </c>
      <c r="C324" s="5">
        <v>1.8063</v>
      </c>
      <c r="D324" s="5">
        <v>1.6256999999999999</v>
      </c>
      <c r="E324" s="5">
        <v>1.26</v>
      </c>
      <c r="F324" s="5">
        <v>0.75600000000000001</v>
      </c>
      <c r="G324" s="5">
        <v>0.378</v>
      </c>
      <c r="H324" s="5">
        <v>0.1512</v>
      </c>
      <c r="I324" s="5">
        <v>3.0300000000000001E-2</v>
      </c>
      <c r="J324" s="5">
        <v>0</v>
      </c>
    </row>
    <row r="325" spans="1:10" ht="14.45" customHeight="1">
      <c r="A325" s="5" t="s">
        <v>286</v>
      </c>
      <c r="B325" s="5" t="s">
        <v>245</v>
      </c>
      <c r="C325" s="5">
        <v>1.8832</v>
      </c>
      <c r="D325" s="5">
        <v>1.6949000000000001</v>
      </c>
      <c r="E325" s="5">
        <v>1.3135999999999999</v>
      </c>
      <c r="F325" s="5">
        <v>0.78820000000000001</v>
      </c>
      <c r="G325" s="5">
        <v>0.39410000000000001</v>
      </c>
      <c r="H325" s="5">
        <v>0.15769999999999998</v>
      </c>
      <c r="I325" s="5">
        <v>3.1600000000000003E-2</v>
      </c>
      <c r="J325" s="5">
        <v>0</v>
      </c>
    </row>
    <row r="326" spans="1:10" ht="14.45" customHeight="1">
      <c r="A326" s="5" t="s">
        <v>286</v>
      </c>
      <c r="B326" s="5" t="s">
        <v>217</v>
      </c>
      <c r="C326" s="5">
        <v>1.8010999999999999</v>
      </c>
      <c r="D326" s="5">
        <v>1.621</v>
      </c>
      <c r="E326" s="5">
        <v>1.2563</v>
      </c>
      <c r="F326" s="5">
        <v>0.75380000000000003</v>
      </c>
      <c r="G326" s="5">
        <v>0.37690000000000001</v>
      </c>
      <c r="H326" s="5">
        <v>0.15079999999999999</v>
      </c>
      <c r="I326" s="5">
        <v>3.0199999999999998E-2</v>
      </c>
      <c r="J326" s="5">
        <v>0</v>
      </c>
    </row>
    <row r="327" spans="1:10" ht="14.45" customHeight="1">
      <c r="A327" s="5" t="s">
        <v>286</v>
      </c>
      <c r="B327" s="5" t="s">
        <v>237</v>
      </c>
      <c r="C327" s="5">
        <v>0.59109999999999996</v>
      </c>
      <c r="D327" s="5">
        <v>0.53200000000000003</v>
      </c>
      <c r="E327" s="5">
        <v>0.4123</v>
      </c>
      <c r="F327" s="5">
        <v>0.24739999999999998</v>
      </c>
      <c r="G327" s="5">
        <v>0.1237</v>
      </c>
      <c r="H327" s="5">
        <v>4.9500000000000002E-2</v>
      </c>
      <c r="I327" s="5">
        <v>9.9000000000000008E-3</v>
      </c>
      <c r="J327" s="5">
        <v>0</v>
      </c>
    </row>
    <row r="328" spans="1:10" ht="14.45" customHeight="1">
      <c r="A328" s="5" t="s">
        <v>286</v>
      </c>
      <c r="B328" s="5" t="s">
        <v>226</v>
      </c>
      <c r="C328" s="5">
        <v>15.7941</v>
      </c>
      <c r="D328" s="5">
        <v>14.214700000000001</v>
      </c>
      <c r="E328" s="5">
        <v>11.016399999999999</v>
      </c>
      <c r="F328" s="5">
        <v>6.6098999999999997</v>
      </c>
      <c r="G328" s="5">
        <v>3.3050000000000002</v>
      </c>
      <c r="H328" s="5">
        <v>1.3220000000000001</v>
      </c>
      <c r="I328" s="5">
        <v>0.26440000000000002</v>
      </c>
      <c r="J328" s="5">
        <v>0</v>
      </c>
    </row>
    <row r="329" spans="1:10" ht="14.45" customHeight="1">
      <c r="A329" s="5" t="s">
        <v>286</v>
      </c>
      <c r="B329" s="5" t="s">
        <v>219</v>
      </c>
      <c r="C329" s="5">
        <v>2.0199999999999999E-2</v>
      </c>
      <c r="D329" s="5">
        <v>1.8200000000000001E-2</v>
      </c>
      <c r="E329" s="5">
        <v>1.4199999999999999E-2</v>
      </c>
      <c r="F329" s="5">
        <v>8.6E-3</v>
      </c>
      <c r="G329" s="5">
        <v>4.3E-3</v>
      </c>
      <c r="H329" s="5">
        <v>1.8E-3</v>
      </c>
      <c r="I329" s="5">
        <v>3.9999999999999996E-4</v>
      </c>
      <c r="J329" s="5">
        <v>0</v>
      </c>
    </row>
    <row r="330" spans="1:10" ht="14.45" customHeight="1">
      <c r="A330" s="5" t="s">
        <v>286</v>
      </c>
      <c r="B330" s="5" t="s">
        <v>227</v>
      </c>
      <c r="C330" s="5">
        <v>1.7113</v>
      </c>
      <c r="D330" s="5">
        <v>1.5402</v>
      </c>
      <c r="E330" s="5">
        <v>1.1937</v>
      </c>
      <c r="F330" s="5">
        <v>0.71629999999999994</v>
      </c>
      <c r="G330" s="5">
        <v>0.35819999999999996</v>
      </c>
      <c r="H330" s="5">
        <v>0.14329999999999998</v>
      </c>
      <c r="I330" s="5">
        <v>2.87E-2</v>
      </c>
      <c r="J330" s="5">
        <v>0</v>
      </c>
    </row>
    <row r="331" spans="1:10" ht="14.45" customHeight="1">
      <c r="A331" s="5" t="s">
        <v>286</v>
      </c>
      <c r="B331" s="5" t="s">
        <v>206</v>
      </c>
      <c r="C331" s="5">
        <v>5.9816000000000003</v>
      </c>
      <c r="D331" s="5">
        <v>5.3834999999999997</v>
      </c>
      <c r="E331" s="5">
        <v>4.1722999999999999</v>
      </c>
      <c r="F331" s="5">
        <v>2.5034000000000001</v>
      </c>
      <c r="G331" s="5">
        <v>1.2517</v>
      </c>
      <c r="H331" s="5">
        <v>0.50070000000000003</v>
      </c>
      <c r="I331" s="5">
        <v>0.1002</v>
      </c>
    </row>
    <row r="332" spans="1:10" ht="14.45" customHeight="1">
      <c r="A332" s="5" t="s">
        <v>286</v>
      </c>
      <c r="B332" s="5" t="s">
        <v>233</v>
      </c>
      <c r="C332" s="5">
        <v>5.7199</v>
      </c>
      <c r="D332" s="5">
        <v>5.1479999999999997</v>
      </c>
      <c r="E332" s="5">
        <v>3.9897</v>
      </c>
      <c r="F332" s="5">
        <v>2.3939000000000004</v>
      </c>
      <c r="G332" s="5">
        <v>1.1970000000000001</v>
      </c>
      <c r="H332" s="5">
        <v>0.4788</v>
      </c>
      <c r="I332" s="5">
        <v>9.5799999999999996E-2</v>
      </c>
    </row>
    <row r="333" spans="1:10" ht="14.45" customHeight="1">
      <c r="A333" s="5" t="s">
        <v>286</v>
      </c>
      <c r="B333" s="5" t="s">
        <v>224</v>
      </c>
      <c r="C333" s="5">
        <v>45.367800000000003</v>
      </c>
      <c r="D333" s="5">
        <v>40.831100000000006</v>
      </c>
      <c r="E333" s="5">
        <v>31.644200000000001</v>
      </c>
      <c r="F333" s="5">
        <v>18.986599999999999</v>
      </c>
      <c r="G333" s="5">
        <v>9.4932999999999996</v>
      </c>
      <c r="H333" s="5">
        <v>3.7974000000000001</v>
      </c>
      <c r="I333" s="5">
        <v>0.75949999999999995</v>
      </c>
    </row>
    <row r="334" spans="1:10" ht="14.45" customHeight="1">
      <c r="A334" s="5" t="s">
        <v>286</v>
      </c>
      <c r="B334" s="5" t="s">
        <v>225</v>
      </c>
      <c r="C334" s="5">
        <v>5.7122999999999999</v>
      </c>
      <c r="D334" s="5">
        <v>5.1410999999999998</v>
      </c>
      <c r="E334" s="5">
        <v>3.9844000000000004</v>
      </c>
      <c r="F334" s="5">
        <v>2.3907000000000003</v>
      </c>
      <c r="G334" s="5">
        <v>1.1954</v>
      </c>
      <c r="H334" s="5">
        <v>0.47820000000000001</v>
      </c>
      <c r="I334" s="5">
        <v>9.5700000000000007E-2</v>
      </c>
    </row>
    <row r="335" spans="1:10" ht="14.45" customHeight="1">
      <c r="A335" s="5" t="s">
        <v>286</v>
      </c>
      <c r="B335" s="5" t="s">
        <v>228</v>
      </c>
      <c r="C335" s="5">
        <v>0.5746</v>
      </c>
      <c r="D335" s="5">
        <v>0.51719999999999999</v>
      </c>
      <c r="E335" s="5">
        <v>0.40089999999999998</v>
      </c>
      <c r="F335" s="5">
        <v>0.24059999999999998</v>
      </c>
      <c r="G335" s="5">
        <v>0.1203</v>
      </c>
      <c r="H335" s="5">
        <v>4.82E-2</v>
      </c>
      <c r="I335" s="5">
        <v>9.6999999999999986E-3</v>
      </c>
      <c r="J335" s="5">
        <v>0</v>
      </c>
    </row>
    <row r="336" spans="1:10" ht="14.45" customHeight="1">
      <c r="A336" s="5" t="s">
        <v>286</v>
      </c>
      <c r="B336" s="5" t="s">
        <v>230</v>
      </c>
      <c r="C336" s="5">
        <v>62.989600000000003</v>
      </c>
      <c r="D336" s="5">
        <v>56.690700000000007</v>
      </c>
      <c r="E336" s="5">
        <v>43.935300000000005</v>
      </c>
      <c r="F336" s="5">
        <v>26.3612</v>
      </c>
      <c r="G336" s="5">
        <v>13.1806</v>
      </c>
      <c r="H336" s="5">
        <v>5.2722999999999995</v>
      </c>
      <c r="I336" s="5">
        <v>1.0545</v>
      </c>
      <c r="J336" s="5">
        <v>0</v>
      </c>
    </row>
    <row r="337" spans="1:10" ht="14.45" customHeight="1">
      <c r="A337" s="5" t="s">
        <v>286</v>
      </c>
      <c r="B337" s="5" t="s">
        <v>229</v>
      </c>
      <c r="C337" s="5">
        <v>1.4201999999999999</v>
      </c>
      <c r="D337" s="5">
        <v>1.2782</v>
      </c>
      <c r="E337" s="5">
        <v>0.99070000000000003</v>
      </c>
      <c r="F337" s="5">
        <v>0.59450000000000003</v>
      </c>
      <c r="G337" s="5">
        <v>0.29730000000000001</v>
      </c>
      <c r="H337" s="5">
        <v>0.11900000000000001</v>
      </c>
      <c r="I337" s="5">
        <v>2.3800000000000002E-2</v>
      </c>
      <c r="J337" s="5">
        <v>0</v>
      </c>
    </row>
    <row r="338" spans="1:10" ht="14.45" customHeight="1">
      <c r="A338" s="5" t="s">
        <v>286</v>
      </c>
      <c r="B338" s="5" t="s">
        <v>231</v>
      </c>
      <c r="C338" s="5">
        <v>1.6118999999999999</v>
      </c>
      <c r="D338" s="5">
        <v>1.4508000000000001</v>
      </c>
      <c r="E338" s="5">
        <v>1.1244000000000001</v>
      </c>
      <c r="F338" s="5">
        <v>0.67469999999999997</v>
      </c>
      <c r="G338" s="5">
        <v>0.33739999999999998</v>
      </c>
      <c r="H338" s="5">
        <v>0.13499999999999998</v>
      </c>
      <c r="I338" s="5">
        <v>2.7E-2</v>
      </c>
      <c r="J338" s="5">
        <v>0</v>
      </c>
    </row>
    <row r="339" spans="1:10" ht="14.45" customHeight="1">
      <c r="A339" s="5" t="s">
        <v>286</v>
      </c>
      <c r="B339" s="5" t="s">
        <v>240</v>
      </c>
      <c r="C339" s="5">
        <v>0.16419999999999998</v>
      </c>
      <c r="D339" s="5">
        <v>0.14779999999999999</v>
      </c>
      <c r="E339" s="5">
        <v>0.11460000000000001</v>
      </c>
      <c r="F339" s="5">
        <v>6.88E-2</v>
      </c>
      <c r="G339" s="5">
        <v>3.44E-2</v>
      </c>
      <c r="H339" s="5">
        <v>1.38E-2</v>
      </c>
      <c r="I339" s="5">
        <v>2.8E-3</v>
      </c>
      <c r="J339" s="5">
        <v>0</v>
      </c>
    </row>
    <row r="340" spans="1:10" ht="14.45" customHeight="1">
      <c r="A340" s="13" t="s">
        <v>286</v>
      </c>
      <c r="B340" t="s">
        <v>163</v>
      </c>
      <c r="C340">
        <v>1.43</v>
      </c>
      <c r="D340">
        <v>1.43</v>
      </c>
      <c r="E340">
        <v>1.43</v>
      </c>
      <c r="F340">
        <v>1.43</v>
      </c>
      <c r="G340">
        <v>0.81596658642486042</v>
      </c>
      <c r="H340">
        <v>0.75823382734139166</v>
      </c>
      <c r="I340">
        <v>0.41599057902126241</v>
      </c>
      <c r="J340">
        <v>0.1586190305472796</v>
      </c>
    </row>
    <row r="341" spans="1:10" ht="14.45" customHeight="1">
      <c r="A341" s="13" t="s">
        <v>286</v>
      </c>
      <c r="B341" t="s">
        <v>107</v>
      </c>
      <c r="C341">
        <v>7.4070840000000002</v>
      </c>
      <c r="D341">
        <v>6.3842422535848726</v>
      </c>
      <c r="E341">
        <v>5.6428547402571967</v>
      </c>
      <c r="F341">
        <v>3.9069787836020629</v>
      </c>
      <c r="G341">
        <v>0.72514941149335255</v>
      </c>
      <c r="H341">
        <v>0.72514941149335255</v>
      </c>
      <c r="I341">
        <v>0.56414062710794888</v>
      </c>
      <c r="J341">
        <v>0</v>
      </c>
    </row>
    <row r="342" spans="1:10" ht="14.45" customHeight="1">
      <c r="A342" s="13" t="s">
        <v>286</v>
      </c>
      <c r="B342" t="s">
        <v>106</v>
      </c>
      <c r="C342">
        <v>2.16</v>
      </c>
      <c r="D342">
        <v>0.70615384615384624</v>
      </c>
      <c r="E342">
        <v>0.36</v>
      </c>
      <c r="F342">
        <v>0.36</v>
      </c>
      <c r="G342">
        <v>0.36</v>
      </c>
      <c r="H342">
        <v>0</v>
      </c>
      <c r="I342">
        <v>0</v>
      </c>
      <c r="J342">
        <v>0</v>
      </c>
    </row>
    <row r="343" spans="1:10" ht="14.45" customHeight="1">
      <c r="A343" s="13" t="s">
        <v>286</v>
      </c>
      <c r="B343" t="s">
        <v>22</v>
      </c>
      <c r="C343">
        <v>31.721177924999996</v>
      </c>
      <c r="D343">
        <v>31.418395336983941</v>
      </c>
      <c r="E343">
        <v>31.41784398105246</v>
      </c>
      <c r="F343">
        <v>31.219367542167451</v>
      </c>
      <c r="G343">
        <v>30.098185100819087</v>
      </c>
      <c r="H343">
        <v>28.375304446181502</v>
      </c>
      <c r="I343">
        <v>15.810014605012677</v>
      </c>
      <c r="J343">
        <v>1.9857091952813646</v>
      </c>
    </row>
    <row r="344" spans="1:10" ht="14.45" customHeight="1">
      <c r="A344" t="s">
        <v>286</v>
      </c>
      <c r="B344" t="s">
        <v>488</v>
      </c>
      <c r="C344">
        <v>26.250145</v>
      </c>
      <c r="D344">
        <v>26.250145</v>
      </c>
      <c r="E344">
        <v>21.87551767187697</v>
      </c>
      <c r="F344">
        <v>17.500890343753937</v>
      </c>
      <c r="G344">
        <v>17.500890343753937</v>
      </c>
      <c r="H344">
        <v>17.500890343753937</v>
      </c>
      <c r="I344">
        <v>8.7504451718769687</v>
      </c>
      <c r="J344">
        <v>0</v>
      </c>
    </row>
    <row r="345" spans="1:10" ht="14.45" customHeight="1">
      <c r="A345" t="s">
        <v>286</v>
      </c>
      <c r="B345" t="s">
        <v>490</v>
      </c>
      <c r="C345">
        <v>0.246</v>
      </c>
      <c r="D345">
        <v>0.246</v>
      </c>
      <c r="E345">
        <v>0.246</v>
      </c>
      <c r="F345">
        <v>0.246</v>
      </c>
      <c r="G345">
        <v>0.246</v>
      </c>
      <c r="H345">
        <v>0.246</v>
      </c>
      <c r="I345">
        <v>0.123</v>
      </c>
      <c r="J345">
        <v>0</v>
      </c>
    </row>
    <row r="346" spans="1:10" ht="14.45" customHeight="1">
      <c r="A346" s="13" t="s">
        <v>286</v>
      </c>
      <c r="B346" t="s">
        <v>23</v>
      </c>
      <c r="C346">
        <v>7.12</v>
      </c>
      <c r="D346">
        <v>7.12</v>
      </c>
      <c r="E346">
        <v>7.12</v>
      </c>
      <c r="F346">
        <v>3.11917765279154</v>
      </c>
      <c r="G346">
        <v>0</v>
      </c>
      <c r="H346">
        <v>0</v>
      </c>
      <c r="I346">
        <v>0</v>
      </c>
      <c r="J346">
        <v>0</v>
      </c>
    </row>
    <row r="347" spans="1:10" ht="14.45" customHeight="1">
      <c r="A347" s="13" t="s">
        <v>286</v>
      </c>
      <c r="B347" t="s">
        <v>58</v>
      </c>
      <c r="C347">
        <v>2.3876949999999999</v>
      </c>
      <c r="D347">
        <v>1.7907712499999999</v>
      </c>
      <c r="E347">
        <v>1.3430784375</v>
      </c>
      <c r="F347">
        <v>1.007308828125</v>
      </c>
      <c r="G347">
        <v>0.75548162109375006</v>
      </c>
      <c r="H347">
        <v>0</v>
      </c>
      <c r="I347">
        <v>0</v>
      </c>
      <c r="J347">
        <v>0</v>
      </c>
    </row>
    <row r="348" spans="1:10" ht="14.45" customHeight="1">
      <c r="A348" s="5" t="s">
        <v>286</v>
      </c>
      <c r="B348" s="5" t="s">
        <v>102</v>
      </c>
      <c r="C348" s="5">
        <v>7.49</v>
      </c>
      <c r="D348" s="5">
        <v>7.49</v>
      </c>
      <c r="E348" s="5">
        <v>7.49</v>
      </c>
      <c r="F348" s="5">
        <v>7.49</v>
      </c>
      <c r="G348" s="5">
        <v>7.49</v>
      </c>
      <c r="H348" s="5">
        <v>7.49</v>
      </c>
      <c r="I348" s="5">
        <v>7.49</v>
      </c>
      <c r="J348" s="5">
        <v>7.49</v>
      </c>
    </row>
    <row r="349" spans="1:10" ht="14.45" customHeight="1">
      <c r="A349" s="13" t="s">
        <v>286</v>
      </c>
      <c r="B349" t="s">
        <v>103</v>
      </c>
      <c r="C349">
        <v>1.33</v>
      </c>
      <c r="D349">
        <v>1.33</v>
      </c>
      <c r="E349">
        <v>1.33</v>
      </c>
      <c r="F349">
        <v>1.33</v>
      </c>
      <c r="G349">
        <v>1.33</v>
      </c>
      <c r="H349">
        <v>1.33</v>
      </c>
      <c r="I349">
        <v>1.33</v>
      </c>
      <c r="J349">
        <v>1.33</v>
      </c>
    </row>
    <row r="350" spans="1:10" ht="14.45" customHeight="1">
      <c r="A350" s="13" t="s">
        <v>286</v>
      </c>
      <c r="B350" t="s">
        <v>94</v>
      </c>
      <c r="C350">
        <v>5.915</v>
      </c>
      <c r="D350">
        <v>5.915</v>
      </c>
      <c r="E350">
        <v>5.915</v>
      </c>
      <c r="F350">
        <v>5.915</v>
      </c>
      <c r="G350">
        <v>5.915</v>
      </c>
      <c r="H350">
        <v>0</v>
      </c>
      <c r="I350">
        <v>0</v>
      </c>
      <c r="J350">
        <v>0</v>
      </c>
    </row>
    <row r="351" spans="1:10" ht="14.45" customHeight="1">
      <c r="A351" s="13" t="s">
        <v>286</v>
      </c>
      <c r="B351" t="s">
        <v>170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ht="14.45" customHeight="1">
      <c r="A352" s="13" t="s">
        <v>286</v>
      </c>
      <c r="B352" t="s">
        <v>97</v>
      </c>
      <c r="C352">
        <v>23.1</v>
      </c>
      <c r="D352">
        <v>23.1</v>
      </c>
      <c r="E352">
        <v>23.1</v>
      </c>
      <c r="F352">
        <v>23.1</v>
      </c>
      <c r="G352">
        <v>9.4570802951505009</v>
      </c>
      <c r="H352">
        <v>0</v>
      </c>
      <c r="I352">
        <v>0</v>
      </c>
      <c r="J352">
        <v>0</v>
      </c>
    </row>
    <row r="353" spans="1:10" ht="14.45" customHeight="1">
      <c r="A353" s="25" t="s">
        <v>286</v>
      </c>
      <c r="B353" s="2" t="s">
        <v>339</v>
      </c>
      <c r="C353">
        <v>67.2</v>
      </c>
      <c r="D353">
        <v>68.900000000000006</v>
      </c>
      <c r="E353">
        <v>68.900000000000006</v>
      </c>
      <c r="F353">
        <v>68.900000000000006</v>
      </c>
      <c r="G353">
        <v>68.900000000000006</v>
      </c>
      <c r="H353">
        <v>68.900000000000006</v>
      </c>
      <c r="I353">
        <v>68.900000000000006</v>
      </c>
      <c r="J353">
        <v>68.900000000000006</v>
      </c>
    </row>
    <row r="354" spans="1:10" ht="14.45" customHeight="1">
      <c r="A354" t="s">
        <v>287</v>
      </c>
      <c r="B354" t="s">
        <v>475</v>
      </c>
      <c r="C354">
        <v>4.0332886425402661</v>
      </c>
      <c r="D354">
        <v>4.0332886425402661</v>
      </c>
      <c r="E354">
        <v>2.016644321270133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ht="14.45" customHeight="1">
      <c r="A355" t="s">
        <v>287</v>
      </c>
      <c r="B355" t="s">
        <v>108</v>
      </c>
      <c r="C355">
        <v>1.4708957250909236</v>
      </c>
      <c r="D355">
        <v>1.4708957250909236</v>
      </c>
      <c r="E355">
        <v>0.73544786254546179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ht="14.45" customHeight="1">
      <c r="A356" t="s">
        <v>287</v>
      </c>
      <c r="B356" t="s">
        <v>481</v>
      </c>
      <c r="C356">
        <v>1.0252975775348701</v>
      </c>
      <c r="D356">
        <v>0.6252975775348707</v>
      </c>
      <c r="E356">
        <v>0.31264878876743535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ht="14.45" customHeight="1">
      <c r="A357" t="s">
        <v>287</v>
      </c>
      <c r="B357" t="s">
        <v>485</v>
      </c>
      <c r="C357">
        <v>3.3394883298029657E-2</v>
      </c>
      <c r="D357">
        <v>3.3394883298029657E-2</v>
      </c>
      <c r="E357">
        <v>1.6697441649014828E-2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ht="14.45" customHeight="1">
      <c r="A358" s="13" t="s">
        <v>287</v>
      </c>
      <c r="B358" t="s">
        <v>139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ht="14.45" customHeight="1">
      <c r="A359" s="5" t="s">
        <v>287</v>
      </c>
      <c r="B359" s="5" t="s">
        <v>243</v>
      </c>
      <c r="C359" s="5">
        <v>4.4449999999999994</v>
      </c>
      <c r="D359" s="5">
        <v>4.0004999999999997</v>
      </c>
      <c r="E359" s="5">
        <v>3.1004</v>
      </c>
      <c r="F359" s="5">
        <v>1.8603000000000001</v>
      </c>
      <c r="G359" s="5">
        <v>0.93020000000000003</v>
      </c>
      <c r="H359" s="5">
        <v>0.37209999999999999</v>
      </c>
      <c r="I359" s="5">
        <v>7.4499999999999997E-2</v>
      </c>
      <c r="J359" s="5">
        <v>0</v>
      </c>
    </row>
    <row r="360" spans="1:10" ht="14.45" customHeight="1">
      <c r="A360" s="5" t="s">
        <v>287</v>
      </c>
      <c r="B360" s="5" t="s">
        <v>244</v>
      </c>
      <c r="C360" s="5">
        <v>5.4600000000000003E-2</v>
      </c>
      <c r="D360" s="5">
        <v>4.9200000000000001E-2</v>
      </c>
      <c r="E360" s="5">
        <v>3.8200000000000005E-2</v>
      </c>
      <c r="F360" s="5">
        <v>2.3E-2</v>
      </c>
      <c r="G360" s="5">
        <v>1.15E-2</v>
      </c>
      <c r="H360" s="5">
        <v>4.5999999999999999E-3</v>
      </c>
      <c r="I360" s="5">
        <v>1E-3</v>
      </c>
      <c r="J360" s="5">
        <v>0</v>
      </c>
    </row>
    <row r="361" spans="1:10" ht="14.45" customHeight="1">
      <c r="A361" s="5" t="s">
        <v>287</v>
      </c>
      <c r="B361" s="5" t="s">
        <v>245</v>
      </c>
      <c r="C361" s="5">
        <v>0.19</v>
      </c>
      <c r="D361" s="5">
        <v>0.17100000000000001</v>
      </c>
      <c r="E361" s="5">
        <v>0.1326</v>
      </c>
      <c r="F361" s="5">
        <v>7.9600000000000004E-2</v>
      </c>
      <c r="G361" s="5">
        <v>3.9800000000000002E-2</v>
      </c>
      <c r="H361" s="5">
        <v>1.6E-2</v>
      </c>
      <c r="I361" s="5">
        <v>3.2000000000000002E-3</v>
      </c>
      <c r="J361" s="5">
        <v>0</v>
      </c>
    </row>
    <row r="362" spans="1:10" ht="14.45" customHeight="1">
      <c r="A362" s="5" t="s">
        <v>287</v>
      </c>
      <c r="B362" s="5" t="s">
        <v>217</v>
      </c>
      <c r="C362" s="5">
        <v>4.4874000000000001</v>
      </c>
      <c r="D362" s="5">
        <v>4.0386999999999995</v>
      </c>
      <c r="E362" s="5">
        <v>3.1300000000000003</v>
      </c>
      <c r="F362" s="5">
        <v>1.8779999999999999</v>
      </c>
      <c r="G362" s="5">
        <v>0.93899999999999995</v>
      </c>
      <c r="H362" s="5">
        <v>0.37559999999999999</v>
      </c>
      <c r="I362" s="5">
        <v>7.5200000000000003E-2</v>
      </c>
      <c r="J362" s="5">
        <v>0</v>
      </c>
    </row>
    <row r="363" spans="1:10" ht="14.45" customHeight="1">
      <c r="A363" s="5" t="s">
        <v>287</v>
      </c>
      <c r="B363" s="5" t="s">
        <v>237</v>
      </c>
      <c r="C363" s="5">
        <v>0.10490000000000001</v>
      </c>
      <c r="D363" s="5">
        <v>9.4500000000000001E-2</v>
      </c>
      <c r="E363" s="5">
        <v>7.3300000000000004E-2</v>
      </c>
      <c r="F363" s="5">
        <v>4.4000000000000004E-2</v>
      </c>
      <c r="G363" s="5">
        <v>2.1999999999999999E-2</v>
      </c>
      <c r="H363" s="5">
        <v>8.8000000000000005E-3</v>
      </c>
      <c r="I363" s="5">
        <v>1.8E-3</v>
      </c>
      <c r="J363" s="5">
        <v>0</v>
      </c>
    </row>
    <row r="364" spans="1:10" ht="14.45" customHeight="1">
      <c r="A364" s="5" t="s">
        <v>287</v>
      </c>
      <c r="B364" s="5" t="s">
        <v>226</v>
      </c>
      <c r="C364" s="5">
        <v>14.1942</v>
      </c>
      <c r="D364" s="5">
        <v>12.774799999999999</v>
      </c>
      <c r="E364" s="5">
        <v>9.9004999999999992</v>
      </c>
      <c r="F364" s="5">
        <v>5.9402999999999997</v>
      </c>
      <c r="G364" s="5">
        <v>2.9702000000000002</v>
      </c>
      <c r="H364" s="5">
        <v>1.1880999999999999</v>
      </c>
      <c r="I364" s="5">
        <v>0.23769999999999999</v>
      </c>
      <c r="J364" s="5">
        <v>0</v>
      </c>
    </row>
    <row r="365" spans="1:10" ht="14.45" customHeight="1">
      <c r="A365" s="5" t="s">
        <v>287</v>
      </c>
      <c r="B365" s="5" t="s">
        <v>219</v>
      </c>
      <c r="C365" s="5">
        <v>5.0300000000000004E-2</v>
      </c>
      <c r="D365" s="5">
        <v>4.53E-2</v>
      </c>
      <c r="E365" s="5">
        <v>3.5200000000000002E-2</v>
      </c>
      <c r="F365" s="5">
        <v>2.12E-2</v>
      </c>
      <c r="G365" s="5">
        <v>1.06E-2</v>
      </c>
      <c r="H365" s="5">
        <v>4.3E-3</v>
      </c>
      <c r="I365" s="5">
        <v>9.0000000000000008E-4</v>
      </c>
      <c r="J365" s="5">
        <v>0</v>
      </c>
    </row>
    <row r="366" spans="1:10" ht="14.45" customHeight="1">
      <c r="A366" s="5" t="s">
        <v>287</v>
      </c>
      <c r="B366" s="5" t="s">
        <v>227</v>
      </c>
      <c r="C366" s="5">
        <v>0.71140000000000003</v>
      </c>
      <c r="D366" s="5">
        <v>0.64029999999999998</v>
      </c>
      <c r="E366" s="5">
        <v>0.49629999999999996</v>
      </c>
      <c r="F366" s="5">
        <v>0.29780000000000001</v>
      </c>
      <c r="G366" s="5">
        <v>0.1489</v>
      </c>
      <c r="H366" s="5">
        <v>5.96E-2</v>
      </c>
      <c r="I366" s="5">
        <v>1.2E-2</v>
      </c>
      <c r="J366" s="5">
        <v>0</v>
      </c>
    </row>
    <row r="367" spans="1:10" ht="14.45" customHeight="1">
      <c r="A367" s="5" t="s">
        <v>287</v>
      </c>
      <c r="B367" s="5" t="s">
        <v>206</v>
      </c>
      <c r="C367" s="5">
        <v>1.7244999999999999</v>
      </c>
      <c r="D367" s="5">
        <v>1.5521</v>
      </c>
      <c r="E367" s="5">
        <v>1.2029000000000001</v>
      </c>
      <c r="F367" s="5">
        <v>0.7218</v>
      </c>
      <c r="G367" s="5">
        <v>0.3609</v>
      </c>
      <c r="H367" s="5">
        <v>0.1444</v>
      </c>
      <c r="I367" s="5">
        <v>2.8899999999999999E-2</v>
      </c>
    </row>
    <row r="368" spans="1:10" ht="14.45" customHeight="1">
      <c r="A368" s="5" t="s">
        <v>287</v>
      </c>
      <c r="B368" s="5" t="s">
        <v>233</v>
      </c>
      <c r="C368" s="5">
        <v>1.9499</v>
      </c>
      <c r="D368" s="5">
        <v>1.7549999999999999</v>
      </c>
      <c r="E368" s="5">
        <v>1.3602000000000001</v>
      </c>
      <c r="F368" s="5">
        <v>0.81620000000000004</v>
      </c>
      <c r="G368" s="5">
        <v>0.40810000000000002</v>
      </c>
      <c r="H368" s="5">
        <v>0.1633</v>
      </c>
      <c r="I368" s="5">
        <v>3.27E-2</v>
      </c>
    </row>
    <row r="369" spans="1:14" ht="14.45" customHeight="1">
      <c r="A369" s="5" t="s">
        <v>287</v>
      </c>
      <c r="B369" s="5" t="s">
        <v>224</v>
      </c>
      <c r="C369" s="5">
        <v>19.473299999999998</v>
      </c>
      <c r="D369" s="5">
        <v>17.526</v>
      </c>
      <c r="E369" s="5">
        <v>13.582699999999999</v>
      </c>
      <c r="F369" s="5">
        <v>8.1496999999999993</v>
      </c>
      <c r="G369" s="5">
        <v>4.0748999999999995</v>
      </c>
      <c r="H369" s="5">
        <v>1.63</v>
      </c>
      <c r="I369" s="5">
        <v>0.32600000000000001</v>
      </c>
    </row>
    <row r="370" spans="1:14" ht="14.45" customHeight="1">
      <c r="A370" s="5" t="s">
        <v>287</v>
      </c>
      <c r="B370" s="5" t="s">
        <v>225</v>
      </c>
      <c r="C370" s="5">
        <v>0.82150000000000001</v>
      </c>
      <c r="D370" s="5">
        <v>0.73939999999999995</v>
      </c>
      <c r="E370" s="5">
        <v>0.57309999999999994</v>
      </c>
      <c r="F370" s="5">
        <v>0.34389999999999998</v>
      </c>
      <c r="G370" s="5">
        <v>0.17199999999999999</v>
      </c>
      <c r="H370" s="5">
        <v>6.88E-2</v>
      </c>
      <c r="I370" s="5">
        <v>1.38E-2</v>
      </c>
    </row>
    <row r="371" spans="1:14" ht="14.45" customHeight="1">
      <c r="A371" s="5" t="s">
        <v>287</v>
      </c>
      <c r="B371" s="5" t="s">
        <v>228</v>
      </c>
      <c r="C371" s="5">
        <v>0.14699999999999999</v>
      </c>
      <c r="D371" s="5">
        <v>0.1323</v>
      </c>
      <c r="E371" s="5">
        <v>0.1026</v>
      </c>
      <c r="F371" s="5">
        <v>6.1600000000000002E-2</v>
      </c>
      <c r="G371" s="5">
        <v>3.0800000000000001E-2</v>
      </c>
      <c r="H371" s="5">
        <v>1.24E-2</v>
      </c>
      <c r="I371" s="5">
        <v>2.4999999999999996E-3</v>
      </c>
      <c r="J371" s="5">
        <v>0</v>
      </c>
    </row>
    <row r="372" spans="1:14" ht="14.45" customHeight="1">
      <c r="A372" s="5" t="s">
        <v>287</v>
      </c>
      <c r="B372" s="5" t="s">
        <v>230</v>
      </c>
      <c r="C372" s="5">
        <v>11.4549</v>
      </c>
      <c r="D372" s="5">
        <v>10.3095</v>
      </c>
      <c r="E372" s="5">
        <v>7.9898999999999996</v>
      </c>
      <c r="F372" s="5">
        <v>4.7939999999999996</v>
      </c>
      <c r="G372" s="5">
        <v>2.3969999999999998</v>
      </c>
      <c r="H372" s="5">
        <v>0.95879999999999999</v>
      </c>
      <c r="I372" s="5">
        <v>0.1918</v>
      </c>
      <c r="J372" s="5">
        <v>0</v>
      </c>
    </row>
    <row r="373" spans="1:14" ht="14.45" customHeight="1">
      <c r="A373" s="5" t="s">
        <v>287</v>
      </c>
      <c r="B373" s="5" t="s">
        <v>229</v>
      </c>
      <c r="C373" s="5">
        <v>1.67E-2</v>
      </c>
      <c r="D373" s="5">
        <v>1.5099999999999999E-2</v>
      </c>
      <c r="E373" s="5">
        <v>1.18E-2</v>
      </c>
      <c r="F373" s="5">
        <v>7.1000000000000004E-3</v>
      </c>
      <c r="G373" s="5">
        <v>3.5999999999999999E-3</v>
      </c>
      <c r="H373" s="5">
        <v>1.5E-3</v>
      </c>
      <c r="I373" s="5">
        <v>2.9999999999999997E-4</v>
      </c>
      <c r="J373" s="5">
        <v>0</v>
      </c>
    </row>
    <row r="374" spans="1:14" ht="14.45" customHeight="1">
      <c r="A374" s="5" t="s">
        <v>287</v>
      </c>
      <c r="B374" s="5" t="s">
        <v>231</v>
      </c>
      <c r="C374" s="5">
        <v>2.4250000000000003</v>
      </c>
      <c r="D374" s="5">
        <v>2.1825000000000001</v>
      </c>
      <c r="E374" s="5">
        <v>1.6915</v>
      </c>
      <c r="F374" s="5">
        <v>1.0148999999999999</v>
      </c>
      <c r="G374" s="5">
        <v>0.50749999999999995</v>
      </c>
      <c r="H374" s="5">
        <v>0.20300000000000001</v>
      </c>
      <c r="I374" s="5">
        <v>4.0599999999999997E-2</v>
      </c>
      <c r="J374" s="5">
        <v>0</v>
      </c>
    </row>
    <row r="375" spans="1:14" ht="14.45" customHeight="1">
      <c r="A375" s="5" t="s">
        <v>287</v>
      </c>
      <c r="B375" s="5" t="s">
        <v>240</v>
      </c>
      <c r="C375" s="5">
        <v>1.6299999999999999E-2</v>
      </c>
      <c r="D375" s="5">
        <v>1.47E-2</v>
      </c>
      <c r="E375" s="5">
        <v>1.1399999999999999E-2</v>
      </c>
      <c r="F375" s="5">
        <v>6.8999999999999999E-3</v>
      </c>
      <c r="G375" s="5">
        <v>3.4999999999999996E-3</v>
      </c>
      <c r="H375" s="5">
        <v>1.4E-3</v>
      </c>
      <c r="I375" s="5">
        <v>3.0000000000000003E-4</v>
      </c>
      <c r="J375" s="5">
        <v>0</v>
      </c>
      <c r="N375" s="7"/>
    </row>
    <row r="376" spans="1:14" ht="14.45" customHeight="1">
      <c r="A376" s="13" t="s">
        <v>287</v>
      </c>
      <c r="B376" t="s">
        <v>163</v>
      </c>
      <c r="C376">
        <v>1.99</v>
      </c>
      <c r="D376">
        <v>1.6336569940706875</v>
      </c>
      <c r="E376">
        <v>1.5861703012279045</v>
      </c>
      <c r="F376">
        <v>1.2485332207661104</v>
      </c>
      <c r="G376">
        <v>0.89380056068646563</v>
      </c>
      <c r="H376">
        <v>0.73831889244270044</v>
      </c>
      <c r="I376">
        <v>0.42748512401203964</v>
      </c>
      <c r="J376">
        <v>0.10365444549584352</v>
      </c>
    </row>
    <row r="377" spans="1:14" ht="14.45" customHeight="1">
      <c r="A377" s="13" t="s">
        <v>287</v>
      </c>
      <c r="B377" t="s">
        <v>107</v>
      </c>
      <c r="C377">
        <v>3.43</v>
      </c>
      <c r="D377">
        <v>2.9560635635635637</v>
      </c>
      <c r="E377">
        <v>2.2172622622622624</v>
      </c>
      <c r="F377">
        <v>1.6581031031031033</v>
      </c>
      <c r="G377">
        <v>1.0116366366366367</v>
      </c>
      <c r="H377">
        <v>0.68668668668668675</v>
      </c>
      <c r="I377">
        <v>0</v>
      </c>
      <c r="J377">
        <v>0</v>
      </c>
      <c r="N377" s="7"/>
    </row>
    <row r="378" spans="1:14" ht="14.45" customHeight="1">
      <c r="A378" s="13" t="s">
        <v>287</v>
      </c>
      <c r="B378" t="s">
        <v>106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4" ht="14.45" customHeight="1">
      <c r="A379" s="13" t="s">
        <v>287</v>
      </c>
      <c r="B379" t="s">
        <v>22</v>
      </c>
      <c r="C379">
        <v>1.8700000000000003</v>
      </c>
      <c r="D379">
        <v>1.5847708153208819</v>
      </c>
      <c r="E379">
        <v>1.5719610001637212</v>
      </c>
      <c r="F379">
        <v>1.2929752683997648</v>
      </c>
      <c r="G379">
        <v>1.0554774621561094</v>
      </c>
      <c r="H379">
        <v>0.17205528461228017</v>
      </c>
      <c r="I379">
        <v>0.17205528461228017</v>
      </c>
      <c r="J379">
        <v>2.1045057997880874E-2</v>
      </c>
      <c r="N379" s="7"/>
    </row>
    <row r="380" spans="1:14" ht="14.45" customHeight="1">
      <c r="A380" t="s">
        <v>287</v>
      </c>
      <c r="B380" t="s">
        <v>488</v>
      </c>
      <c r="C380">
        <v>1.1399999999999999</v>
      </c>
      <c r="D380">
        <v>1.1399999999999999</v>
      </c>
      <c r="E380">
        <v>0.56999999999999995</v>
      </c>
      <c r="F380">
        <v>0</v>
      </c>
      <c r="G380">
        <v>0</v>
      </c>
      <c r="H380">
        <v>0</v>
      </c>
      <c r="I380">
        <v>0</v>
      </c>
      <c r="J380">
        <v>0</v>
      </c>
      <c r="N380" s="7"/>
    </row>
    <row r="381" spans="1:14" ht="14.45" customHeight="1">
      <c r="A381" t="s">
        <v>287</v>
      </c>
      <c r="B381" t="s">
        <v>490</v>
      </c>
      <c r="C381">
        <v>1.179</v>
      </c>
      <c r="D381">
        <v>1.179</v>
      </c>
      <c r="E381">
        <v>0.58950000000000002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4" ht="14.45" customHeight="1">
      <c r="A382" s="13" t="s">
        <v>287</v>
      </c>
      <c r="B382" t="s">
        <v>23</v>
      </c>
      <c r="C382">
        <v>2.75</v>
      </c>
      <c r="D382">
        <v>2.75</v>
      </c>
      <c r="E382">
        <v>2.75</v>
      </c>
      <c r="F382">
        <v>1.375</v>
      </c>
      <c r="G382">
        <v>0</v>
      </c>
      <c r="H382">
        <v>0</v>
      </c>
      <c r="I382">
        <v>0</v>
      </c>
      <c r="J382">
        <v>0</v>
      </c>
    </row>
    <row r="383" spans="1:14" ht="14.45" customHeight="1">
      <c r="A383" s="13" t="s">
        <v>287</v>
      </c>
      <c r="B383" t="s">
        <v>58</v>
      </c>
      <c r="C383">
        <v>3.41</v>
      </c>
      <c r="D383">
        <v>2.7536550259220749</v>
      </c>
      <c r="E383">
        <v>2.7432056570787626</v>
      </c>
      <c r="F383">
        <v>2.6888519482498903</v>
      </c>
      <c r="G383">
        <v>2.670213632858021</v>
      </c>
      <c r="H383">
        <v>0.52141415287523307</v>
      </c>
      <c r="I383">
        <v>0.41648311788516906</v>
      </c>
      <c r="J383">
        <v>0.27015441399783369</v>
      </c>
      <c r="N383" s="7"/>
    </row>
    <row r="384" spans="1:14" ht="14.45" customHeight="1">
      <c r="A384" s="5" t="s">
        <v>287</v>
      </c>
      <c r="B384" s="5" t="s">
        <v>102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</row>
    <row r="385" spans="1:12" ht="14.45" customHeight="1">
      <c r="A385" s="13" t="s">
        <v>287</v>
      </c>
      <c r="B385" t="s">
        <v>103</v>
      </c>
      <c r="C385">
        <v>3.15</v>
      </c>
      <c r="D385">
        <v>3.15</v>
      </c>
      <c r="E385">
        <v>3.15</v>
      </c>
      <c r="F385">
        <v>3.15</v>
      </c>
      <c r="G385">
        <v>3.15</v>
      </c>
      <c r="H385">
        <v>3.15</v>
      </c>
      <c r="I385">
        <v>3.15</v>
      </c>
      <c r="J385">
        <v>3.15</v>
      </c>
    </row>
    <row r="386" spans="1:12" ht="14.45" customHeight="1">
      <c r="A386" s="13" t="s">
        <v>287</v>
      </c>
      <c r="B386" t="s">
        <v>94</v>
      </c>
      <c r="C386">
        <v>0.1</v>
      </c>
      <c r="D386">
        <v>7.9999999999999988E-2</v>
      </c>
      <c r="E386">
        <v>5.4999999999999959E-2</v>
      </c>
      <c r="F386">
        <v>2.9999999999999964E-2</v>
      </c>
      <c r="G386">
        <v>4.999999999999968E-3</v>
      </c>
      <c r="H386">
        <v>0</v>
      </c>
      <c r="I386">
        <v>0</v>
      </c>
      <c r="J386">
        <v>0</v>
      </c>
    </row>
    <row r="387" spans="1:12" ht="14.45" customHeight="1">
      <c r="A387" s="13" t="s">
        <v>287</v>
      </c>
      <c r="B387" t="s">
        <v>170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2" ht="14.45" customHeight="1">
      <c r="A388" s="13" t="s">
        <v>287</v>
      </c>
      <c r="B388" t="s">
        <v>97</v>
      </c>
      <c r="C388">
        <v>2</v>
      </c>
      <c r="D388">
        <v>2</v>
      </c>
      <c r="E388">
        <v>2</v>
      </c>
      <c r="F388">
        <v>0.81575695598449005</v>
      </c>
      <c r="G388">
        <v>0.63189739656568233</v>
      </c>
      <c r="H388">
        <v>0</v>
      </c>
      <c r="I388">
        <v>0</v>
      </c>
      <c r="J388">
        <v>0</v>
      </c>
    </row>
    <row r="389" spans="1:12" ht="14.45" customHeight="1">
      <c r="A389" s="25" t="s">
        <v>287</v>
      </c>
      <c r="B389" s="2" t="s">
        <v>339</v>
      </c>
      <c r="C389">
        <v>0</v>
      </c>
      <c r="D389">
        <v>0.6</v>
      </c>
      <c r="E389">
        <v>0.6</v>
      </c>
      <c r="F389">
        <v>0.6</v>
      </c>
      <c r="G389">
        <v>0.6</v>
      </c>
      <c r="H389">
        <v>0.6</v>
      </c>
      <c r="I389">
        <v>0.6</v>
      </c>
      <c r="J389">
        <v>0.6</v>
      </c>
    </row>
    <row r="390" spans="1:12" ht="14.45" customHeight="1">
      <c r="A390" t="s">
        <v>288</v>
      </c>
      <c r="B390" t="s">
        <v>475</v>
      </c>
      <c r="C390">
        <v>1.9843843503449012</v>
      </c>
      <c r="D390">
        <v>1.9843843503449012</v>
      </c>
      <c r="E390">
        <v>1.7401524303024518</v>
      </c>
      <c r="F390">
        <v>1.4959205102600024</v>
      </c>
      <c r="G390">
        <v>0.74796025513000119</v>
      </c>
      <c r="H390">
        <v>0</v>
      </c>
      <c r="I390">
        <v>0</v>
      </c>
      <c r="J390">
        <v>0</v>
      </c>
    </row>
    <row r="391" spans="1:12" ht="14.45" customHeight="1">
      <c r="A391" t="s">
        <v>288</v>
      </c>
      <c r="B391" t="s">
        <v>108</v>
      </c>
      <c r="C391">
        <v>0.26943922952022442</v>
      </c>
      <c r="D391">
        <v>0.26943922952022442</v>
      </c>
      <c r="E391">
        <v>0.15937625911872577</v>
      </c>
      <c r="F391">
        <v>4.9313288717227108E-2</v>
      </c>
      <c r="G391">
        <v>2.4656644358613554E-2</v>
      </c>
      <c r="H391">
        <v>0</v>
      </c>
      <c r="I391">
        <v>0</v>
      </c>
      <c r="J391">
        <v>0</v>
      </c>
    </row>
    <row r="392" spans="1:12" ht="14.45" customHeight="1">
      <c r="A392" t="s">
        <v>288</v>
      </c>
      <c r="B392" t="s">
        <v>481</v>
      </c>
      <c r="C392">
        <v>3.3807382064437497</v>
      </c>
      <c r="D392">
        <v>3.3807382064437497</v>
      </c>
      <c r="E392">
        <v>3.2220626941609583</v>
      </c>
      <c r="F392">
        <v>3.0633871818781655</v>
      </c>
      <c r="G392">
        <v>2.6175149700931577</v>
      </c>
      <c r="H392">
        <v>2.1716427583081499</v>
      </c>
      <c r="I392">
        <v>1.085821379154075</v>
      </c>
      <c r="J392">
        <v>0</v>
      </c>
    </row>
    <row r="393" spans="1:12">
      <c r="A393" t="s">
        <v>288</v>
      </c>
      <c r="B393" t="s">
        <v>485</v>
      </c>
      <c r="C393">
        <v>0.29296643911372411</v>
      </c>
      <c r="D393">
        <v>0.29296643911372411</v>
      </c>
      <c r="E393">
        <v>0.14648321955686205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2">
      <c r="A394" s="13" t="s">
        <v>288</v>
      </c>
      <c r="B394" t="s">
        <v>139</v>
      </c>
      <c r="C394">
        <v>4.5119999999999996</v>
      </c>
      <c r="D394">
        <v>4.5119999999999996</v>
      </c>
      <c r="E394">
        <v>4.5119999999999996</v>
      </c>
      <c r="F394">
        <v>4.5119999999999996</v>
      </c>
      <c r="G394">
        <v>4.5119999999999996</v>
      </c>
      <c r="H394">
        <v>4.5119999999999996</v>
      </c>
      <c r="I394">
        <v>4.5119999999999996</v>
      </c>
      <c r="J394">
        <v>4.5119999999999996</v>
      </c>
    </row>
    <row r="395" spans="1:12">
      <c r="A395" s="5" t="s">
        <v>288</v>
      </c>
      <c r="B395" s="5" t="s">
        <v>243</v>
      </c>
      <c r="C395" s="5">
        <v>17.362300000000001</v>
      </c>
      <c r="D395" s="5">
        <v>15.626099999999999</v>
      </c>
      <c r="E395" s="5">
        <v>12.110300000000001</v>
      </c>
      <c r="F395" s="5">
        <v>7.2661999999999995</v>
      </c>
      <c r="G395" s="5">
        <v>3.6331000000000002</v>
      </c>
      <c r="H395" s="5">
        <v>1.4533</v>
      </c>
      <c r="I395" s="5">
        <v>0.29070000000000001</v>
      </c>
      <c r="J395" s="5">
        <v>0</v>
      </c>
    </row>
    <row r="396" spans="1:12">
      <c r="A396" s="5" t="s">
        <v>288</v>
      </c>
      <c r="B396" s="5" t="s">
        <v>244</v>
      </c>
      <c r="C396" s="5">
        <v>2.5130000000000003</v>
      </c>
      <c r="D396" s="5">
        <v>2.2616999999999998</v>
      </c>
      <c r="E396" s="5">
        <v>1.7528999999999999</v>
      </c>
      <c r="F396" s="5">
        <v>1.0518000000000001</v>
      </c>
      <c r="G396" s="5">
        <v>0.52590000000000003</v>
      </c>
      <c r="H396" s="5">
        <v>0.21039999999999998</v>
      </c>
      <c r="I396" s="5">
        <v>4.2100000000000005E-2</v>
      </c>
      <c r="J396" s="5">
        <v>0</v>
      </c>
    </row>
    <row r="397" spans="1:12">
      <c r="A397" s="5" t="s">
        <v>288</v>
      </c>
      <c r="B397" s="5" t="s">
        <v>245</v>
      </c>
      <c r="C397" s="5">
        <v>1.2524</v>
      </c>
      <c r="D397" s="5">
        <v>1.1272</v>
      </c>
      <c r="E397" s="5">
        <v>0.87360000000000004</v>
      </c>
      <c r="F397" s="5">
        <v>0.5242</v>
      </c>
      <c r="G397" s="5">
        <v>0.2621</v>
      </c>
      <c r="H397" s="5">
        <v>0.10490000000000001</v>
      </c>
      <c r="I397" s="5">
        <v>2.0999999999999998E-2</v>
      </c>
      <c r="J397" s="5">
        <v>0</v>
      </c>
    </row>
    <row r="398" spans="1:12">
      <c r="A398" s="5" t="s">
        <v>288</v>
      </c>
      <c r="B398" s="5" t="s">
        <v>217</v>
      </c>
      <c r="C398" s="5">
        <v>0.95779999999999998</v>
      </c>
      <c r="D398" s="5">
        <v>0.86209999999999998</v>
      </c>
      <c r="E398" s="5">
        <v>0.66820000000000002</v>
      </c>
      <c r="F398" s="5">
        <v>0.40099999999999997</v>
      </c>
      <c r="G398" s="5">
        <v>0.20050000000000001</v>
      </c>
      <c r="H398" s="5">
        <v>8.0199999999999994E-2</v>
      </c>
      <c r="I398" s="5">
        <v>1.61E-2</v>
      </c>
      <c r="J398" s="5">
        <v>0</v>
      </c>
    </row>
    <row r="399" spans="1:12" ht="14.45" customHeight="1">
      <c r="A399" s="5" t="s">
        <v>288</v>
      </c>
      <c r="B399" s="5" t="s">
        <v>237</v>
      </c>
      <c r="C399" s="5">
        <v>0.1084</v>
      </c>
      <c r="D399" s="5">
        <v>9.7600000000000006E-2</v>
      </c>
      <c r="E399" s="5">
        <v>7.5700000000000003E-2</v>
      </c>
      <c r="F399" s="5">
        <v>4.5500000000000006E-2</v>
      </c>
      <c r="G399" s="5">
        <v>2.2800000000000001E-2</v>
      </c>
      <c r="H399" s="5">
        <v>9.1999999999999998E-3</v>
      </c>
      <c r="I399" s="5">
        <v>1.9E-3</v>
      </c>
      <c r="J399" s="5">
        <v>0</v>
      </c>
    </row>
    <row r="400" spans="1:12" ht="14.45" customHeight="1">
      <c r="A400" s="5" t="s">
        <v>288</v>
      </c>
      <c r="B400" s="5" t="s">
        <v>226</v>
      </c>
      <c r="C400" s="5">
        <v>20.888300000000001</v>
      </c>
      <c r="D400" s="5">
        <v>18.799499999999998</v>
      </c>
      <c r="E400" s="5">
        <v>14.569699999999999</v>
      </c>
      <c r="F400" s="5">
        <v>8.7418999999999993</v>
      </c>
      <c r="G400" s="5">
        <v>4.3709999999999996</v>
      </c>
      <c r="H400" s="5">
        <v>1.7484</v>
      </c>
      <c r="I400" s="5">
        <v>0.34970000000000001</v>
      </c>
      <c r="J400" s="5">
        <v>0</v>
      </c>
      <c r="K400">
        <v>12</v>
      </c>
      <c r="L400">
        <v>6</v>
      </c>
    </row>
    <row r="401" spans="1:10" ht="14.45" customHeight="1">
      <c r="A401" s="5" t="s">
        <v>288</v>
      </c>
      <c r="B401" s="5" t="s">
        <v>219</v>
      </c>
      <c r="C401" s="5">
        <v>0.20759999999999998</v>
      </c>
      <c r="D401" s="5">
        <v>0.18689999999999998</v>
      </c>
      <c r="E401" s="5">
        <v>0.1449</v>
      </c>
      <c r="F401" s="5">
        <v>8.7000000000000008E-2</v>
      </c>
      <c r="G401" s="5">
        <v>4.3499999999999997E-2</v>
      </c>
      <c r="H401" s="5">
        <v>1.7399999999999999E-2</v>
      </c>
      <c r="I401" s="5">
        <v>3.4999999999999996E-3</v>
      </c>
      <c r="J401" s="5">
        <v>0</v>
      </c>
    </row>
    <row r="402" spans="1:10" ht="14.45" customHeight="1">
      <c r="A402" s="5" t="s">
        <v>288</v>
      </c>
      <c r="B402" s="5" t="s">
        <v>227</v>
      </c>
      <c r="C402" s="5">
        <v>1.0936999999999999</v>
      </c>
      <c r="D402" s="5">
        <v>0.98439999999999994</v>
      </c>
      <c r="E402" s="5">
        <v>0.76300000000000001</v>
      </c>
      <c r="F402" s="5">
        <v>0.45779999999999998</v>
      </c>
      <c r="G402" s="5">
        <v>0.22889999999999999</v>
      </c>
      <c r="H402" s="5">
        <v>9.1600000000000001E-2</v>
      </c>
      <c r="I402" s="5">
        <v>1.84E-2</v>
      </c>
      <c r="J402" s="5">
        <v>0</v>
      </c>
    </row>
    <row r="403" spans="1:10" ht="14.45" customHeight="1">
      <c r="A403" s="5" t="s">
        <v>288</v>
      </c>
      <c r="B403" s="5" t="s">
        <v>206</v>
      </c>
      <c r="C403" s="5">
        <v>9.4969000000000001</v>
      </c>
      <c r="D403" s="5">
        <v>8.5472999999999999</v>
      </c>
      <c r="E403" s="5">
        <v>6.6242000000000001</v>
      </c>
      <c r="F403" s="5">
        <v>3.9746000000000001</v>
      </c>
      <c r="G403" s="5">
        <v>1.9873000000000001</v>
      </c>
      <c r="H403" s="5">
        <v>0.79500000000000004</v>
      </c>
      <c r="I403" s="5">
        <v>0.159</v>
      </c>
    </row>
    <row r="404" spans="1:10" ht="14.45" customHeight="1">
      <c r="A404" s="5" t="s">
        <v>288</v>
      </c>
      <c r="B404" s="5" t="s">
        <v>233</v>
      </c>
      <c r="C404" s="5">
        <v>8.0768000000000004</v>
      </c>
      <c r="D404" s="5">
        <v>7.2691999999999997</v>
      </c>
      <c r="E404" s="5">
        <v>5.6337000000000002</v>
      </c>
      <c r="F404" s="5">
        <v>3.3803000000000001</v>
      </c>
      <c r="G404" s="5">
        <v>1.6901999999999999</v>
      </c>
      <c r="H404" s="5">
        <v>0.67610000000000003</v>
      </c>
      <c r="I404" s="5">
        <v>0.13529999999999998</v>
      </c>
    </row>
    <row r="405" spans="1:10" ht="14.45" customHeight="1">
      <c r="A405" s="5" t="s">
        <v>288</v>
      </c>
      <c r="B405" s="5" t="s">
        <v>224</v>
      </c>
      <c r="C405" s="5">
        <v>151.8843</v>
      </c>
      <c r="D405" s="5">
        <v>136.69589999999999</v>
      </c>
      <c r="E405" s="5">
        <v>105.93940000000001</v>
      </c>
      <c r="F405" s="5">
        <v>63.563700000000004</v>
      </c>
      <c r="G405" s="5">
        <v>31.7819</v>
      </c>
      <c r="H405" s="5">
        <v>12.7128</v>
      </c>
      <c r="I405" s="5">
        <v>2.5426000000000002</v>
      </c>
    </row>
    <row r="406" spans="1:10" ht="14.45" customHeight="1">
      <c r="A406" s="5" t="s">
        <v>288</v>
      </c>
      <c r="B406" s="5" t="s">
        <v>207</v>
      </c>
      <c r="C406" s="5">
        <v>7.8899999999999998E-2</v>
      </c>
      <c r="D406" s="5">
        <v>7.1099999999999997E-2</v>
      </c>
      <c r="E406" s="5">
        <v>5.5200000000000006E-2</v>
      </c>
      <c r="F406" s="5">
        <v>3.32E-2</v>
      </c>
      <c r="G406" s="5">
        <v>1.66E-2</v>
      </c>
      <c r="H406" s="5">
        <v>6.7000000000000002E-3</v>
      </c>
      <c r="I406" s="5">
        <v>1.4E-3</v>
      </c>
    </row>
    <row r="407" spans="1:10" ht="14.45" customHeight="1">
      <c r="A407" s="5" t="s">
        <v>288</v>
      </c>
      <c r="B407" s="5" t="s">
        <v>225</v>
      </c>
      <c r="C407" s="5">
        <v>10.876300000000001</v>
      </c>
      <c r="D407" s="5">
        <v>9.7887000000000004</v>
      </c>
      <c r="E407" s="5">
        <v>7.5862999999999996</v>
      </c>
      <c r="F407" s="5">
        <v>4.5518000000000001</v>
      </c>
      <c r="G407" s="5">
        <v>2.2759</v>
      </c>
      <c r="H407" s="5">
        <v>0.91039999999999999</v>
      </c>
      <c r="I407" s="5">
        <v>0.18209999999999998</v>
      </c>
    </row>
    <row r="408" spans="1:10" ht="14.45" customHeight="1">
      <c r="A408" s="5" t="s">
        <v>288</v>
      </c>
      <c r="B408" s="5" t="s">
        <v>228</v>
      </c>
      <c r="C408" s="5">
        <v>0.95689999999999997</v>
      </c>
      <c r="D408" s="5">
        <v>0.86129999999999995</v>
      </c>
      <c r="E408" s="5">
        <v>0.66759999999999997</v>
      </c>
      <c r="F408" s="5">
        <v>0.40060000000000001</v>
      </c>
      <c r="G408" s="5">
        <v>0.20030000000000001</v>
      </c>
      <c r="H408" s="5">
        <v>8.0200000000000007E-2</v>
      </c>
      <c r="I408" s="5">
        <v>1.61E-2</v>
      </c>
      <c r="J408" s="5">
        <v>0</v>
      </c>
    </row>
    <row r="409" spans="1:10" ht="14.45" customHeight="1">
      <c r="A409" s="5" t="s">
        <v>288</v>
      </c>
      <c r="B409" s="5" t="s">
        <v>230</v>
      </c>
      <c r="C409" s="5">
        <v>73.750500000000002</v>
      </c>
      <c r="D409" s="5">
        <v>66.375500000000002</v>
      </c>
      <c r="E409" s="5">
        <v>51.441100000000006</v>
      </c>
      <c r="F409" s="5">
        <v>30.864699999999999</v>
      </c>
      <c r="G409" s="5">
        <v>15.432399999999999</v>
      </c>
      <c r="H409" s="5">
        <v>6.173</v>
      </c>
      <c r="I409" s="5">
        <v>1.2345999999999999</v>
      </c>
      <c r="J409" s="5">
        <v>0</v>
      </c>
    </row>
    <row r="410" spans="1:10" ht="14.45" customHeight="1">
      <c r="A410" s="5" t="s">
        <v>288</v>
      </c>
      <c r="B410" s="5" t="s">
        <v>229</v>
      </c>
      <c r="C410" s="5">
        <v>2.5442</v>
      </c>
      <c r="D410" s="5">
        <v>2.2898000000000001</v>
      </c>
      <c r="E410" s="5">
        <v>1.7746</v>
      </c>
      <c r="F410" s="5">
        <v>1.0648</v>
      </c>
      <c r="G410" s="5">
        <v>0.53239999999999998</v>
      </c>
      <c r="H410" s="5">
        <v>0.21299999999999999</v>
      </c>
      <c r="I410" s="5">
        <v>4.2599999999999999E-2</v>
      </c>
      <c r="J410" s="5">
        <v>0</v>
      </c>
    </row>
    <row r="411" spans="1:10" ht="14.45" customHeight="1">
      <c r="A411" s="5" t="s">
        <v>288</v>
      </c>
      <c r="B411" s="5" t="s">
        <v>231</v>
      </c>
      <c r="C411" s="5">
        <v>1.7912999999999999</v>
      </c>
      <c r="D411" s="5">
        <v>1.6122000000000001</v>
      </c>
      <c r="E411" s="5">
        <v>1.2495000000000001</v>
      </c>
      <c r="F411" s="5">
        <v>0.74970000000000003</v>
      </c>
      <c r="G411" s="5">
        <v>0.37490000000000001</v>
      </c>
      <c r="H411" s="5">
        <v>0.15</v>
      </c>
      <c r="I411" s="5">
        <v>0.03</v>
      </c>
      <c r="J411" s="5">
        <v>0</v>
      </c>
    </row>
    <row r="412" spans="1:10" ht="14.45" customHeight="1">
      <c r="A412" s="5" t="s">
        <v>288</v>
      </c>
      <c r="B412" s="5" t="s">
        <v>240</v>
      </c>
      <c r="C412" s="5">
        <v>0.21209999999999998</v>
      </c>
      <c r="D412" s="5">
        <v>0.19089999999999999</v>
      </c>
      <c r="E412" s="5">
        <v>0.14799999999999999</v>
      </c>
      <c r="F412" s="5">
        <v>8.8800000000000004E-2</v>
      </c>
      <c r="G412" s="5">
        <v>4.4400000000000002E-2</v>
      </c>
      <c r="H412" s="5">
        <v>1.78E-2</v>
      </c>
      <c r="I412" s="5">
        <v>3.5999999999999999E-3</v>
      </c>
      <c r="J412" s="5">
        <v>0</v>
      </c>
    </row>
    <row r="413" spans="1:10" ht="14.45" customHeight="1">
      <c r="A413" s="13" t="s">
        <v>288</v>
      </c>
      <c r="B413" t="s">
        <v>163</v>
      </c>
      <c r="C413" s="5">
        <v>1.52</v>
      </c>
      <c r="D413" s="5">
        <v>0.9910000000000001</v>
      </c>
      <c r="E413" s="5">
        <v>0.91800000000000015</v>
      </c>
      <c r="F413" s="5">
        <v>0.81500000000000017</v>
      </c>
      <c r="G413" s="5">
        <v>0.76700000000000013</v>
      </c>
      <c r="H413" s="5">
        <v>0.66000000000000014</v>
      </c>
      <c r="I413" s="5">
        <v>0.66000000000000014</v>
      </c>
      <c r="J413" s="5">
        <v>0.66000000000000014</v>
      </c>
    </row>
    <row r="414" spans="1:10">
      <c r="A414" s="13" t="s">
        <v>288</v>
      </c>
      <c r="B414" t="s">
        <v>107</v>
      </c>
      <c r="C414">
        <v>2.9</v>
      </c>
      <c r="D414">
        <v>2.172155475088549</v>
      </c>
      <c r="E414">
        <v>1.6137165502912105</v>
      </c>
      <c r="F414">
        <v>1.6107262481503946</v>
      </c>
      <c r="G414">
        <v>8.1784763551310299E-2</v>
      </c>
      <c r="H414">
        <v>6.4789879717674212E-3</v>
      </c>
      <c r="I414">
        <v>0</v>
      </c>
      <c r="J414">
        <v>0</v>
      </c>
    </row>
    <row r="415" spans="1:10">
      <c r="A415" s="13" t="s">
        <v>288</v>
      </c>
      <c r="B415" t="s">
        <v>106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3" t="s">
        <v>288</v>
      </c>
      <c r="B416" t="s">
        <v>22</v>
      </c>
      <c r="C416">
        <v>6.339999999999999</v>
      </c>
      <c r="D416">
        <v>5.7282325681876207</v>
      </c>
      <c r="E416">
        <v>5.7052896996095717</v>
      </c>
      <c r="F416">
        <v>5.6624853022590633</v>
      </c>
      <c r="G416">
        <v>5.2233801749316839</v>
      </c>
      <c r="H416">
        <v>4.2443864069727422</v>
      </c>
      <c r="I416">
        <v>3.150310061327684</v>
      </c>
      <c r="J416">
        <v>1.8791638469705014</v>
      </c>
    </row>
    <row r="417" spans="1:10">
      <c r="A417" t="s">
        <v>288</v>
      </c>
      <c r="B417" t="s">
        <v>488</v>
      </c>
      <c r="C417">
        <v>6.0719999999999983</v>
      </c>
      <c r="D417">
        <v>6.0719999999999983</v>
      </c>
      <c r="E417">
        <v>4.9750000000000005</v>
      </c>
      <c r="F417">
        <v>3.8779999999999992</v>
      </c>
      <c r="G417">
        <v>3.4779999999999993</v>
      </c>
      <c r="H417">
        <v>3.0779999999999998</v>
      </c>
      <c r="I417">
        <v>1.5389999999999999</v>
      </c>
      <c r="J417">
        <v>0</v>
      </c>
    </row>
    <row r="418" spans="1:10">
      <c r="A418" t="s">
        <v>288</v>
      </c>
      <c r="B418" t="s">
        <v>489</v>
      </c>
      <c r="C418">
        <v>0.1295</v>
      </c>
      <c r="D418">
        <v>0.1295</v>
      </c>
      <c r="E418">
        <v>6.4750000000000002E-2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t="s">
        <v>288</v>
      </c>
      <c r="B419" t="s">
        <v>490</v>
      </c>
      <c r="C419">
        <v>0.47300000000000003</v>
      </c>
      <c r="D419">
        <v>0.47300000000000003</v>
      </c>
      <c r="E419">
        <v>0.32900000000000001</v>
      </c>
      <c r="F419">
        <v>0.185</v>
      </c>
      <c r="G419">
        <v>0.185</v>
      </c>
      <c r="H419">
        <v>0.185</v>
      </c>
      <c r="I419">
        <v>9.2499999999999999E-2</v>
      </c>
      <c r="J419">
        <v>0</v>
      </c>
    </row>
    <row r="420" spans="1:10">
      <c r="A420" s="13" t="s">
        <v>288</v>
      </c>
      <c r="B420" t="s">
        <v>23</v>
      </c>
      <c r="C420">
        <v>63.13</v>
      </c>
      <c r="D420">
        <v>63.13</v>
      </c>
      <c r="E420">
        <v>63.13</v>
      </c>
      <c r="F420">
        <v>60</v>
      </c>
      <c r="G420">
        <v>58</v>
      </c>
      <c r="H420">
        <v>50</v>
      </c>
      <c r="I420">
        <v>40</v>
      </c>
      <c r="J420">
        <v>25</v>
      </c>
    </row>
    <row r="421" spans="1:10">
      <c r="A421" s="13" t="s">
        <v>288</v>
      </c>
      <c r="B421" t="s">
        <v>58</v>
      </c>
      <c r="C421">
        <v>6.2</v>
      </c>
      <c r="D421">
        <v>6.2</v>
      </c>
      <c r="E421">
        <v>6.2</v>
      </c>
      <c r="F421">
        <v>6.2</v>
      </c>
      <c r="G421">
        <v>6.2</v>
      </c>
      <c r="H421">
        <v>0.53447975336208287</v>
      </c>
      <c r="I421">
        <v>0.53139384254590449</v>
      </c>
      <c r="J421">
        <v>6.8507220119158413E-2</v>
      </c>
    </row>
    <row r="422" spans="1:10">
      <c r="A422" s="5" t="s">
        <v>288</v>
      </c>
      <c r="B422" s="5" t="s">
        <v>102</v>
      </c>
      <c r="C422" s="5">
        <v>12.715999999999999</v>
      </c>
      <c r="D422" s="5">
        <v>12.715999999999999</v>
      </c>
      <c r="E422" s="5">
        <v>12.715999999999999</v>
      </c>
      <c r="F422" s="5">
        <v>12.715999999999999</v>
      </c>
      <c r="G422" s="5">
        <v>12.715999999999999</v>
      </c>
      <c r="H422" s="5">
        <v>12.715999999999999</v>
      </c>
      <c r="I422" s="5">
        <v>12.715999999999999</v>
      </c>
      <c r="J422" s="5">
        <v>12.715999999999999</v>
      </c>
    </row>
    <row r="423" spans="1:10">
      <c r="A423" s="13" t="s">
        <v>288</v>
      </c>
      <c r="B423" t="s">
        <v>337</v>
      </c>
      <c r="C423">
        <v>8.2040000000000006</v>
      </c>
      <c r="D423">
        <v>8.2040000000000006</v>
      </c>
      <c r="E423">
        <v>8.2040000000000006</v>
      </c>
      <c r="F423">
        <v>8.2040000000000006</v>
      </c>
      <c r="G423">
        <v>8.2040000000000006</v>
      </c>
      <c r="H423">
        <v>8.2040000000000006</v>
      </c>
      <c r="I423">
        <v>8.2040000000000006</v>
      </c>
      <c r="J423">
        <v>8.2040000000000006</v>
      </c>
    </row>
    <row r="424" spans="1:10">
      <c r="A424" s="13" t="s">
        <v>288</v>
      </c>
      <c r="B424" t="s">
        <v>103</v>
      </c>
      <c r="C424">
        <v>10.324999999999999</v>
      </c>
      <c r="D424">
        <v>10.324999999999999</v>
      </c>
      <c r="E424">
        <v>10.324999999999999</v>
      </c>
      <c r="F424">
        <v>10.324999999999999</v>
      </c>
      <c r="G424">
        <v>10.324999999999999</v>
      </c>
      <c r="H424">
        <v>10.324999999999999</v>
      </c>
      <c r="I424">
        <v>10.324999999999999</v>
      </c>
      <c r="J424">
        <v>10.324999999999999</v>
      </c>
    </row>
    <row r="425" spans="1:10">
      <c r="A425" s="13" t="s">
        <v>288</v>
      </c>
      <c r="B425" t="s">
        <v>94</v>
      </c>
      <c r="C425">
        <v>8.9</v>
      </c>
      <c r="D425">
        <v>8.9</v>
      </c>
      <c r="E425">
        <v>8.9</v>
      </c>
      <c r="F425">
        <v>8.9</v>
      </c>
      <c r="G425">
        <v>8.9</v>
      </c>
      <c r="H425">
        <v>0</v>
      </c>
      <c r="I425">
        <v>0</v>
      </c>
      <c r="J425">
        <v>0</v>
      </c>
    </row>
    <row r="426" spans="1:10">
      <c r="A426" s="13" t="s">
        <v>288</v>
      </c>
      <c r="B426" t="s">
        <v>170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3" t="s">
        <v>288</v>
      </c>
      <c r="B427" t="s">
        <v>97</v>
      </c>
      <c r="C427">
        <v>15</v>
      </c>
      <c r="D427">
        <v>15</v>
      </c>
      <c r="E427">
        <v>15</v>
      </c>
      <c r="F427">
        <v>15</v>
      </c>
      <c r="G427">
        <v>15</v>
      </c>
      <c r="H427">
        <v>0</v>
      </c>
      <c r="I427">
        <v>0</v>
      </c>
      <c r="J427">
        <v>0</v>
      </c>
    </row>
    <row r="428" spans="1:10">
      <c r="A428" s="25" t="s">
        <v>288</v>
      </c>
      <c r="B428" s="2" t="s">
        <v>339</v>
      </c>
      <c r="C428">
        <v>21.3</v>
      </c>
      <c r="D428">
        <v>34.299999999999997</v>
      </c>
      <c r="E428">
        <v>34.299999999999997</v>
      </c>
      <c r="F428">
        <v>34.299999999999997</v>
      </c>
      <c r="G428">
        <v>34.299999999999997</v>
      </c>
      <c r="H428">
        <v>34.299999999999997</v>
      </c>
      <c r="I428">
        <v>34.299999999999997</v>
      </c>
      <c r="J428">
        <v>34.299999999999997</v>
      </c>
    </row>
    <row r="429" spans="1:10">
      <c r="A429" t="s">
        <v>289</v>
      </c>
      <c r="B429" t="s">
        <v>475</v>
      </c>
      <c r="C429">
        <v>2.3920476913559417E-3</v>
      </c>
      <c r="D429">
        <v>2.3920476913559417E-3</v>
      </c>
      <c r="E429">
        <v>2.0976418216505951E-3</v>
      </c>
      <c r="F429">
        <v>1.8032359519452484E-3</v>
      </c>
      <c r="G429">
        <v>9.0161797597262418E-4</v>
      </c>
      <c r="H429">
        <v>0</v>
      </c>
      <c r="I429">
        <v>0</v>
      </c>
      <c r="J429">
        <v>0</v>
      </c>
    </row>
    <row r="430" spans="1:10">
      <c r="A430" t="s">
        <v>289</v>
      </c>
      <c r="B430" t="s">
        <v>108</v>
      </c>
      <c r="C430">
        <v>5.0736590506128658E-2</v>
      </c>
      <c r="D430">
        <v>5.0736590506128658E-2</v>
      </c>
      <c r="E430">
        <v>3.0011249697024844E-2</v>
      </c>
      <c r="F430">
        <v>9.2859088879210308E-3</v>
      </c>
      <c r="G430">
        <v>4.6429544439605154E-3</v>
      </c>
      <c r="H430">
        <v>0</v>
      </c>
      <c r="I430">
        <v>0</v>
      </c>
      <c r="J430">
        <v>0</v>
      </c>
    </row>
    <row r="431" spans="1:10">
      <c r="A431" t="s">
        <v>289</v>
      </c>
      <c r="B431" t="s">
        <v>481</v>
      </c>
      <c r="C431">
        <v>0.59751403570602801</v>
      </c>
      <c r="D431">
        <v>0.19751403570602827</v>
      </c>
      <c r="E431">
        <v>0.19752891846352857</v>
      </c>
      <c r="F431">
        <v>0.19754380122102888</v>
      </c>
      <c r="G431">
        <v>0.19461685891263095</v>
      </c>
      <c r="H431">
        <v>0.19168991660423298</v>
      </c>
      <c r="I431">
        <v>9.5844958302116492E-2</v>
      </c>
      <c r="J431">
        <v>0</v>
      </c>
    </row>
    <row r="432" spans="1:10">
      <c r="A432" t="s">
        <v>289</v>
      </c>
      <c r="B432" t="s">
        <v>485</v>
      </c>
      <c r="C432">
        <v>0.13293826027585132</v>
      </c>
      <c r="D432">
        <v>0.13293826027585132</v>
      </c>
      <c r="E432">
        <v>6.6469130137925658E-2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3" t="s">
        <v>289</v>
      </c>
      <c r="B433" t="s">
        <v>139</v>
      </c>
      <c r="C433">
        <v>1.4119999999999999</v>
      </c>
      <c r="D433">
        <v>1.4119999999999999</v>
      </c>
      <c r="E433">
        <v>1.4119999999999999</v>
      </c>
      <c r="F433">
        <v>1.4119999999999999</v>
      </c>
      <c r="G433">
        <v>1.4119999999999999</v>
      </c>
      <c r="H433">
        <v>1.4119999999999999</v>
      </c>
      <c r="I433">
        <v>1.4119999999999999</v>
      </c>
      <c r="J433">
        <v>1.4119999999999999</v>
      </c>
    </row>
    <row r="434" spans="1:10">
      <c r="A434" s="5" t="s">
        <v>289</v>
      </c>
      <c r="B434" s="5" t="s">
        <v>243</v>
      </c>
      <c r="C434" s="5">
        <v>2.5453000000000001</v>
      </c>
      <c r="D434" s="5">
        <v>2.2908000000000004</v>
      </c>
      <c r="E434" s="5">
        <v>1.7754000000000001</v>
      </c>
      <c r="F434" s="5">
        <v>1.0652999999999999</v>
      </c>
      <c r="G434" s="5">
        <v>0.53269999999999995</v>
      </c>
      <c r="H434" s="5">
        <v>0.21309999999999998</v>
      </c>
      <c r="I434" s="5">
        <v>4.2700000000000002E-2</v>
      </c>
      <c r="J434" s="5">
        <v>0</v>
      </c>
    </row>
    <row r="435" spans="1:10">
      <c r="A435" s="5" t="s">
        <v>289</v>
      </c>
      <c r="B435" s="5" t="s">
        <v>244</v>
      </c>
      <c r="C435" s="5">
        <v>0.2024</v>
      </c>
      <c r="D435" s="5">
        <v>0.1822</v>
      </c>
      <c r="E435" s="5">
        <v>0.14129999999999998</v>
      </c>
      <c r="F435" s="5">
        <v>8.48E-2</v>
      </c>
      <c r="G435" s="5">
        <v>4.24E-2</v>
      </c>
      <c r="H435" s="5">
        <v>1.6999999999999998E-2</v>
      </c>
      <c r="I435" s="5">
        <v>3.3999999999999998E-3</v>
      </c>
      <c r="J435" s="5">
        <v>0</v>
      </c>
    </row>
    <row r="436" spans="1:10">
      <c r="A436" s="5" t="s">
        <v>289</v>
      </c>
      <c r="B436" s="5" t="s">
        <v>245</v>
      </c>
      <c r="C436" s="5">
        <v>0.24509999999999998</v>
      </c>
      <c r="D436" s="5">
        <v>0.22059999999999999</v>
      </c>
      <c r="E436" s="5">
        <v>0.17099999999999999</v>
      </c>
      <c r="F436" s="5">
        <v>0.1026</v>
      </c>
      <c r="G436" s="5">
        <v>5.1299999999999998E-2</v>
      </c>
      <c r="H436" s="5">
        <v>2.06E-2</v>
      </c>
      <c r="I436" s="5">
        <v>4.2000000000000006E-3</v>
      </c>
      <c r="J436" s="5">
        <v>0</v>
      </c>
    </row>
    <row r="437" spans="1:10">
      <c r="A437" s="5" t="s">
        <v>289</v>
      </c>
      <c r="B437" s="5" t="s">
        <v>217</v>
      </c>
      <c r="C437" s="5">
        <v>0.14099999999999999</v>
      </c>
      <c r="D437" s="5">
        <v>0.12690000000000001</v>
      </c>
      <c r="E437" s="5">
        <v>9.8400000000000001E-2</v>
      </c>
      <c r="F437" s="5">
        <v>5.91E-2</v>
      </c>
      <c r="G437" s="5">
        <v>2.9599999999999998E-2</v>
      </c>
      <c r="H437" s="5">
        <v>1.1899999999999999E-2</v>
      </c>
      <c r="I437" s="5">
        <v>2.3999999999999998E-3</v>
      </c>
      <c r="J437" s="5">
        <v>0</v>
      </c>
    </row>
    <row r="438" spans="1:10">
      <c r="A438" s="5" t="s">
        <v>289</v>
      </c>
      <c r="B438" s="5" t="s">
        <v>237</v>
      </c>
      <c r="C438" s="5">
        <v>2.69E-2</v>
      </c>
      <c r="D438" s="5">
        <v>2.4299999999999999E-2</v>
      </c>
      <c r="E438" s="5">
        <v>1.89E-2</v>
      </c>
      <c r="F438" s="5">
        <v>1.1399999999999999E-2</v>
      </c>
      <c r="G438" s="5">
        <v>5.7000000000000002E-3</v>
      </c>
      <c r="H438" s="5">
        <v>2.3E-3</v>
      </c>
      <c r="I438" s="5">
        <v>5.0000000000000001E-4</v>
      </c>
      <c r="J438" s="5">
        <v>0</v>
      </c>
    </row>
    <row r="439" spans="1:10">
      <c r="A439" s="5" t="s">
        <v>289</v>
      </c>
      <c r="B439" s="5" t="s">
        <v>226</v>
      </c>
      <c r="C439" s="5">
        <v>1.5006999999999999</v>
      </c>
      <c r="D439" s="5">
        <v>1.3507</v>
      </c>
      <c r="E439" s="5">
        <v>1.0468</v>
      </c>
      <c r="F439" s="5">
        <v>0.62809999999999999</v>
      </c>
      <c r="G439" s="5">
        <v>0.31409999999999999</v>
      </c>
      <c r="H439" s="5">
        <v>0.12569999999999998</v>
      </c>
      <c r="I439" s="5">
        <v>2.52E-2</v>
      </c>
      <c r="J439" s="5">
        <v>0</v>
      </c>
    </row>
    <row r="440" spans="1:10">
      <c r="A440" s="5" t="s">
        <v>289</v>
      </c>
      <c r="B440" s="5" t="s">
        <v>227</v>
      </c>
      <c r="C440" s="5">
        <v>0.30359999999999998</v>
      </c>
      <c r="D440" s="5">
        <v>0.27329999999999999</v>
      </c>
      <c r="E440" s="5">
        <v>0.21189999999999998</v>
      </c>
      <c r="F440" s="5">
        <v>0.12719999999999998</v>
      </c>
      <c r="G440" s="5">
        <v>6.3600000000000004E-2</v>
      </c>
      <c r="H440" s="5">
        <v>2.5499999999999998E-2</v>
      </c>
      <c r="I440" s="5">
        <v>5.1000000000000004E-3</v>
      </c>
      <c r="J440" s="5">
        <v>0</v>
      </c>
    </row>
    <row r="441" spans="1:10">
      <c r="A441" s="5" t="s">
        <v>289</v>
      </c>
      <c r="B441" s="5" t="s">
        <v>206</v>
      </c>
      <c r="C441" s="5">
        <v>1.1060000000000001</v>
      </c>
      <c r="D441" s="5">
        <v>0.99539999999999995</v>
      </c>
      <c r="E441" s="5">
        <v>0.77149999999999996</v>
      </c>
      <c r="F441" s="5">
        <v>0.46289999999999998</v>
      </c>
      <c r="G441" s="5">
        <v>0.23149999999999998</v>
      </c>
      <c r="H441" s="5">
        <v>9.2600000000000002E-2</v>
      </c>
      <c r="I441" s="5">
        <v>1.8599999999999998E-2</v>
      </c>
    </row>
    <row r="442" spans="1:10">
      <c r="A442" s="5" t="s">
        <v>289</v>
      </c>
      <c r="B442" s="5" t="s">
        <v>233</v>
      </c>
      <c r="C442" s="5">
        <v>0.97719999999999996</v>
      </c>
      <c r="D442" s="5">
        <v>0.87949999999999995</v>
      </c>
      <c r="E442" s="5">
        <v>0.68169999999999997</v>
      </c>
      <c r="F442" s="5">
        <v>0.40909999999999996</v>
      </c>
      <c r="G442" s="5">
        <v>0.20459999999999998</v>
      </c>
      <c r="H442" s="5">
        <v>8.1900000000000001E-2</v>
      </c>
      <c r="I442" s="5">
        <v>1.6399999999999998E-2</v>
      </c>
    </row>
    <row r="443" spans="1:10">
      <c r="A443" s="5" t="s">
        <v>289</v>
      </c>
      <c r="B443" s="5" t="s">
        <v>224</v>
      </c>
      <c r="C443" s="5">
        <v>16.808199999999999</v>
      </c>
      <c r="D443" s="5">
        <v>15.1274</v>
      </c>
      <c r="E443" s="5">
        <v>11.723799999999999</v>
      </c>
      <c r="F443" s="5">
        <v>7.0343</v>
      </c>
      <c r="G443" s="5">
        <v>3.5172000000000003</v>
      </c>
      <c r="H443" s="5">
        <v>1.4069</v>
      </c>
      <c r="I443" s="5">
        <v>0.28139999999999998</v>
      </c>
    </row>
    <row r="444" spans="1:10">
      <c r="A444" s="5" t="s">
        <v>289</v>
      </c>
      <c r="B444" s="5" t="s">
        <v>207</v>
      </c>
      <c r="C444" s="5">
        <v>6.4000000000000003E-3</v>
      </c>
      <c r="D444" s="5">
        <v>5.8000000000000005E-3</v>
      </c>
      <c r="E444" s="5">
        <v>4.5000000000000005E-3</v>
      </c>
      <c r="F444" s="5">
        <v>2.7000000000000001E-3</v>
      </c>
      <c r="G444" s="5">
        <v>1.4E-3</v>
      </c>
      <c r="H444" s="5">
        <v>6.0000000000000006E-4</v>
      </c>
      <c r="I444" s="5">
        <v>0</v>
      </c>
    </row>
    <row r="445" spans="1:10">
      <c r="A445" s="5" t="s">
        <v>289</v>
      </c>
      <c r="B445" s="5" t="s">
        <v>225</v>
      </c>
      <c r="C445" s="5">
        <v>2.1284000000000001</v>
      </c>
      <c r="D445" s="5">
        <v>1.9156</v>
      </c>
      <c r="E445" s="5">
        <v>1.4845999999999999</v>
      </c>
      <c r="F445" s="5">
        <v>0.89080000000000004</v>
      </c>
      <c r="G445" s="5">
        <v>0.44540000000000002</v>
      </c>
      <c r="H445" s="5">
        <v>0.1782</v>
      </c>
      <c r="I445" s="5">
        <v>3.5700000000000003E-2</v>
      </c>
    </row>
    <row r="446" spans="1:10">
      <c r="A446" s="5" t="s">
        <v>289</v>
      </c>
      <c r="B446" s="5" t="s">
        <v>228</v>
      </c>
      <c r="C446" s="5">
        <v>1.1242000000000001</v>
      </c>
      <c r="D446" s="5">
        <v>1.0118</v>
      </c>
      <c r="E446" s="5">
        <v>0.78420000000000001</v>
      </c>
      <c r="F446" s="5">
        <v>0.47059999999999996</v>
      </c>
      <c r="G446" s="5">
        <v>0.23530000000000001</v>
      </c>
      <c r="H446" s="5">
        <v>9.4200000000000006E-2</v>
      </c>
      <c r="I446" s="5">
        <v>1.89E-2</v>
      </c>
      <c r="J446" s="5">
        <v>0</v>
      </c>
    </row>
    <row r="447" spans="1:10">
      <c r="A447" s="5" t="s">
        <v>289</v>
      </c>
      <c r="B447" s="5" t="s">
        <v>230</v>
      </c>
      <c r="C447" s="5">
        <v>9.1875999999999998</v>
      </c>
      <c r="D447" s="5">
        <v>8.2689000000000004</v>
      </c>
      <c r="E447" s="5">
        <v>6.4083999999999994</v>
      </c>
      <c r="F447" s="5">
        <v>3.8451000000000004</v>
      </c>
      <c r="G447" s="5">
        <v>1.9226000000000001</v>
      </c>
      <c r="H447" s="5">
        <v>0.76910000000000001</v>
      </c>
      <c r="I447" s="5">
        <v>0.15389999999999998</v>
      </c>
      <c r="J447" s="5">
        <v>0</v>
      </c>
    </row>
    <row r="448" spans="1:10">
      <c r="A448" s="5" t="s">
        <v>289</v>
      </c>
      <c r="B448" s="5" t="s">
        <v>231</v>
      </c>
      <c r="C448" s="5">
        <v>0.84599999999999997</v>
      </c>
      <c r="D448" s="5">
        <v>0.76139999999999997</v>
      </c>
      <c r="E448" s="5">
        <v>0.59009999999999996</v>
      </c>
      <c r="F448" s="5">
        <v>0.35409999999999997</v>
      </c>
      <c r="G448" s="5">
        <v>0.17709999999999998</v>
      </c>
      <c r="H448" s="5">
        <v>7.0900000000000005E-2</v>
      </c>
      <c r="I448" s="5">
        <v>1.4199999999999999E-2</v>
      </c>
      <c r="J448" s="5">
        <v>0</v>
      </c>
    </row>
    <row r="449" spans="1:33">
      <c r="A449" s="5" t="s">
        <v>289</v>
      </c>
      <c r="B449" s="5" t="s">
        <v>240</v>
      </c>
      <c r="C449" s="5">
        <v>1.9E-3</v>
      </c>
      <c r="D449" s="5">
        <v>1.8E-3</v>
      </c>
      <c r="E449" s="5">
        <v>1.4E-3</v>
      </c>
      <c r="F449" s="5">
        <v>9.0000000000000008E-4</v>
      </c>
      <c r="G449" s="5">
        <v>0</v>
      </c>
      <c r="H449" s="5">
        <v>0</v>
      </c>
      <c r="I449" s="5">
        <v>0</v>
      </c>
      <c r="J449" s="5">
        <v>0</v>
      </c>
    </row>
    <row r="450" spans="1:33">
      <c r="A450" s="13" t="s">
        <v>289</v>
      </c>
      <c r="B450" t="s">
        <v>163</v>
      </c>
      <c r="C450">
        <v>0.35</v>
      </c>
      <c r="D450">
        <v>0.1328515175328675</v>
      </c>
      <c r="E450">
        <v>0.1328515175328675</v>
      </c>
      <c r="F450">
        <v>0.1328515175328675</v>
      </c>
      <c r="G450">
        <v>0.13140725952042137</v>
      </c>
      <c r="H450">
        <v>0.13004965698872203</v>
      </c>
      <c r="I450">
        <v>5.0554807467663491E-2</v>
      </c>
      <c r="J450">
        <v>6.585816536754243E-3</v>
      </c>
    </row>
    <row r="451" spans="1:33">
      <c r="A451" s="13" t="s">
        <v>289</v>
      </c>
      <c r="B451" t="s">
        <v>107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33">
      <c r="A452" s="13" t="s">
        <v>289</v>
      </c>
      <c r="B452" t="s">
        <v>106</v>
      </c>
      <c r="C452">
        <v>3.9119999999999999</v>
      </c>
      <c r="D452">
        <v>2.3858125426704384</v>
      </c>
      <c r="E452">
        <v>1.4624691309860527</v>
      </c>
      <c r="F452">
        <v>0.76805383790110204</v>
      </c>
      <c r="G452">
        <v>0.53149478201802003</v>
      </c>
      <c r="H452">
        <v>0.25182093045937776</v>
      </c>
      <c r="I452">
        <v>0</v>
      </c>
      <c r="J452">
        <v>0</v>
      </c>
    </row>
    <row r="453" spans="1:33">
      <c r="A453" s="13" t="s">
        <v>289</v>
      </c>
      <c r="B453" t="s">
        <v>22</v>
      </c>
      <c r="C453">
        <v>5.202</v>
      </c>
      <c r="D453">
        <v>5.1967427790876144</v>
      </c>
      <c r="E453">
        <v>5.1612598833167933</v>
      </c>
      <c r="F453">
        <v>5.0839988444635829</v>
      </c>
      <c r="G453">
        <v>5.0342705575612516</v>
      </c>
      <c r="H453">
        <v>4.4147191063568316</v>
      </c>
      <c r="I453">
        <v>3.1519728258750508</v>
      </c>
      <c r="J453">
        <v>0.92554630536320481</v>
      </c>
    </row>
    <row r="454" spans="1:33">
      <c r="A454" t="s">
        <v>289</v>
      </c>
      <c r="B454" t="s">
        <v>488</v>
      </c>
      <c r="C454">
        <v>4.6992120000000002</v>
      </c>
      <c r="D454">
        <v>4.6992120000000002</v>
      </c>
      <c r="E454">
        <v>4.9224000438413364</v>
      </c>
      <c r="F454">
        <v>5.145588087682671</v>
      </c>
      <c r="G454">
        <v>4.9155872219902568</v>
      </c>
      <c r="H454">
        <v>4.6855863562978417</v>
      </c>
      <c r="I454">
        <v>2.3427931781489209</v>
      </c>
      <c r="J454">
        <v>0</v>
      </c>
    </row>
    <row r="455" spans="1:33">
      <c r="A455" t="s">
        <v>289</v>
      </c>
      <c r="B455" t="s">
        <v>490</v>
      </c>
      <c r="C455">
        <v>0.14799999999999999</v>
      </c>
      <c r="D455">
        <v>0.14799999999999999</v>
      </c>
      <c r="E455">
        <v>0.14799999999999999</v>
      </c>
      <c r="F455">
        <v>0.14799999999999999</v>
      </c>
      <c r="G455">
        <v>0.14799999999999999</v>
      </c>
      <c r="H455">
        <v>0.14799999999999999</v>
      </c>
      <c r="I455">
        <v>7.3999999999999996E-2</v>
      </c>
      <c r="J455">
        <v>0</v>
      </c>
    </row>
    <row r="456" spans="1:33">
      <c r="A456" s="13" t="s">
        <v>289</v>
      </c>
      <c r="B456" t="s">
        <v>23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33">
      <c r="A457" s="13" t="s">
        <v>289</v>
      </c>
      <c r="B457" t="s">
        <v>58</v>
      </c>
      <c r="C457">
        <v>1.3</v>
      </c>
      <c r="D457">
        <v>0.97500000000000009</v>
      </c>
      <c r="E457">
        <v>0.73125000000000007</v>
      </c>
      <c r="F457">
        <v>0.54843750000000002</v>
      </c>
      <c r="G457">
        <v>0.41132812500000004</v>
      </c>
      <c r="H457">
        <v>0</v>
      </c>
      <c r="I457">
        <v>0</v>
      </c>
      <c r="J457">
        <v>0</v>
      </c>
    </row>
    <row r="458" spans="1:33">
      <c r="A458" s="5" t="s">
        <v>289</v>
      </c>
      <c r="B458" s="5" t="s">
        <v>102</v>
      </c>
      <c r="C458" s="5">
        <v>3.17</v>
      </c>
      <c r="D458" s="5">
        <v>3.17</v>
      </c>
      <c r="E458" s="5">
        <v>3.17</v>
      </c>
      <c r="F458" s="5">
        <v>3.17</v>
      </c>
      <c r="G458" s="5">
        <v>3.17</v>
      </c>
      <c r="H458" s="5">
        <v>3.17</v>
      </c>
      <c r="I458" s="5">
        <v>3.17</v>
      </c>
      <c r="J458" s="5">
        <v>3.17</v>
      </c>
    </row>
    <row r="459" spans="1:33">
      <c r="A459" s="13" t="s">
        <v>289</v>
      </c>
      <c r="B459" t="s">
        <v>103</v>
      </c>
      <c r="C459">
        <v>0.22600000000000001</v>
      </c>
      <c r="D459">
        <v>0.22600000000000001</v>
      </c>
      <c r="E459">
        <v>0.22600000000000001</v>
      </c>
      <c r="F459">
        <v>0.22600000000000001</v>
      </c>
      <c r="G459">
        <v>0.22600000000000001</v>
      </c>
      <c r="H459">
        <v>0.22600000000000001</v>
      </c>
      <c r="I459">
        <v>0.22600000000000001</v>
      </c>
      <c r="J459">
        <v>0.22600000000000001</v>
      </c>
    </row>
    <row r="460" spans="1:33">
      <c r="A460" s="13" t="s">
        <v>289</v>
      </c>
      <c r="B460" t="s">
        <v>94</v>
      </c>
      <c r="C460">
        <v>3.12</v>
      </c>
      <c r="D460">
        <v>2.9849672385130535</v>
      </c>
      <c r="E460">
        <v>2.9843789459129066</v>
      </c>
      <c r="F460">
        <v>2.9823689461957401</v>
      </c>
      <c r="G460">
        <v>2.4811436508709686</v>
      </c>
      <c r="H460">
        <v>0</v>
      </c>
      <c r="I460">
        <v>0</v>
      </c>
      <c r="J460">
        <v>0</v>
      </c>
    </row>
    <row r="461" spans="1:33">
      <c r="A461" s="13" t="s">
        <v>289</v>
      </c>
      <c r="B461" t="s">
        <v>170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33">
      <c r="A462" s="13" t="s">
        <v>289</v>
      </c>
      <c r="B462" t="s">
        <v>97</v>
      </c>
      <c r="C462">
        <v>2.8439999999999999</v>
      </c>
      <c r="D462">
        <v>2.8439999999999999</v>
      </c>
      <c r="E462">
        <v>2.8439999999999999</v>
      </c>
      <c r="F462">
        <v>1.1519357229967235</v>
      </c>
      <c r="G462">
        <v>0.19112570157788833</v>
      </c>
      <c r="H462">
        <v>0</v>
      </c>
      <c r="I462">
        <v>0</v>
      </c>
      <c r="J462">
        <v>0</v>
      </c>
    </row>
    <row r="463" spans="1:33">
      <c r="A463" s="25" t="s">
        <v>289</v>
      </c>
      <c r="B463" s="2" t="s">
        <v>339</v>
      </c>
      <c r="C463">
        <v>5</v>
      </c>
      <c r="D463">
        <v>10.625</v>
      </c>
      <c r="E463">
        <v>10.625</v>
      </c>
      <c r="F463">
        <v>10.625</v>
      </c>
      <c r="G463">
        <v>10.625</v>
      </c>
      <c r="H463">
        <v>10.625</v>
      </c>
      <c r="I463">
        <v>10.625</v>
      </c>
      <c r="J463">
        <v>10.625</v>
      </c>
      <c r="X463" t="s">
        <v>288</v>
      </c>
      <c r="Y463" t="s">
        <v>337</v>
      </c>
      <c r="Z463">
        <v>8.2040000000000006</v>
      </c>
      <c r="AA463">
        <v>8.2040000000000006</v>
      </c>
      <c r="AB463">
        <v>8.2040000000000006</v>
      </c>
      <c r="AC463">
        <v>8.2040000000000006</v>
      </c>
      <c r="AD463">
        <v>8.2040000000000006</v>
      </c>
      <c r="AE463">
        <v>8.2040000000000006</v>
      </c>
      <c r="AF463">
        <v>8.2040000000000006</v>
      </c>
      <c r="AG463">
        <v>8.2040000000000006</v>
      </c>
    </row>
    <row r="464" spans="1:33">
      <c r="A464" t="s">
        <v>290</v>
      </c>
      <c r="B464" t="s">
        <v>475</v>
      </c>
      <c r="C464">
        <v>0.1336716183068748</v>
      </c>
      <c r="D464">
        <v>0.1336716183068748</v>
      </c>
      <c r="E464">
        <v>0.11721972682295174</v>
      </c>
      <c r="F464">
        <v>0.10076783533902869</v>
      </c>
      <c r="G464">
        <v>5.0383917669514347E-2</v>
      </c>
      <c r="H464">
        <v>0</v>
      </c>
      <c r="I464">
        <v>0</v>
      </c>
      <c r="J464">
        <v>0</v>
      </c>
    </row>
    <row r="465" spans="1:33">
      <c r="A465" t="s">
        <v>290</v>
      </c>
      <c r="B465" t="s">
        <v>108</v>
      </c>
      <c r="C465">
        <v>1.3511293249086563E-2</v>
      </c>
      <c r="D465">
        <v>1.3511293249086563E-2</v>
      </c>
      <c r="E465">
        <v>7.9920781310498616E-3</v>
      </c>
      <c r="F465">
        <v>2.4728630130131622E-3</v>
      </c>
      <c r="G465">
        <v>1.2364315065065811E-3</v>
      </c>
      <c r="H465">
        <v>0</v>
      </c>
      <c r="I465">
        <v>0</v>
      </c>
      <c r="J465">
        <v>0</v>
      </c>
      <c r="X465" t="s">
        <v>278</v>
      </c>
      <c r="Y465" t="s">
        <v>337</v>
      </c>
      <c r="Z465">
        <v>4.6710000000000003</v>
      </c>
      <c r="AA465">
        <v>4.6710000000000003</v>
      </c>
      <c r="AB465">
        <v>4.6710000000000003</v>
      </c>
      <c r="AC465">
        <v>4.6710000000000003</v>
      </c>
      <c r="AD465">
        <v>4.6710000000000003</v>
      </c>
      <c r="AE465">
        <v>4.6710000000000003</v>
      </c>
      <c r="AF465">
        <v>4.6710000000000003</v>
      </c>
      <c r="AG465">
        <v>4.6710000000000003</v>
      </c>
    </row>
    <row r="466" spans="1:33">
      <c r="A466" t="s">
        <v>290</v>
      </c>
      <c r="B466" t="s">
        <v>481</v>
      </c>
      <c r="C466">
        <v>0.64499861591134955</v>
      </c>
      <c r="D466">
        <v>0.64499861591134955</v>
      </c>
      <c r="E466">
        <v>0.57095540745213869</v>
      </c>
      <c r="F466">
        <v>0.4969121989929276</v>
      </c>
      <c r="G466">
        <v>0.4969121989929276</v>
      </c>
      <c r="H466">
        <v>0.4969121989929276</v>
      </c>
      <c r="I466">
        <v>0.2484560994964638</v>
      </c>
      <c r="J466">
        <v>0</v>
      </c>
    </row>
    <row r="467" spans="1:33">
      <c r="A467" t="s">
        <v>290</v>
      </c>
      <c r="B467" t="s">
        <v>485</v>
      </c>
      <c r="C467">
        <v>6.8313677422780217E-2</v>
      </c>
      <c r="D467">
        <v>6.8313677422780217E-2</v>
      </c>
      <c r="E467">
        <v>3.4156838711390108E-2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33">
      <c r="A468" s="13" t="s">
        <v>290</v>
      </c>
      <c r="B468" t="s">
        <v>139</v>
      </c>
      <c r="C468">
        <v>0.30000000000000027</v>
      </c>
      <c r="D468">
        <v>0.30000000000000027</v>
      </c>
      <c r="E468">
        <v>0.30000000000000027</v>
      </c>
      <c r="F468">
        <v>0.30000000000000027</v>
      </c>
      <c r="G468">
        <v>0.30000000000000027</v>
      </c>
      <c r="H468">
        <v>0.30000000000000027</v>
      </c>
      <c r="I468">
        <v>0.30000000000000027</v>
      </c>
      <c r="J468">
        <v>0.30000000000000027</v>
      </c>
    </row>
    <row r="469" spans="1:33">
      <c r="A469" s="5" t="s">
        <v>290</v>
      </c>
      <c r="B469" s="5" t="s">
        <v>243</v>
      </c>
      <c r="C469" s="5">
        <v>3.7500000000000006E-2</v>
      </c>
      <c r="D469" s="5">
        <v>3.3800000000000004E-2</v>
      </c>
      <c r="E469" s="5">
        <v>2.6200000000000001E-2</v>
      </c>
      <c r="F469" s="5">
        <v>1.5799999999999998E-2</v>
      </c>
      <c r="G469" s="5">
        <v>7.9000000000000008E-3</v>
      </c>
      <c r="H469" s="5">
        <v>3.1999999999999997E-3</v>
      </c>
      <c r="I469" s="5">
        <v>6.9999999999999999E-4</v>
      </c>
      <c r="J469" s="5">
        <v>0</v>
      </c>
    </row>
    <row r="470" spans="1:33">
      <c r="A470" s="5" t="s">
        <v>290</v>
      </c>
      <c r="B470" s="5" t="s">
        <v>244</v>
      </c>
      <c r="C470" s="5">
        <v>6.13E-2</v>
      </c>
      <c r="D470" s="5">
        <v>5.5200000000000006E-2</v>
      </c>
      <c r="E470" s="5">
        <v>4.2800000000000005E-2</v>
      </c>
      <c r="F470" s="5">
        <v>2.5700000000000001E-2</v>
      </c>
      <c r="G470" s="5">
        <v>1.29E-2</v>
      </c>
      <c r="H470" s="5">
        <v>5.2000000000000006E-3</v>
      </c>
      <c r="I470" s="5">
        <v>1.1000000000000001E-3</v>
      </c>
      <c r="J470" s="5">
        <v>0</v>
      </c>
    </row>
    <row r="471" spans="1:33">
      <c r="A471" s="5" t="s">
        <v>290</v>
      </c>
      <c r="B471" s="5" t="s">
        <v>245</v>
      </c>
      <c r="C471" s="5">
        <v>1.5E-3</v>
      </c>
      <c r="D471" s="5">
        <v>1.4E-3</v>
      </c>
      <c r="E471" s="5">
        <v>1.1000000000000001E-3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</row>
    <row r="472" spans="1:33">
      <c r="A472" s="5" t="s">
        <v>290</v>
      </c>
      <c r="B472" s="5" t="s">
        <v>217</v>
      </c>
      <c r="C472" s="5">
        <v>1.1899999999999999E-2</v>
      </c>
      <c r="D472" s="5">
        <v>1.0799999999999999E-2</v>
      </c>
      <c r="E472" s="5">
        <v>8.3999999999999995E-3</v>
      </c>
      <c r="F472" s="5">
        <v>5.1000000000000004E-3</v>
      </c>
      <c r="G472" s="5">
        <v>2.5999999999999999E-3</v>
      </c>
      <c r="H472" s="5">
        <v>1.1000000000000001E-3</v>
      </c>
      <c r="I472" s="5">
        <v>0</v>
      </c>
      <c r="J472" s="5">
        <v>0</v>
      </c>
    </row>
    <row r="473" spans="1:33">
      <c r="A473" s="5" t="s">
        <v>290</v>
      </c>
      <c r="B473" s="5" t="s">
        <v>237</v>
      </c>
      <c r="C473" s="5">
        <v>7.6E-3</v>
      </c>
      <c r="D473" s="5">
        <v>6.8999999999999999E-3</v>
      </c>
      <c r="E473" s="5">
        <v>5.4000000000000003E-3</v>
      </c>
      <c r="F473" s="5">
        <v>3.3E-3</v>
      </c>
      <c r="G473" s="5">
        <v>1.7000000000000001E-3</v>
      </c>
      <c r="H473" s="5">
        <v>6.9999999999999999E-4</v>
      </c>
      <c r="I473" s="5">
        <v>0</v>
      </c>
      <c r="J473" s="5">
        <v>0</v>
      </c>
    </row>
    <row r="474" spans="1:33">
      <c r="A474" s="5" t="s">
        <v>290</v>
      </c>
      <c r="B474" s="5" t="s">
        <v>226</v>
      </c>
      <c r="C474" s="5">
        <v>0.72160000000000002</v>
      </c>
      <c r="D474" s="5">
        <v>0.64949999999999997</v>
      </c>
      <c r="E474" s="5">
        <v>0.50339999999999996</v>
      </c>
      <c r="F474" s="5">
        <v>0.30209999999999998</v>
      </c>
      <c r="G474" s="5">
        <v>0.15109999999999998</v>
      </c>
      <c r="H474" s="5">
        <v>6.0500000000000005E-2</v>
      </c>
      <c r="I474" s="5">
        <v>1.21E-2</v>
      </c>
      <c r="J474" s="5">
        <v>0</v>
      </c>
    </row>
    <row r="475" spans="1:33">
      <c r="A475" s="5" t="s">
        <v>290</v>
      </c>
      <c r="B475" s="5" t="s">
        <v>219</v>
      </c>
      <c r="C475" s="5">
        <v>1.8E-3</v>
      </c>
      <c r="D475" s="5">
        <v>1.7000000000000001E-3</v>
      </c>
      <c r="E475" s="5">
        <v>1.4E-3</v>
      </c>
      <c r="F475" s="5">
        <v>9.0000000000000008E-4</v>
      </c>
      <c r="G475" s="5">
        <v>0</v>
      </c>
      <c r="H475" s="5">
        <v>0</v>
      </c>
      <c r="I475" s="5">
        <v>0</v>
      </c>
      <c r="J475" s="5">
        <v>0</v>
      </c>
    </row>
    <row r="476" spans="1:33">
      <c r="A476" s="5" t="s">
        <v>290</v>
      </c>
      <c r="B476" s="5" t="s">
        <v>220</v>
      </c>
      <c r="C476" s="5">
        <v>6.2000000000000006E-3</v>
      </c>
      <c r="D476" s="5">
        <v>5.5999999999999999E-3</v>
      </c>
      <c r="E476" s="5">
        <v>4.4000000000000003E-3</v>
      </c>
      <c r="F476" s="5">
        <v>2.6999999999999997E-3</v>
      </c>
      <c r="G476" s="5">
        <v>1.4E-3</v>
      </c>
      <c r="H476" s="5">
        <v>6.0000000000000006E-4</v>
      </c>
      <c r="I476" s="5">
        <v>0</v>
      </c>
      <c r="J476" s="5">
        <v>0</v>
      </c>
    </row>
    <row r="477" spans="1:33">
      <c r="A477" s="5" t="s">
        <v>290</v>
      </c>
      <c r="B477" s="5" t="s">
        <v>227</v>
      </c>
      <c r="C477" s="5">
        <v>9.6799999999999997E-2</v>
      </c>
      <c r="D477" s="5">
        <v>8.72E-2</v>
      </c>
      <c r="E477" s="5">
        <v>6.7600000000000007E-2</v>
      </c>
      <c r="F477" s="5">
        <v>4.0600000000000004E-2</v>
      </c>
      <c r="G477" s="5">
        <v>2.0299999999999999E-2</v>
      </c>
      <c r="H477" s="5">
        <v>8.199999999999999E-3</v>
      </c>
      <c r="I477" s="5">
        <v>1.7000000000000001E-3</v>
      </c>
      <c r="J477" s="5">
        <v>0</v>
      </c>
    </row>
    <row r="478" spans="1:33">
      <c r="A478" s="5" t="s">
        <v>290</v>
      </c>
      <c r="B478" s="5" t="s">
        <v>206</v>
      </c>
      <c r="C478" s="5">
        <v>1.5740000000000001</v>
      </c>
      <c r="D478" s="5">
        <v>1.4166000000000001</v>
      </c>
      <c r="E478" s="5">
        <v>1.0979000000000001</v>
      </c>
      <c r="F478" s="5">
        <v>0.65879999999999994</v>
      </c>
      <c r="G478" s="5">
        <v>0.32940000000000003</v>
      </c>
      <c r="H478" s="5">
        <v>0.1318</v>
      </c>
      <c r="I478" s="5">
        <v>2.64E-2</v>
      </c>
    </row>
    <row r="479" spans="1:33">
      <c r="A479" s="5" t="s">
        <v>290</v>
      </c>
      <c r="B479" s="5" t="s">
        <v>233</v>
      </c>
      <c r="C479" s="5">
        <v>0.33560000000000001</v>
      </c>
      <c r="D479" s="5">
        <v>0.30209999999999998</v>
      </c>
      <c r="E479" s="5">
        <v>0.23419999999999999</v>
      </c>
      <c r="F479" s="5">
        <v>0.1406</v>
      </c>
      <c r="G479" s="5">
        <v>7.0300000000000001E-2</v>
      </c>
      <c r="H479" s="5">
        <v>2.8199999999999999E-2</v>
      </c>
      <c r="I479" s="5">
        <v>5.7000000000000002E-3</v>
      </c>
    </row>
    <row r="480" spans="1:33">
      <c r="A480" s="5" t="s">
        <v>290</v>
      </c>
      <c r="B480" s="5" t="s">
        <v>224</v>
      </c>
      <c r="C480" s="5">
        <v>4.5112999999999994</v>
      </c>
      <c r="D480" s="5">
        <v>4.0602</v>
      </c>
      <c r="E480" s="5">
        <v>3.1467000000000001</v>
      </c>
      <c r="F480" s="5">
        <v>1.8880999999999999</v>
      </c>
      <c r="G480" s="5">
        <v>0.94409999999999994</v>
      </c>
      <c r="H480" s="5">
        <v>0.37769999999999998</v>
      </c>
      <c r="I480" s="5">
        <v>7.5600000000000001E-2</v>
      </c>
    </row>
    <row r="481" spans="1:33">
      <c r="A481" s="5" t="s">
        <v>290</v>
      </c>
      <c r="B481" s="5" t="s">
        <v>207</v>
      </c>
      <c r="C481" s="5">
        <v>4.2000000000000006E-3</v>
      </c>
      <c r="D481" s="5">
        <v>3.8E-3</v>
      </c>
      <c r="E481" s="5">
        <v>2.9999999999999996E-3</v>
      </c>
      <c r="F481" s="5">
        <v>1.8E-3</v>
      </c>
      <c r="G481" s="5">
        <v>8.9999999999999998E-4</v>
      </c>
      <c r="H481" s="5">
        <v>0</v>
      </c>
      <c r="I481" s="5">
        <v>0</v>
      </c>
      <c r="X481" t="s">
        <v>298</v>
      </c>
      <c r="Y481" t="s">
        <v>337</v>
      </c>
      <c r="Z481">
        <v>23.4</v>
      </c>
      <c r="AA481">
        <v>23.4</v>
      </c>
      <c r="AB481">
        <v>23.4</v>
      </c>
      <c r="AC481">
        <v>23.4</v>
      </c>
      <c r="AD481">
        <v>23.4</v>
      </c>
      <c r="AE481">
        <v>23.4</v>
      </c>
      <c r="AF481">
        <v>23.4</v>
      </c>
      <c r="AG481">
        <v>23.4</v>
      </c>
    </row>
    <row r="482" spans="1:33">
      <c r="A482" s="5" t="s">
        <v>290</v>
      </c>
      <c r="B482" s="5" t="s">
        <v>225</v>
      </c>
      <c r="C482" s="5">
        <v>0.16049999999999998</v>
      </c>
      <c r="D482" s="5">
        <v>0.14449999999999999</v>
      </c>
      <c r="E482" s="5">
        <v>0.112</v>
      </c>
      <c r="F482" s="5">
        <v>6.7199999999999996E-2</v>
      </c>
      <c r="G482" s="5">
        <v>3.3599999999999998E-2</v>
      </c>
      <c r="H482" s="5">
        <v>1.35E-2</v>
      </c>
      <c r="I482" s="5">
        <v>2.7000000000000001E-3</v>
      </c>
    </row>
    <row r="483" spans="1:33">
      <c r="A483" s="5" t="s">
        <v>290</v>
      </c>
      <c r="B483" s="5" t="s">
        <v>228</v>
      </c>
      <c r="C483" s="5">
        <v>4.1600000000000005E-2</v>
      </c>
      <c r="D483" s="5">
        <v>3.7500000000000006E-2</v>
      </c>
      <c r="E483" s="5">
        <v>2.9100000000000001E-2</v>
      </c>
      <c r="F483" s="5">
        <v>1.7499999999999998E-2</v>
      </c>
      <c r="G483" s="5">
        <v>8.7999999999999988E-3</v>
      </c>
      <c r="H483" s="5">
        <v>3.5999999999999999E-3</v>
      </c>
      <c r="I483" s="5">
        <v>8.0000000000000004E-4</v>
      </c>
      <c r="J483" s="5">
        <v>0</v>
      </c>
    </row>
    <row r="484" spans="1:33">
      <c r="A484" s="5" t="s">
        <v>290</v>
      </c>
      <c r="B484" s="5" t="s">
        <v>230</v>
      </c>
      <c r="C484" s="5">
        <v>4.2596999999999996</v>
      </c>
      <c r="D484" s="5">
        <v>3.8338000000000001</v>
      </c>
      <c r="E484" s="5">
        <v>2.9712000000000001</v>
      </c>
      <c r="F484" s="5">
        <v>1.7827999999999999</v>
      </c>
      <c r="G484" s="5">
        <v>0.89139999999999997</v>
      </c>
      <c r="H484" s="5">
        <v>0.35659999999999997</v>
      </c>
      <c r="I484" s="5">
        <v>7.1400000000000005E-2</v>
      </c>
      <c r="J484" s="5">
        <v>0</v>
      </c>
    </row>
    <row r="485" spans="1:33">
      <c r="A485" s="5" t="s">
        <v>290</v>
      </c>
      <c r="B485" s="5" t="s">
        <v>229</v>
      </c>
      <c r="C485" s="5">
        <v>2.4799999999999999E-2</v>
      </c>
      <c r="D485" s="5">
        <v>2.24E-2</v>
      </c>
      <c r="E485" s="5">
        <v>1.7399999999999999E-2</v>
      </c>
      <c r="F485" s="5">
        <v>1.0499999999999999E-2</v>
      </c>
      <c r="G485" s="5">
        <v>5.3E-3</v>
      </c>
      <c r="H485" s="5">
        <v>2.1999999999999997E-3</v>
      </c>
      <c r="I485" s="5">
        <v>5.0000000000000001E-4</v>
      </c>
      <c r="J485" s="5">
        <v>0</v>
      </c>
    </row>
    <row r="486" spans="1:33">
      <c r="A486" s="5" t="s">
        <v>290</v>
      </c>
      <c r="B486" s="5" t="s">
        <v>231</v>
      </c>
      <c r="C486" s="5">
        <v>8.4000000000000005E-2</v>
      </c>
      <c r="D486" s="5">
        <v>7.5600000000000001E-2</v>
      </c>
      <c r="E486" s="5">
        <v>5.8600000000000006E-2</v>
      </c>
      <c r="F486" s="5">
        <v>3.5200000000000002E-2</v>
      </c>
      <c r="G486" s="5">
        <v>1.7600000000000001E-2</v>
      </c>
      <c r="H486" s="5">
        <v>7.1000000000000004E-3</v>
      </c>
      <c r="I486" s="5">
        <v>1.5E-3</v>
      </c>
      <c r="J486" s="5">
        <v>0</v>
      </c>
      <c r="X486" t="s">
        <v>303</v>
      </c>
      <c r="Y486" t="s">
        <v>337</v>
      </c>
      <c r="Z486">
        <v>4.55</v>
      </c>
      <c r="AA486">
        <v>4.55</v>
      </c>
      <c r="AB486">
        <v>4.55</v>
      </c>
      <c r="AC486">
        <v>4.55</v>
      </c>
      <c r="AD486">
        <v>4.55</v>
      </c>
      <c r="AE486">
        <v>4.55</v>
      </c>
      <c r="AF486">
        <v>4.55</v>
      </c>
      <c r="AG486">
        <v>4.55</v>
      </c>
    </row>
    <row r="487" spans="1:33">
      <c r="A487" s="5" t="s">
        <v>290</v>
      </c>
      <c r="B487" s="5" t="s">
        <v>240</v>
      </c>
      <c r="C487" s="5">
        <v>5.5000000000000005E-3</v>
      </c>
      <c r="D487" s="5">
        <v>5.0000000000000001E-3</v>
      </c>
      <c r="E487" s="5">
        <v>3.8999999999999998E-3</v>
      </c>
      <c r="F487" s="5">
        <v>2.3999999999999998E-3</v>
      </c>
      <c r="G487" s="5">
        <v>1.1999999999999999E-3</v>
      </c>
      <c r="H487" s="5">
        <v>5.0000000000000001E-4</v>
      </c>
      <c r="I487" s="5">
        <v>0</v>
      </c>
      <c r="J487" s="5">
        <v>0</v>
      </c>
    </row>
    <row r="488" spans="1:33">
      <c r="A488" s="13" t="s">
        <v>290</v>
      </c>
      <c r="B488" t="s">
        <v>163</v>
      </c>
      <c r="C488">
        <v>0.3</v>
      </c>
      <c r="D488">
        <v>0.24</v>
      </c>
      <c r="E488">
        <v>0.192</v>
      </c>
      <c r="F488">
        <v>0.15360000000000001</v>
      </c>
      <c r="G488">
        <v>0.12288000000000002</v>
      </c>
      <c r="H488">
        <v>9.8304000000000016E-2</v>
      </c>
      <c r="I488">
        <v>0</v>
      </c>
      <c r="J488">
        <v>0</v>
      </c>
    </row>
    <row r="489" spans="1:33">
      <c r="A489" s="13" t="s">
        <v>290</v>
      </c>
      <c r="B489" t="s">
        <v>107</v>
      </c>
      <c r="C489">
        <v>0.3</v>
      </c>
      <c r="D489">
        <v>0.18805970149253734</v>
      </c>
      <c r="E489">
        <v>0.18805970149253734</v>
      </c>
      <c r="F489">
        <v>0.18805970149253734</v>
      </c>
      <c r="G489">
        <v>0.18805970149253734</v>
      </c>
      <c r="H489">
        <v>0.18805970149253734</v>
      </c>
      <c r="I489">
        <v>0.18805970149253734</v>
      </c>
      <c r="J489">
        <v>0</v>
      </c>
    </row>
    <row r="490" spans="1:33">
      <c r="A490" s="13" t="s">
        <v>290</v>
      </c>
      <c r="B490" t="s">
        <v>106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33">
      <c r="A491" s="13" t="s">
        <v>290</v>
      </c>
      <c r="B491" t="s">
        <v>22</v>
      </c>
      <c r="C491">
        <v>0.69999999999999984</v>
      </c>
      <c r="D491">
        <v>0.53486109649874691</v>
      </c>
      <c r="E491">
        <v>0.5062682284933897</v>
      </c>
      <c r="F491">
        <v>0.5062682284933897</v>
      </c>
      <c r="G491">
        <v>0.48447183677647987</v>
      </c>
      <c r="H491">
        <v>0.22160689371287226</v>
      </c>
      <c r="I491">
        <v>0.14538713700399408</v>
      </c>
      <c r="J491">
        <v>0</v>
      </c>
    </row>
    <row r="492" spans="1:33">
      <c r="A492" t="s">
        <v>290</v>
      </c>
      <c r="B492" t="s">
        <v>488</v>
      </c>
      <c r="C492">
        <v>0.58899999999999997</v>
      </c>
      <c r="D492">
        <v>0.58899999999999997</v>
      </c>
      <c r="E492">
        <v>0.53815107913669058</v>
      </c>
      <c r="F492">
        <v>0.48730215827338125</v>
      </c>
      <c r="G492">
        <v>0.48730215827338125</v>
      </c>
      <c r="H492">
        <v>0.48730215827338125</v>
      </c>
      <c r="I492">
        <v>0.24365107913669062</v>
      </c>
      <c r="J492">
        <v>0</v>
      </c>
    </row>
    <row r="493" spans="1:33">
      <c r="A493" t="s">
        <v>290</v>
      </c>
      <c r="B493" t="s">
        <v>490</v>
      </c>
      <c r="C493">
        <v>0.104</v>
      </c>
      <c r="D493">
        <v>0.104</v>
      </c>
      <c r="E493">
        <v>9.2256852043074183E-2</v>
      </c>
      <c r="F493">
        <v>8.0513704086148413E-2</v>
      </c>
      <c r="G493">
        <v>7.6977489305207258E-2</v>
      </c>
      <c r="H493">
        <v>7.3441274524266131E-2</v>
      </c>
      <c r="I493">
        <v>3.6720637262133066E-2</v>
      </c>
      <c r="J493">
        <v>0</v>
      </c>
    </row>
    <row r="494" spans="1:33">
      <c r="A494" s="13" t="s">
        <v>290</v>
      </c>
      <c r="B494" t="s">
        <v>23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33">
      <c r="A495" s="13" t="s">
        <v>290</v>
      </c>
      <c r="B495" t="s">
        <v>58</v>
      </c>
      <c r="C495">
        <v>1</v>
      </c>
      <c r="D495">
        <v>0.46604618446545099</v>
      </c>
      <c r="E495">
        <v>8.2473331130907948E-2</v>
      </c>
      <c r="F495">
        <v>1.2473331130907954E-2</v>
      </c>
      <c r="G495">
        <v>0</v>
      </c>
      <c r="H495">
        <v>0</v>
      </c>
      <c r="I495">
        <v>0</v>
      </c>
      <c r="J495">
        <v>0</v>
      </c>
    </row>
    <row r="496" spans="1:33">
      <c r="A496" s="5" t="s">
        <v>290</v>
      </c>
      <c r="B496" s="5" t="s">
        <v>102</v>
      </c>
      <c r="C496" s="5">
        <v>0.3</v>
      </c>
      <c r="D496" s="5">
        <v>0.3</v>
      </c>
      <c r="E496" s="5">
        <v>0.3</v>
      </c>
      <c r="F496" s="5">
        <v>0.3</v>
      </c>
      <c r="G496" s="5">
        <v>0.3</v>
      </c>
      <c r="H496" s="5">
        <v>0.3</v>
      </c>
      <c r="I496" s="5">
        <v>0.3</v>
      </c>
      <c r="J496" s="5">
        <v>0.3</v>
      </c>
    </row>
    <row r="497" spans="1:10">
      <c r="A497" s="13" t="s">
        <v>290</v>
      </c>
      <c r="B497" t="s">
        <v>103</v>
      </c>
      <c r="C497">
        <v>1.9</v>
      </c>
      <c r="D497">
        <v>1.9</v>
      </c>
      <c r="E497">
        <v>1.9</v>
      </c>
      <c r="F497">
        <v>1.9</v>
      </c>
      <c r="G497">
        <v>1.9</v>
      </c>
      <c r="H497">
        <v>1.9</v>
      </c>
      <c r="I497">
        <v>1.9</v>
      </c>
      <c r="J497">
        <v>1.9</v>
      </c>
    </row>
    <row r="498" spans="1:10">
      <c r="A498" s="13" t="s">
        <v>290</v>
      </c>
      <c r="B498" t="s">
        <v>94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3" t="s">
        <v>290</v>
      </c>
      <c r="B499" t="s">
        <v>170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3" t="s">
        <v>290</v>
      </c>
      <c r="B500" t="s">
        <v>97</v>
      </c>
      <c r="C500">
        <v>0.58299999999999996</v>
      </c>
      <c r="D500">
        <v>0.58299999999999996</v>
      </c>
      <c r="E500">
        <v>0.58299999999999996</v>
      </c>
      <c r="F500">
        <v>0.58299999999999996</v>
      </c>
      <c r="G500">
        <v>0.58299999999999996</v>
      </c>
      <c r="H500">
        <v>0</v>
      </c>
      <c r="I500">
        <v>0</v>
      </c>
      <c r="J500">
        <v>0</v>
      </c>
    </row>
    <row r="501" spans="1:10">
      <c r="A501" s="25" t="s">
        <v>290</v>
      </c>
      <c r="B501" s="2" t="s">
        <v>339</v>
      </c>
      <c r="C501">
        <v>0</v>
      </c>
      <c r="D501">
        <v>2.6</v>
      </c>
      <c r="E501">
        <v>6</v>
      </c>
      <c r="F501">
        <v>6</v>
      </c>
      <c r="G501">
        <v>6</v>
      </c>
      <c r="H501">
        <v>6</v>
      </c>
      <c r="I501">
        <v>6</v>
      </c>
      <c r="J501">
        <v>6</v>
      </c>
    </row>
    <row r="502" spans="1:10">
      <c r="A502" t="s">
        <v>291</v>
      </c>
      <c r="B502" t="s">
        <v>475</v>
      </c>
      <c r="C502">
        <v>0.21607304245050721</v>
      </c>
      <c r="D502">
        <v>0.21607304245050721</v>
      </c>
      <c r="E502">
        <v>0.18947943722582938</v>
      </c>
      <c r="F502">
        <v>0.16288583200115159</v>
      </c>
      <c r="G502">
        <v>8.1442916000575794E-2</v>
      </c>
      <c r="H502">
        <v>0</v>
      </c>
      <c r="I502">
        <v>0</v>
      </c>
      <c r="J502">
        <v>0</v>
      </c>
    </row>
    <row r="503" spans="1:10">
      <c r="A503" t="s">
        <v>291</v>
      </c>
      <c r="B503" t="s">
        <v>108</v>
      </c>
      <c r="C503">
        <v>0.12613580222594301</v>
      </c>
      <c r="D503">
        <v>0.12613580222594301</v>
      </c>
      <c r="E503">
        <v>0.12613580222594301</v>
      </c>
      <c r="F503">
        <v>0.12613580222594301</v>
      </c>
      <c r="G503">
        <v>0.12613580222594301</v>
      </c>
      <c r="H503">
        <v>0.12613580222594301</v>
      </c>
      <c r="I503">
        <v>6.3067901112971503E-2</v>
      </c>
      <c r="J503">
        <v>0</v>
      </c>
    </row>
    <row r="504" spans="1:10">
      <c r="A504" t="s">
        <v>291</v>
      </c>
      <c r="B504" t="s">
        <v>481</v>
      </c>
      <c r="C504">
        <v>1.0444903772284053</v>
      </c>
      <c r="D504">
        <v>1.0444903772284053</v>
      </c>
      <c r="E504">
        <v>1.0389146765535815</v>
      </c>
      <c r="F504">
        <v>1.0333389758787574</v>
      </c>
      <c r="G504">
        <v>1.0064593765343297</v>
      </c>
      <c r="H504">
        <v>0.97957977718990219</v>
      </c>
      <c r="I504">
        <v>0.48978988859495109</v>
      </c>
      <c r="J504">
        <v>0</v>
      </c>
    </row>
    <row r="505" spans="1:10">
      <c r="A505" t="s">
        <v>291</v>
      </c>
      <c r="B505" t="s">
        <v>485</v>
      </c>
      <c r="C505">
        <v>2.6486752683935779E-4</v>
      </c>
      <c r="D505">
        <v>2.6486752683935779E-4</v>
      </c>
      <c r="E505">
        <v>1.324337634196789E-4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3" t="s">
        <v>291</v>
      </c>
      <c r="B506" t="s">
        <v>139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5" t="s">
        <v>291</v>
      </c>
      <c r="B507" s="5" t="s">
        <v>243</v>
      </c>
      <c r="C507" s="5">
        <v>2.0387000000000004</v>
      </c>
      <c r="D507" s="5">
        <v>1.8349</v>
      </c>
      <c r="E507" s="5">
        <v>1.4220999999999999</v>
      </c>
      <c r="F507" s="5">
        <v>0.85329999999999995</v>
      </c>
      <c r="G507" s="5">
        <v>0.42669999999999997</v>
      </c>
      <c r="H507" s="5">
        <v>0.17069999999999999</v>
      </c>
      <c r="I507" s="5">
        <v>3.4200000000000001E-2</v>
      </c>
      <c r="J507" s="5">
        <v>0</v>
      </c>
    </row>
    <row r="508" spans="1:10">
      <c r="A508" s="5" t="s">
        <v>291</v>
      </c>
      <c r="B508" s="5" t="s">
        <v>244</v>
      </c>
      <c r="C508" s="5">
        <v>0.2097</v>
      </c>
      <c r="D508" s="5">
        <v>0.1888</v>
      </c>
      <c r="E508" s="5">
        <v>0.1464</v>
      </c>
      <c r="F508" s="5">
        <v>8.7900000000000006E-2</v>
      </c>
      <c r="G508" s="5">
        <v>4.4000000000000004E-2</v>
      </c>
      <c r="H508" s="5">
        <v>1.7600000000000001E-2</v>
      </c>
      <c r="I508" s="5">
        <v>3.5999999999999999E-3</v>
      </c>
      <c r="J508" s="5">
        <v>0</v>
      </c>
    </row>
    <row r="509" spans="1:10">
      <c r="A509" s="5" t="s">
        <v>291</v>
      </c>
      <c r="B509" s="5" t="s">
        <v>245</v>
      </c>
      <c r="C509" s="5">
        <v>1.7899999999999999E-2</v>
      </c>
      <c r="D509" s="5">
        <v>1.6199999999999999E-2</v>
      </c>
      <c r="E509" s="5">
        <v>1.26E-2</v>
      </c>
      <c r="F509" s="5">
        <v>7.6E-3</v>
      </c>
      <c r="G509" s="5">
        <v>3.8E-3</v>
      </c>
      <c r="H509" s="5">
        <v>1.6000000000000001E-3</v>
      </c>
      <c r="I509" s="5">
        <v>3.9999999999999996E-4</v>
      </c>
      <c r="J509" s="5">
        <v>0</v>
      </c>
    </row>
    <row r="510" spans="1:10">
      <c r="A510" s="5" t="s">
        <v>291</v>
      </c>
      <c r="B510" s="5" t="s">
        <v>217</v>
      </c>
      <c r="C510" s="5">
        <v>6.4899999999999999E-2</v>
      </c>
      <c r="D510" s="5">
        <v>5.8500000000000003E-2</v>
      </c>
      <c r="E510" s="5">
        <v>4.5400000000000003E-2</v>
      </c>
      <c r="F510" s="5">
        <v>2.7299999999999998E-2</v>
      </c>
      <c r="G510" s="5">
        <v>1.3699999999999999E-2</v>
      </c>
      <c r="H510" s="5">
        <v>5.5000000000000005E-3</v>
      </c>
      <c r="I510" s="5">
        <v>1.1000000000000001E-3</v>
      </c>
      <c r="J510" s="5">
        <v>0</v>
      </c>
    </row>
    <row r="511" spans="1:10">
      <c r="A511" s="5" t="s">
        <v>291</v>
      </c>
      <c r="B511" s="5" t="s">
        <v>237</v>
      </c>
      <c r="C511" s="5">
        <v>1.18E-2</v>
      </c>
      <c r="D511" s="5">
        <v>1.0699999999999999E-2</v>
      </c>
      <c r="E511" s="5">
        <v>8.3000000000000001E-3</v>
      </c>
      <c r="F511" s="5">
        <v>5.0000000000000001E-3</v>
      </c>
      <c r="G511" s="5">
        <v>2.5000000000000001E-3</v>
      </c>
      <c r="H511" s="5">
        <v>1E-3</v>
      </c>
      <c r="I511" s="5">
        <v>0</v>
      </c>
      <c r="J511" s="5">
        <v>0</v>
      </c>
    </row>
    <row r="512" spans="1:10">
      <c r="A512" s="5" t="s">
        <v>291</v>
      </c>
      <c r="B512" s="5" t="s">
        <v>226</v>
      </c>
      <c r="C512" s="5">
        <v>2.3361000000000001</v>
      </c>
      <c r="D512" s="5">
        <v>2.1025</v>
      </c>
      <c r="E512" s="5">
        <v>1.6294999999999999</v>
      </c>
      <c r="F512" s="5">
        <v>0.97770000000000001</v>
      </c>
      <c r="G512" s="5">
        <v>0.4889</v>
      </c>
      <c r="H512" s="5">
        <v>0.1956</v>
      </c>
      <c r="I512" s="5">
        <v>3.9200000000000006E-2</v>
      </c>
      <c r="J512" s="5">
        <v>0</v>
      </c>
    </row>
    <row r="513" spans="1:10">
      <c r="A513" s="5" t="s">
        <v>291</v>
      </c>
      <c r="B513" s="5" t="s">
        <v>219</v>
      </c>
      <c r="C513" s="5">
        <v>4.7000000000000002E-3</v>
      </c>
      <c r="D513" s="5">
        <v>4.3E-3</v>
      </c>
      <c r="E513" s="5">
        <v>3.3999999999999998E-3</v>
      </c>
      <c r="F513" s="5">
        <v>2.0999999999999999E-3</v>
      </c>
      <c r="G513" s="5">
        <v>1.1000000000000001E-3</v>
      </c>
      <c r="H513" s="5">
        <v>0</v>
      </c>
      <c r="I513" s="5">
        <v>0</v>
      </c>
      <c r="J513" s="5">
        <v>0</v>
      </c>
    </row>
    <row r="514" spans="1:10">
      <c r="A514" s="5" t="s">
        <v>291</v>
      </c>
      <c r="B514" s="5" t="s">
        <v>220</v>
      </c>
      <c r="C514" s="5">
        <v>3.0000000000000003E-4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</row>
    <row r="515" spans="1:10">
      <c r="A515" s="5" t="s">
        <v>291</v>
      </c>
      <c r="B515" s="5" t="s">
        <v>227</v>
      </c>
      <c r="C515" s="5">
        <v>0.1085</v>
      </c>
      <c r="D515" s="5">
        <v>9.7700000000000009E-2</v>
      </c>
      <c r="E515" s="5">
        <v>7.5800000000000006E-2</v>
      </c>
      <c r="F515" s="5">
        <v>4.5500000000000006E-2</v>
      </c>
      <c r="G515" s="5">
        <v>2.2800000000000001E-2</v>
      </c>
      <c r="H515" s="5">
        <v>9.1999999999999998E-3</v>
      </c>
      <c r="I515" s="5">
        <v>1.9E-3</v>
      </c>
      <c r="J515" s="5">
        <v>0</v>
      </c>
    </row>
    <row r="516" spans="1:10">
      <c r="A516" s="5" t="s">
        <v>291</v>
      </c>
      <c r="B516" s="5" t="s">
        <v>206</v>
      </c>
      <c r="C516" s="5">
        <v>2.4415</v>
      </c>
      <c r="D516" s="5">
        <v>2.1974</v>
      </c>
      <c r="E516" s="5">
        <v>1.7030000000000001</v>
      </c>
      <c r="F516" s="5">
        <v>1.0218</v>
      </c>
      <c r="G516" s="5">
        <v>0.51090000000000002</v>
      </c>
      <c r="H516" s="5">
        <v>0.2044</v>
      </c>
      <c r="I516" s="5">
        <v>4.0900000000000006E-2</v>
      </c>
    </row>
    <row r="517" spans="1:10">
      <c r="A517" s="5" t="s">
        <v>291</v>
      </c>
      <c r="B517" s="5" t="s">
        <v>233</v>
      </c>
      <c r="C517" s="5">
        <v>0.60509999999999997</v>
      </c>
      <c r="D517" s="5">
        <v>0.54459999999999997</v>
      </c>
      <c r="E517" s="5">
        <v>0.42209999999999998</v>
      </c>
      <c r="F517" s="5">
        <v>0.25329999999999997</v>
      </c>
      <c r="G517" s="5">
        <v>0.12669999999999998</v>
      </c>
      <c r="H517" s="5">
        <v>5.0700000000000002E-2</v>
      </c>
      <c r="I517" s="5">
        <v>1.0199999999999999E-2</v>
      </c>
    </row>
    <row r="518" spans="1:10">
      <c r="A518" s="5" t="s">
        <v>291</v>
      </c>
      <c r="B518" s="5" t="s">
        <v>224</v>
      </c>
      <c r="C518" s="5">
        <v>22.185199999999998</v>
      </c>
      <c r="D518" s="5">
        <v>19.966699999999999</v>
      </c>
      <c r="E518" s="5">
        <v>15.4742</v>
      </c>
      <c r="F518" s="5">
        <v>9.2845999999999993</v>
      </c>
      <c r="G518" s="5">
        <v>4.6422999999999996</v>
      </c>
      <c r="H518" s="5">
        <v>1.857</v>
      </c>
      <c r="I518" s="5">
        <v>0.37140000000000001</v>
      </c>
    </row>
    <row r="519" spans="1:10">
      <c r="A519" s="5" t="s">
        <v>291</v>
      </c>
      <c r="B519" s="5" t="s">
        <v>207</v>
      </c>
      <c r="C519" s="5">
        <v>0.12969999999999998</v>
      </c>
      <c r="D519" s="5">
        <v>0.1168</v>
      </c>
      <c r="E519" s="5">
        <v>9.06E-2</v>
      </c>
      <c r="F519" s="5">
        <v>5.4400000000000004E-2</v>
      </c>
      <c r="G519" s="5">
        <v>2.7199999999999998E-2</v>
      </c>
      <c r="H519" s="5">
        <v>1.09E-2</v>
      </c>
      <c r="I519" s="5">
        <v>2.1999999999999997E-3</v>
      </c>
    </row>
    <row r="520" spans="1:10">
      <c r="A520" s="5" t="s">
        <v>291</v>
      </c>
      <c r="B520" s="5" t="s">
        <v>225</v>
      </c>
      <c r="C520" s="5">
        <v>0.1517</v>
      </c>
      <c r="D520" s="5">
        <v>0.1366</v>
      </c>
      <c r="E520" s="5">
        <v>0.10590000000000001</v>
      </c>
      <c r="F520" s="5">
        <v>6.3600000000000004E-2</v>
      </c>
      <c r="G520" s="5">
        <v>3.1800000000000002E-2</v>
      </c>
      <c r="H520" s="5">
        <v>1.2799999999999999E-2</v>
      </c>
      <c r="I520" s="5">
        <v>2.5999999999999999E-3</v>
      </c>
    </row>
    <row r="521" spans="1:10">
      <c r="A521" s="5" t="s">
        <v>291</v>
      </c>
      <c r="B521" s="5" t="s">
        <v>228</v>
      </c>
      <c r="C521" s="5">
        <v>8.9599999999999999E-2</v>
      </c>
      <c r="D521" s="5">
        <v>8.0700000000000008E-2</v>
      </c>
      <c r="E521" s="5">
        <v>6.2600000000000003E-2</v>
      </c>
      <c r="F521" s="5">
        <v>3.7600000000000001E-2</v>
      </c>
      <c r="G521" s="5">
        <v>1.8800000000000001E-2</v>
      </c>
      <c r="H521" s="5">
        <v>7.6E-3</v>
      </c>
      <c r="I521" s="5">
        <v>1.6000000000000001E-3</v>
      </c>
      <c r="J521" s="5">
        <v>0</v>
      </c>
    </row>
    <row r="522" spans="1:10">
      <c r="A522" s="5" t="s">
        <v>291</v>
      </c>
      <c r="B522" s="5" t="s">
        <v>230</v>
      </c>
      <c r="C522" s="5">
        <v>12.2255</v>
      </c>
      <c r="D522" s="5">
        <v>11.003</v>
      </c>
      <c r="E522" s="5">
        <v>8.5274000000000001</v>
      </c>
      <c r="F522" s="5">
        <v>5.1164999999999994</v>
      </c>
      <c r="G522" s="5">
        <v>2.5583</v>
      </c>
      <c r="H522" s="5">
        <v>1.0234000000000001</v>
      </c>
      <c r="I522" s="5">
        <v>0.20469999999999999</v>
      </c>
      <c r="J522" s="5">
        <v>0</v>
      </c>
    </row>
    <row r="523" spans="1:10">
      <c r="A523" s="5" t="s">
        <v>291</v>
      </c>
      <c r="B523" s="5" t="s">
        <v>229</v>
      </c>
      <c r="C523" s="5">
        <v>1.6000000000000001E-3</v>
      </c>
      <c r="D523" s="5">
        <v>1.5E-3</v>
      </c>
      <c r="E523" s="5">
        <v>1.2000000000000001E-3</v>
      </c>
      <c r="F523" s="5">
        <v>8.0000000000000004E-4</v>
      </c>
      <c r="G523" s="5">
        <v>0</v>
      </c>
      <c r="H523" s="5">
        <v>0</v>
      </c>
      <c r="I523" s="5">
        <v>0</v>
      </c>
      <c r="J523" s="5">
        <v>0</v>
      </c>
    </row>
    <row r="524" spans="1:10">
      <c r="A524" s="5" t="s">
        <v>291</v>
      </c>
      <c r="B524" s="5" t="s">
        <v>231</v>
      </c>
      <c r="C524" s="5">
        <v>1.9903</v>
      </c>
      <c r="D524" s="5">
        <v>1.7912999999999999</v>
      </c>
      <c r="E524" s="5">
        <v>1.3883000000000001</v>
      </c>
      <c r="F524" s="5">
        <v>0.83299999999999996</v>
      </c>
      <c r="G524" s="5">
        <v>0.41649999999999998</v>
      </c>
      <c r="H524" s="5">
        <v>0.1666</v>
      </c>
      <c r="I524" s="5">
        <v>3.3400000000000006E-2</v>
      </c>
      <c r="J524" s="5">
        <v>0</v>
      </c>
    </row>
    <row r="525" spans="1:10">
      <c r="A525" s="5" t="s">
        <v>291</v>
      </c>
      <c r="B525" s="5" t="s">
        <v>240</v>
      </c>
      <c r="C525" s="5">
        <v>1.0999999999999999E-2</v>
      </c>
      <c r="D525" s="5">
        <v>9.9000000000000008E-3</v>
      </c>
      <c r="E525" s="5">
        <v>7.7000000000000002E-3</v>
      </c>
      <c r="F525" s="5">
        <v>4.7000000000000002E-3</v>
      </c>
      <c r="G525" s="5">
        <v>2.3999999999999998E-3</v>
      </c>
      <c r="H525" s="5">
        <v>1E-3</v>
      </c>
      <c r="I525" s="5">
        <v>0</v>
      </c>
      <c r="J525" s="5">
        <v>0</v>
      </c>
    </row>
    <row r="526" spans="1:10">
      <c r="A526" s="13" t="s">
        <v>291</v>
      </c>
      <c r="B526" t="s">
        <v>163</v>
      </c>
      <c r="C526">
        <v>0.42</v>
      </c>
      <c r="D526">
        <v>0.27990514410798972</v>
      </c>
      <c r="E526">
        <v>0.27990514410798972</v>
      </c>
      <c r="F526">
        <v>0.27990514410798972</v>
      </c>
      <c r="G526">
        <v>0.27918278000729652</v>
      </c>
      <c r="H526">
        <v>0.27626924480116744</v>
      </c>
      <c r="I526">
        <v>0.16154906968259752</v>
      </c>
      <c r="J526">
        <v>8.9824881430134965E-2</v>
      </c>
    </row>
    <row r="527" spans="1:10">
      <c r="A527" s="13" t="s">
        <v>291</v>
      </c>
      <c r="B527" t="s">
        <v>107</v>
      </c>
      <c r="C527">
        <v>0.36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3" t="s">
        <v>291</v>
      </c>
      <c r="B528" t="s">
        <v>106</v>
      </c>
      <c r="C528">
        <v>0.84899999999999998</v>
      </c>
      <c r="D528">
        <v>9.5080579076754993E-3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3" t="s">
        <v>291</v>
      </c>
      <c r="B529" t="s">
        <v>22</v>
      </c>
      <c r="C529">
        <v>3.669999999999999</v>
      </c>
      <c r="D529">
        <v>3.611690401157245</v>
      </c>
      <c r="E529">
        <v>3.6095572136438476</v>
      </c>
      <c r="F529">
        <v>3.6055699472636653</v>
      </c>
      <c r="G529">
        <v>3.273207137781216</v>
      </c>
      <c r="H529">
        <v>2.1698423468791517</v>
      </c>
      <c r="I529">
        <v>1.515084018925255</v>
      </c>
      <c r="J529">
        <v>1.1922543813909225</v>
      </c>
    </row>
    <row r="530" spans="1:10">
      <c r="A530" t="s">
        <v>291</v>
      </c>
      <c r="B530" t="s">
        <v>488</v>
      </c>
      <c r="C530">
        <v>2.2440000000000002</v>
      </c>
      <c r="D530">
        <v>2.2440000000000002</v>
      </c>
      <c r="E530">
        <v>1.8844123314065513</v>
      </c>
      <c r="F530">
        <v>1.5248246628131019</v>
      </c>
      <c r="G530">
        <v>1.4599691714836223</v>
      </c>
      <c r="H530">
        <v>1.3951136801541426</v>
      </c>
      <c r="I530">
        <v>0.69755684007707131</v>
      </c>
      <c r="J530">
        <v>0</v>
      </c>
    </row>
    <row r="531" spans="1:10">
      <c r="A531" t="s">
        <v>291</v>
      </c>
      <c r="B531" t="s">
        <v>489</v>
      </c>
      <c r="C531">
        <v>0.73199999999999998</v>
      </c>
      <c r="D531">
        <v>0.73199999999999998</v>
      </c>
      <c r="E531">
        <v>0.61949999999999994</v>
      </c>
      <c r="F531">
        <v>0.50700000000000001</v>
      </c>
      <c r="G531">
        <v>0.39449999999999996</v>
      </c>
      <c r="H531">
        <v>0.28199999999999997</v>
      </c>
      <c r="I531">
        <v>0.14099999999999999</v>
      </c>
      <c r="J531">
        <v>0</v>
      </c>
    </row>
    <row r="532" spans="1:10">
      <c r="A532" t="s">
        <v>291</v>
      </c>
      <c r="B532" t="s">
        <v>490</v>
      </c>
      <c r="C532">
        <v>0.71899999999999997</v>
      </c>
      <c r="D532">
        <v>0.71899999999999997</v>
      </c>
      <c r="E532">
        <v>0.71899999999999997</v>
      </c>
      <c r="F532">
        <v>0.71899999999999997</v>
      </c>
      <c r="G532">
        <v>0.71899999999999997</v>
      </c>
      <c r="H532">
        <v>0.71899999999999997</v>
      </c>
      <c r="I532">
        <v>0.35949999999999999</v>
      </c>
      <c r="J532">
        <v>0</v>
      </c>
    </row>
    <row r="533" spans="1:10">
      <c r="A533" s="13" t="s">
        <v>291</v>
      </c>
      <c r="B533" t="s">
        <v>23</v>
      </c>
      <c r="C533">
        <v>1.8879999999999999</v>
      </c>
      <c r="D533">
        <v>1.8879999999999999</v>
      </c>
      <c r="E533">
        <v>1.8879999999999999</v>
      </c>
      <c r="F533">
        <v>1.8879999999999999</v>
      </c>
      <c r="G533">
        <v>0.94399999999999995</v>
      </c>
      <c r="H533">
        <v>0</v>
      </c>
      <c r="I533">
        <v>0</v>
      </c>
      <c r="J533">
        <v>0</v>
      </c>
    </row>
    <row r="534" spans="1:10">
      <c r="A534" s="13" t="s">
        <v>291</v>
      </c>
      <c r="B534" t="s">
        <v>58</v>
      </c>
      <c r="C534">
        <v>0.40699999999999997</v>
      </c>
      <c r="D534">
        <v>0.31843755751167596</v>
      </c>
      <c r="E534">
        <v>0.31843755751167596</v>
      </c>
      <c r="F534">
        <v>0.30800763928676844</v>
      </c>
      <c r="G534">
        <v>0.30800763928676844</v>
      </c>
      <c r="H534">
        <v>2.4944181120544464E-3</v>
      </c>
      <c r="I534">
        <v>0</v>
      </c>
      <c r="J534">
        <v>0</v>
      </c>
    </row>
    <row r="535" spans="1:10">
      <c r="A535" s="5" t="s">
        <v>291</v>
      </c>
      <c r="B535" s="5" t="s">
        <v>102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</row>
    <row r="536" spans="1:10">
      <c r="A536" s="13" t="s">
        <v>291</v>
      </c>
      <c r="B536" t="s">
        <v>103</v>
      </c>
      <c r="C536">
        <v>0.05</v>
      </c>
      <c r="D536">
        <v>0.05</v>
      </c>
      <c r="E536">
        <v>0.05</v>
      </c>
      <c r="F536">
        <v>0.05</v>
      </c>
      <c r="G536">
        <v>0.05</v>
      </c>
      <c r="H536">
        <v>0.05</v>
      </c>
      <c r="I536">
        <v>0.05</v>
      </c>
      <c r="J536">
        <v>0.05</v>
      </c>
    </row>
    <row r="537" spans="1:10">
      <c r="A537" s="13" t="s">
        <v>291</v>
      </c>
      <c r="B537" t="s">
        <v>94</v>
      </c>
      <c r="C537">
        <v>0.79700000000000004</v>
      </c>
      <c r="D537">
        <v>0.79700000000000004</v>
      </c>
      <c r="E537">
        <v>0.79700000000000004</v>
      </c>
      <c r="F537">
        <v>0.79700000000000004</v>
      </c>
      <c r="G537">
        <v>0.79700000000000004</v>
      </c>
      <c r="H537">
        <v>0</v>
      </c>
      <c r="I537">
        <v>0</v>
      </c>
      <c r="J537">
        <v>0</v>
      </c>
    </row>
    <row r="538" spans="1:10">
      <c r="A538" s="13" t="s">
        <v>291</v>
      </c>
      <c r="B538" t="s">
        <v>170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3" t="s">
        <v>291</v>
      </c>
      <c r="B539" t="s">
        <v>97</v>
      </c>
      <c r="C539">
        <v>0.33</v>
      </c>
      <c r="D539">
        <v>0.33</v>
      </c>
      <c r="E539">
        <v>0.33</v>
      </c>
      <c r="F539">
        <v>0.30844221105527642</v>
      </c>
      <c r="G539">
        <v>7.7386934673366839E-2</v>
      </c>
      <c r="H539">
        <v>0</v>
      </c>
      <c r="I539">
        <v>0</v>
      </c>
      <c r="J539">
        <v>0</v>
      </c>
    </row>
    <row r="540" spans="1:10">
      <c r="A540" t="s">
        <v>292</v>
      </c>
      <c r="B540" t="s">
        <v>475</v>
      </c>
      <c r="C540">
        <v>1.0274559931653139E-2</v>
      </c>
      <c r="D540">
        <v>1.0274559931653139E-2</v>
      </c>
      <c r="E540">
        <v>5.1372799658265696E-3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>
      <c r="A541" t="s">
        <v>292</v>
      </c>
      <c r="B541" t="s">
        <v>108</v>
      </c>
      <c r="C541">
        <v>7.950552328064929E-3</v>
      </c>
      <c r="D541">
        <v>7.950552328064929E-3</v>
      </c>
      <c r="E541">
        <v>4.7028388933228905E-3</v>
      </c>
      <c r="F541">
        <v>1.4551254585808519E-3</v>
      </c>
      <c r="G541">
        <v>7.2756272929042597E-4</v>
      </c>
      <c r="H541">
        <v>0</v>
      </c>
      <c r="I541">
        <v>0</v>
      </c>
      <c r="J541">
        <v>0</v>
      </c>
    </row>
    <row r="542" spans="1:10">
      <c r="A542" t="s">
        <v>292</v>
      </c>
      <c r="B542" t="s">
        <v>481</v>
      </c>
      <c r="C542">
        <v>0.69933489747971</v>
      </c>
      <c r="D542">
        <v>0.29933489747970954</v>
      </c>
      <c r="E542">
        <v>0.14966744873985477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3" t="s">
        <v>292</v>
      </c>
      <c r="B543" t="s">
        <v>139</v>
      </c>
      <c r="C543">
        <v>0.29200000000000004</v>
      </c>
      <c r="D543">
        <v>0.29200000000000004</v>
      </c>
      <c r="E543">
        <v>0.29200000000000004</v>
      </c>
      <c r="F543">
        <v>0.29200000000000004</v>
      </c>
      <c r="G543">
        <v>0.29200000000000004</v>
      </c>
      <c r="H543">
        <v>0.29200000000000004</v>
      </c>
      <c r="I543">
        <v>0.29200000000000004</v>
      </c>
      <c r="J543">
        <v>0.29200000000000004</v>
      </c>
    </row>
    <row r="544" spans="1:10">
      <c r="A544" s="5" t="s">
        <v>292</v>
      </c>
      <c r="B544" s="5" t="s">
        <v>243</v>
      </c>
      <c r="C544" s="5">
        <v>1.1329</v>
      </c>
      <c r="D544" s="5">
        <v>1.0197000000000001</v>
      </c>
      <c r="E544" s="5">
        <v>0.7903</v>
      </c>
      <c r="F544" s="5">
        <v>0.47420000000000001</v>
      </c>
      <c r="G544" s="5">
        <v>0.23710000000000001</v>
      </c>
      <c r="H544" s="5">
        <v>9.4899999999999998E-2</v>
      </c>
      <c r="I544" s="5">
        <v>1.9E-2</v>
      </c>
      <c r="J544" s="5">
        <v>0</v>
      </c>
    </row>
    <row r="545" spans="1:10">
      <c r="A545" s="5" t="s">
        <v>292</v>
      </c>
      <c r="B545" s="5" t="s">
        <v>244</v>
      </c>
      <c r="C545" s="5">
        <v>6.2E-2</v>
      </c>
      <c r="D545" s="5">
        <v>5.5800000000000002E-2</v>
      </c>
      <c r="E545" s="5">
        <v>4.3300000000000005E-2</v>
      </c>
      <c r="F545" s="5">
        <v>2.5999999999999999E-2</v>
      </c>
      <c r="G545" s="5">
        <v>1.2999999999999999E-2</v>
      </c>
      <c r="H545" s="5">
        <v>5.1999999999999998E-3</v>
      </c>
      <c r="I545" s="5">
        <v>1.1000000000000001E-3</v>
      </c>
      <c r="J545" s="5">
        <v>0</v>
      </c>
    </row>
    <row r="546" spans="1:10">
      <c r="A546" s="5" t="s">
        <v>292</v>
      </c>
      <c r="B546" s="5" t="s">
        <v>245</v>
      </c>
      <c r="C546" s="5">
        <v>1.3653</v>
      </c>
      <c r="D546" s="5">
        <v>1.2287999999999999</v>
      </c>
      <c r="E546" s="5">
        <v>0.95240000000000002</v>
      </c>
      <c r="F546" s="5">
        <v>0.57150000000000001</v>
      </c>
      <c r="G546" s="5">
        <v>0.2858</v>
      </c>
      <c r="H546" s="5">
        <v>0.1144</v>
      </c>
      <c r="I546" s="5">
        <v>2.29E-2</v>
      </c>
      <c r="J546" s="5">
        <v>0</v>
      </c>
    </row>
    <row r="547" spans="1:10">
      <c r="A547" s="5" t="s">
        <v>292</v>
      </c>
      <c r="B547" s="5" t="s">
        <v>217</v>
      </c>
      <c r="C547" s="5">
        <v>0.1012</v>
      </c>
      <c r="D547" s="5">
        <v>9.11E-2</v>
      </c>
      <c r="E547" s="5">
        <v>7.0699999999999999E-2</v>
      </c>
      <c r="F547" s="5">
        <v>4.2500000000000003E-2</v>
      </c>
      <c r="G547" s="5">
        <v>2.1299999999999999E-2</v>
      </c>
      <c r="H547" s="5">
        <v>8.6E-3</v>
      </c>
      <c r="I547" s="5">
        <v>1.8E-3</v>
      </c>
      <c r="J547" s="5">
        <v>0</v>
      </c>
    </row>
    <row r="548" spans="1:10">
      <c r="A548" s="5" t="s">
        <v>292</v>
      </c>
      <c r="B548" s="5" t="s">
        <v>237</v>
      </c>
      <c r="C548" s="5">
        <v>1.38E-2</v>
      </c>
      <c r="D548" s="5">
        <v>1.2499999999999999E-2</v>
      </c>
      <c r="E548" s="5">
        <v>9.6999999999999986E-3</v>
      </c>
      <c r="F548" s="5">
        <v>5.8999999999999999E-3</v>
      </c>
      <c r="G548" s="5">
        <v>2.9999999999999996E-3</v>
      </c>
      <c r="H548" s="5">
        <v>1.1999999999999999E-3</v>
      </c>
      <c r="I548" s="5">
        <v>3.0000000000000003E-4</v>
      </c>
      <c r="J548" s="5">
        <v>0</v>
      </c>
    </row>
    <row r="549" spans="1:10">
      <c r="A549" s="5" t="s">
        <v>292</v>
      </c>
      <c r="B549" s="5" t="s">
        <v>226</v>
      </c>
      <c r="C549" s="5">
        <v>1.2772999999999999</v>
      </c>
      <c r="D549" s="5">
        <v>1.1496</v>
      </c>
      <c r="E549" s="5">
        <v>0.89100000000000001</v>
      </c>
      <c r="F549" s="5">
        <v>0.53459999999999996</v>
      </c>
      <c r="G549" s="5">
        <v>0.26729999999999998</v>
      </c>
      <c r="H549" s="5">
        <v>0.107</v>
      </c>
      <c r="I549" s="5">
        <v>2.1399999999999999E-2</v>
      </c>
      <c r="J549" s="5">
        <v>0</v>
      </c>
    </row>
    <row r="550" spans="1:10">
      <c r="A550" s="5" t="s">
        <v>292</v>
      </c>
      <c r="B550" s="5" t="s">
        <v>219</v>
      </c>
      <c r="C550" s="5">
        <v>1.29E-2</v>
      </c>
      <c r="D550" s="5">
        <v>1.1699999999999999E-2</v>
      </c>
      <c r="E550" s="5">
        <v>9.0999999999999987E-3</v>
      </c>
      <c r="F550" s="5">
        <v>5.5000000000000005E-3</v>
      </c>
      <c r="G550" s="5">
        <v>2.8E-3</v>
      </c>
      <c r="H550" s="5">
        <v>1.2000000000000001E-3</v>
      </c>
      <c r="I550" s="5">
        <v>3.0000000000000003E-4</v>
      </c>
      <c r="J550" s="5">
        <v>0</v>
      </c>
    </row>
    <row r="551" spans="1:10">
      <c r="A551" s="5" t="s">
        <v>292</v>
      </c>
      <c r="B551" s="5" t="s">
        <v>227</v>
      </c>
      <c r="C551" s="5">
        <v>0.1075</v>
      </c>
      <c r="D551" s="5">
        <v>9.6799999999999997E-2</v>
      </c>
      <c r="E551" s="5">
        <v>7.51E-2</v>
      </c>
      <c r="F551" s="5">
        <v>4.5100000000000001E-2</v>
      </c>
      <c r="G551" s="5">
        <v>2.2599999999999999E-2</v>
      </c>
      <c r="H551" s="5">
        <v>9.0999999999999987E-3</v>
      </c>
      <c r="I551" s="5">
        <v>1.9E-3</v>
      </c>
      <c r="J551" s="5">
        <v>0</v>
      </c>
    </row>
    <row r="552" spans="1:10">
      <c r="A552" s="5" t="s">
        <v>292</v>
      </c>
      <c r="B552" s="5" t="s">
        <v>206</v>
      </c>
      <c r="C552" s="5">
        <v>6.6500000000000004E-2</v>
      </c>
      <c r="D552" s="5">
        <v>5.9900000000000002E-2</v>
      </c>
      <c r="E552" s="5">
        <v>4.65E-2</v>
      </c>
      <c r="F552" s="5">
        <v>2.7900000000000001E-2</v>
      </c>
      <c r="G552" s="5">
        <v>1.3999999999999999E-2</v>
      </c>
      <c r="H552" s="5">
        <v>5.5999999999999999E-3</v>
      </c>
      <c r="I552" s="5">
        <v>1.2000000000000001E-3</v>
      </c>
    </row>
    <row r="553" spans="1:10">
      <c r="A553" s="5" t="s">
        <v>292</v>
      </c>
      <c r="B553" s="5" t="s">
        <v>233</v>
      </c>
      <c r="C553" s="5">
        <v>0.38369999999999999</v>
      </c>
      <c r="D553" s="5">
        <v>0.34539999999999998</v>
      </c>
      <c r="E553" s="5">
        <v>0.26769999999999999</v>
      </c>
      <c r="F553" s="5">
        <v>0.16069999999999998</v>
      </c>
      <c r="G553" s="5">
        <v>8.0399999999999999E-2</v>
      </c>
      <c r="H553" s="5">
        <v>3.2199999999999999E-2</v>
      </c>
      <c r="I553" s="5">
        <v>6.5000000000000006E-3</v>
      </c>
    </row>
    <row r="554" spans="1:10">
      <c r="A554" s="5" t="s">
        <v>292</v>
      </c>
      <c r="B554" s="5" t="s">
        <v>224</v>
      </c>
      <c r="C554" s="5">
        <v>9.8650000000000002</v>
      </c>
      <c r="D554" s="5">
        <v>8.8785000000000007</v>
      </c>
      <c r="E554" s="5">
        <v>6.8808999999999996</v>
      </c>
      <c r="F554" s="5">
        <v>4.1285999999999996</v>
      </c>
      <c r="G554" s="5">
        <v>2.0642999999999998</v>
      </c>
      <c r="H554" s="5">
        <v>0.82579999999999998</v>
      </c>
      <c r="I554" s="5">
        <v>0.16519999999999999</v>
      </c>
    </row>
    <row r="555" spans="1:10">
      <c r="A555" s="5" t="s">
        <v>292</v>
      </c>
      <c r="B555" s="5" t="s">
        <v>207</v>
      </c>
      <c r="C555" s="5">
        <v>0.51559999999999995</v>
      </c>
      <c r="D555" s="5">
        <v>0.46410000000000001</v>
      </c>
      <c r="E555" s="5">
        <v>0.35969999999999996</v>
      </c>
      <c r="F555" s="5">
        <v>0.21589999999999998</v>
      </c>
      <c r="G555" s="5">
        <v>0.108</v>
      </c>
      <c r="H555" s="5">
        <v>4.3200000000000002E-2</v>
      </c>
      <c r="I555" s="5">
        <v>8.6999999999999994E-3</v>
      </c>
    </row>
    <row r="556" spans="1:10">
      <c r="A556" s="5" t="s">
        <v>292</v>
      </c>
      <c r="B556" s="5" t="s">
        <v>225</v>
      </c>
      <c r="C556" s="5">
        <v>1.6362000000000001</v>
      </c>
      <c r="D556" s="5">
        <v>1.4725999999999999</v>
      </c>
      <c r="E556" s="5">
        <v>1.1413</v>
      </c>
      <c r="F556" s="5">
        <v>0.68479999999999996</v>
      </c>
      <c r="G556" s="5">
        <v>0.34239999999999998</v>
      </c>
      <c r="H556" s="5">
        <v>0.13699999999999998</v>
      </c>
      <c r="I556" s="5">
        <v>2.7400000000000001E-2</v>
      </c>
    </row>
    <row r="557" spans="1:10">
      <c r="A557" s="5" t="s">
        <v>292</v>
      </c>
      <c r="B557" s="5" t="s">
        <v>228</v>
      </c>
      <c r="C557" s="5">
        <v>3.2100000000000004E-2</v>
      </c>
      <c r="D557" s="5">
        <v>2.8899999999999999E-2</v>
      </c>
      <c r="E557" s="5">
        <v>2.24E-2</v>
      </c>
      <c r="F557" s="5">
        <v>1.35E-2</v>
      </c>
      <c r="G557" s="5">
        <v>6.8000000000000005E-3</v>
      </c>
      <c r="H557" s="5">
        <v>2.8E-3</v>
      </c>
      <c r="I557" s="5">
        <v>6.0000000000000006E-4</v>
      </c>
      <c r="J557" s="5">
        <v>0</v>
      </c>
    </row>
    <row r="558" spans="1:10">
      <c r="A558" s="5" t="s">
        <v>292</v>
      </c>
      <c r="B558" s="5" t="s">
        <v>230</v>
      </c>
      <c r="C558" s="5">
        <v>4.3316999999999997</v>
      </c>
      <c r="D558" s="5">
        <v>3.8986000000000001</v>
      </c>
      <c r="E558" s="5">
        <v>3.0215000000000001</v>
      </c>
      <c r="F558" s="5">
        <v>1.8129</v>
      </c>
      <c r="G558" s="5">
        <v>0.90649999999999997</v>
      </c>
      <c r="H558" s="5">
        <v>0.36259999999999998</v>
      </c>
      <c r="I558" s="5">
        <v>7.2599999999999998E-2</v>
      </c>
      <c r="J558" s="5">
        <v>0</v>
      </c>
    </row>
    <row r="559" spans="1:10">
      <c r="A559" s="5" t="s">
        <v>292</v>
      </c>
      <c r="B559" s="5" t="s">
        <v>229</v>
      </c>
      <c r="C559" s="5">
        <v>2.35E-2</v>
      </c>
      <c r="D559" s="5">
        <v>2.12E-2</v>
      </c>
      <c r="E559" s="5">
        <v>1.6500000000000001E-2</v>
      </c>
      <c r="F559" s="5">
        <v>9.9000000000000008E-3</v>
      </c>
      <c r="G559" s="5">
        <v>5.0000000000000001E-3</v>
      </c>
      <c r="H559" s="5">
        <v>2E-3</v>
      </c>
      <c r="I559" s="5">
        <v>4.0000000000000002E-4</v>
      </c>
      <c r="J559" s="5">
        <v>0</v>
      </c>
    </row>
    <row r="560" spans="1:10">
      <c r="A560" s="5" t="s">
        <v>292</v>
      </c>
      <c r="B560" s="5" t="s">
        <v>231</v>
      </c>
      <c r="C560" s="5">
        <v>0.39360000000000001</v>
      </c>
      <c r="D560" s="5">
        <v>0.3543</v>
      </c>
      <c r="E560" s="5">
        <v>0.27460000000000001</v>
      </c>
      <c r="F560" s="5">
        <v>0.1648</v>
      </c>
      <c r="G560" s="5">
        <v>8.2400000000000001E-2</v>
      </c>
      <c r="H560" s="5">
        <v>3.3000000000000002E-2</v>
      </c>
      <c r="I560" s="5">
        <v>6.6E-3</v>
      </c>
      <c r="J560" s="5">
        <v>0</v>
      </c>
    </row>
    <row r="561" spans="1:10">
      <c r="A561" s="5" t="s">
        <v>292</v>
      </c>
      <c r="B561" s="5" t="s">
        <v>240</v>
      </c>
      <c r="C561" s="5">
        <v>9.1999999999999998E-3</v>
      </c>
      <c r="D561" s="5">
        <v>8.3000000000000001E-3</v>
      </c>
      <c r="E561" s="5">
        <v>6.5000000000000006E-3</v>
      </c>
      <c r="F561" s="5">
        <v>3.8999999999999998E-3</v>
      </c>
      <c r="G561" s="5">
        <v>2E-3</v>
      </c>
      <c r="H561" s="5">
        <v>8.0000000000000004E-4</v>
      </c>
      <c r="I561" s="5">
        <v>0</v>
      </c>
      <c r="J561" s="5">
        <v>0</v>
      </c>
    </row>
    <row r="562" spans="1:10">
      <c r="A562" s="13" t="s">
        <v>292</v>
      </c>
      <c r="B562" t="s">
        <v>163</v>
      </c>
      <c r="C562">
        <v>0.1124</v>
      </c>
      <c r="D562">
        <v>0.1121393393504819</v>
      </c>
      <c r="E562">
        <v>0.1121393393504819</v>
      </c>
      <c r="F562">
        <v>0.11211718319527288</v>
      </c>
      <c r="G562">
        <v>0.11083994601263415</v>
      </c>
      <c r="H562">
        <v>7.4868776379136026E-2</v>
      </c>
      <c r="I562">
        <v>2.416845542331846E-3</v>
      </c>
      <c r="J562">
        <v>2.416845542331846E-3</v>
      </c>
    </row>
    <row r="563" spans="1:10">
      <c r="A563" s="13" t="s">
        <v>292</v>
      </c>
      <c r="B563" t="s">
        <v>107</v>
      </c>
      <c r="C563">
        <v>0.85499999999999998</v>
      </c>
      <c r="D563">
        <v>0.85499999999999998</v>
      </c>
      <c r="E563">
        <v>0.85499999999999998</v>
      </c>
      <c r="F563">
        <v>0.85499999999999998</v>
      </c>
      <c r="G563">
        <v>0.56999999999999995</v>
      </c>
      <c r="H563">
        <v>0</v>
      </c>
      <c r="I563">
        <v>0</v>
      </c>
      <c r="J563">
        <v>0</v>
      </c>
    </row>
    <row r="564" spans="1:10">
      <c r="A564" s="13" t="s">
        <v>292</v>
      </c>
      <c r="B564" t="s">
        <v>106</v>
      </c>
      <c r="C564">
        <v>0.31060000000000004</v>
      </c>
      <c r="D564">
        <v>0.18636000000000003</v>
      </c>
      <c r="E564">
        <v>3.1060000000000001E-2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3" t="s">
        <v>292</v>
      </c>
      <c r="B565" t="s">
        <v>22</v>
      </c>
      <c r="C565">
        <v>4.1820000000000004</v>
      </c>
      <c r="D565">
        <v>3.5659222205776389</v>
      </c>
      <c r="E565">
        <v>3.0565665761733238</v>
      </c>
      <c r="F565">
        <v>3.0565665761733238</v>
      </c>
      <c r="G565">
        <v>2.9060883657978778</v>
      </c>
      <c r="H565">
        <v>2.5414236814473492</v>
      </c>
      <c r="I565">
        <v>1.644472646682037</v>
      </c>
      <c r="J565">
        <v>5.5602232344402402E-3</v>
      </c>
    </row>
    <row r="566" spans="1:10">
      <c r="A566" t="s">
        <v>292</v>
      </c>
      <c r="B566" t="s">
        <v>488</v>
      </c>
      <c r="C566">
        <v>2.9159999999999999</v>
      </c>
      <c r="D566">
        <v>2.9159999999999999</v>
      </c>
      <c r="E566">
        <v>1.1616946713815388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t="s">
        <v>292</v>
      </c>
      <c r="B567" t="s">
        <v>489</v>
      </c>
      <c r="C567">
        <v>1.2083999999999999E-2</v>
      </c>
      <c r="D567">
        <v>1.2083999999999999E-2</v>
      </c>
      <c r="E567">
        <v>6.0419999999999996E-3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t="s">
        <v>292</v>
      </c>
      <c r="B568" t="s">
        <v>490</v>
      </c>
      <c r="C568">
        <v>1.1879999999999999</v>
      </c>
      <c r="D568">
        <v>1.1879999999999999</v>
      </c>
      <c r="E568">
        <v>0.59399999999999997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3" t="s">
        <v>292</v>
      </c>
      <c r="B569" t="s">
        <v>23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3" t="s">
        <v>292</v>
      </c>
      <c r="B570" t="s">
        <v>58</v>
      </c>
      <c r="C570">
        <v>1.0805</v>
      </c>
      <c r="D570">
        <v>0.60264067713008107</v>
      </c>
      <c r="E570">
        <v>0.52039067713008103</v>
      </c>
      <c r="F570">
        <v>0.50394067713008095</v>
      </c>
      <c r="G570">
        <v>0.50236290418978646</v>
      </c>
      <c r="H570">
        <v>0.50236290418978646</v>
      </c>
      <c r="I570">
        <v>0.2619103080888962</v>
      </c>
      <c r="J570">
        <v>0</v>
      </c>
    </row>
    <row r="571" spans="1:10">
      <c r="A571" s="5" t="s">
        <v>292</v>
      </c>
      <c r="B571" s="5" t="s">
        <v>102</v>
      </c>
      <c r="C571" s="5">
        <v>0.29199999999999998</v>
      </c>
      <c r="D571" s="5">
        <v>0.29199999999999998</v>
      </c>
      <c r="E571" s="5">
        <v>0.29199999999999998</v>
      </c>
      <c r="F571" s="5">
        <v>0.29199999999999998</v>
      </c>
      <c r="G571" s="5">
        <v>0.29199999999999998</v>
      </c>
      <c r="H571" s="5">
        <v>0.29199999999999998</v>
      </c>
      <c r="I571" s="5">
        <v>0.29199999999999998</v>
      </c>
      <c r="J571" s="5">
        <v>0.29199999999999998</v>
      </c>
    </row>
    <row r="572" spans="1:10">
      <c r="A572" s="13" t="s">
        <v>292</v>
      </c>
      <c r="B572" t="s">
        <v>103</v>
      </c>
      <c r="C572">
        <v>0.23799999999999999</v>
      </c>
      <c r="D572">
        <v>0.23799999999999999</v>
      </c>
      <c r="E572">
        <v>0.23799999999999999</v>
      </c>
      <c r="F572">
        <v>0.23799999999999999</v>
      </c>
      <c r="G572">
        <v>0.23799999999999999</v>
      </c>
      <c r="H572">
        <v>0.23799999999999999</v>
      </c>
      <c r="I572">
        <v>0.23799999999999999</v>
      </c>
      <c r="J572">
        <v>0.23799999999999999</v>
      </c>
    </row>
    <row r="573" spans="1:10">
      <c r="A573" s="13" t="s">
        <v>292</v>
      </c>
      <c r="B573" t="s">
        <v>94</v>
      </c>
      <c r="C573">
        <v>5.3999999999999999E-2</v>
      </c>
      <c r="D573">
        <v>5.3999999999999999E-2</v>
      </c>
      <c r="E573">
        <v>5.3999999999999999E-2</v>
      </c>
      <c r="F573">
        <v>5.3999999999999999E-2</v>
      </c>
      <c r="G573">
        <v>5.3999999999999999E-2</v>
      </c>
      <c r="H573">
        <v>0</v>
      </c>
      <c r="I573">
        <v>0</v>
      </c>
      <c r="J573">
        <v>0</v>
      </c>
    </row>
    <row r="574" spans="1:10">
      <c r="A574" s="13" t="s">
        <v>292</v>
      </c>
      <c r="B574" t="s">
        <v>170</v>
      </c>
      <c r="C574">
        <v>2.5000000000000001E-2</v>
      </c>
      <c r="D574">
        <v>2.5000000000000001E-2</v>
      </c>
      <c r="E574">
        <v>2.5000000000000001E-2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3" t="s">
        <v>292</v>
      </c>
      <c r="B575" t="s">
        <v>97</v>
      </c>
      <c r="C575">
        <v>3.6</v>
      </c>
      <c r="D575">
        <v>3.6</v>
      </c>
      <c r="E575">
        <v>3.6</v>
      </c>
      <c r="F575">
        <v>3.6</v>
      </c>
      <c r="G575">
        <v>3.6</v>
      </c>
      <c r="H575">
        <v>0</v>
      </c>
      <c r="I575">
        <v>0</v>
      </c>
      <c r="J575">
        <v>0</v>
      </c>
    </row>
    <row r="576" spans="1:10">
      <c r="A576" s="25" t="s">
        <v>292</v>
      </c>
      <c r="B576" s="2" t="s">
        <v>339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25" t="s">
        <v>467</v>
      </c>
      <c r="B577" s="25" t="s">
        <v>467</v>
      </c>
      <c r="C577">
        <v>1</v>
      </c>
      <c r="D577" s="5">
        <v>0.9</v>
      </c>
      <c r="E577" s="5">
        <v>0.69750000000000001</v>
      </c>
      <c r="F577" s="5">
        <v>0.41849999999999998</v>
      </c>
      <c r="G577" s="5">
        <v>0.20929999999999999</v>
      </c>
      <c r="H577" s="5">
        <v>8.3799999999999999E-2</v>
      </c>
      <c r="I577" s="5">
        <v>1.6799999999999999E-2</v>
      </c>
      <c r="J577">
        <v>0</v>
      </c>
    </row>
    <row r="578" spans="1:10">
      <c r="A578" t="s">
        <v>293</v>
      </c>
      <c r="B578" t="s">
        <v>475</v>
      </c>
      <c r="C578">
        <v>1.3886758748658832</v>
      </c>
      <c r="D578">
        <v>1.3886758748658832</v>
      </c>
      <c r="E578">
        <v>1.217761921036236</v>
      </c>
      <c r="F578">
        <v>1.0468479672065889</v>
      </c>
      <c r="G578">
        <v>0.52342398360329445</v>
      </c>
      <c r="H578">
        <v>0</v>
      </c>
      <c r="I578">
        <v>0</v>
      </c>
      <c r="J578">
        <v>0</v>
      </c>
    </row>
    <row r="579" spans="1:10">
      <c r="A579" t="s">
        <v>293</v>
      </c>
      <c r="B579" t="s">
        <v>108</v>
      </c>
      <c r="C579">
        <v>0.15624144869215281</v>
      </c>
      <c r="D579">
        <v>0.15624144869215281</v>
      </c>
      <c r="E579">
        <v>9.2418530353526457E-2</v>
      </c>
      <c r="F579">
        <v>2.8595612014900108E-2</v>
      </c>
      <c r="G579">
        <v>1.4297806007450054E-2</v>
      </c>
      <c r="H579">
        <v>0</v>
      </c>
      <c r="I579">
        <v>0</v>
      </c>
      <c r="J579">
        <v>0</v>
      </c>
    </row>
    <row r="580" spans="1:10">
      <c r="A580" t="s">
        <v>293</v>
      </c>
      <c r="B580" t="s">
        <v>481</v>
      </c>
      <c r="C580">
        <v>5.6932129235389795</v>
      </c>
      <c r="D580">
        <v>5.6932129235389795</v>
      </c>
      <c r="E580">
        <v>5.6932237359415803</v>
      </c>
      <c r="F580">
        <v>5.693234548344182</v>
      </c>
      <c r="G580">
        <v>5.618214494962535</v>
      </c>
      <c r="H580">
        <v>5.5431944415808889</v>
      </c>
      <c r="I580">
        <v>2.9993785022566977</v>
      </c>
      <c r="J580">
        <v>0.45556256293250647</v>
      </c>
    </row>
    <row r="581" spans="1:10">
      <c r="A581" t="s">
        <v>293</v>
      </c>
      <c r="B581" t="s">
        <v>485</v>
      </c>
      <c r="C581">
        <v>0.75466792184901943</v>
      </c>
      <c r="D581">
        <v>0.75466792184901943</v>
      </c>
      <c r="E581">
        <v>0.37733396092450971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3" t="s">
        <v>293</v>
      </c>
      <c r="B582" t="s">
        <v>139</v>
      </c>
      <c r="C582">
        <v>5.6929999999999996</v>
      </c>
      <c r="D582">
        <v>5.6929999999999996</v>
      </c>
      <c r="E582">
        <v>5.6929999999999996</v>
      </c>
      <c r="F582">
        <v>5.6929999999999996</v>
      </c>
      <c r="G582">
        <v>5.6929999999999996</v>
      </c>
      <c r="H582">
        <v>5.6929999999999996</v>
      </c>
      <c r="I582">
        <v>5.6929999999999996</v>
      </c>
      <c r="J582">
        <v>5.6929999999999996</v>
      </c>
    </row>
    <row r="583" spans="1:10">
      <c r="A583" s="5" t="s">
        <v>293</v>
      </c>
      <c r="B583" s="5" t="s">
        <v>243</v>
      </c>
      <c r="C583" s="5">
        <v>11.3714</v>
      </c>
      <c r="D583" s="5">
        <v>10.234299999999999</v>
      </c>
      <c r="E583" s="5">
        <v>7.9315999999999995</v>
      </c>
      <c r="F583" s="5">
        <v>4.7589999999999995</v>
      </c>
      <c r="G583" s="5">
        <v>2.3795000000000002</v>
      </c>
      <c r="H583" s="5">
        <v>0.95179999999999998</v>
      </c>
      <c r="I583" s="5">
        <v>0.19039999999999999</v>
      </c>
      <c r="J583" s="5">
        <v>0</v>
      </c>
    </row>
    <row r="584" spans="1:10">
      <c r="A584" s="5" t="s">
        <v>293</v>
      </c>
      <c r="B584" s="5" t="s">
        <v>244</v>
      </c>
      <c r="C584" s="5">
        <v>1.7814000000000001</v>
      </c>
      <c r="D584" s="5">
        <v>1.6032999999999999</v>
      </c>
      <c r="E584" s="5">
        <v>1.2425999999999999</v>
      </c>
      <c r="F584" s="5">
        <v>0.74560000000000004</v>
      </c>
      <c r="G584" s="5">
        <v>0.37280000000000002</v>
      </c>
      <c r="H584" s="5">
        <v>0.1492</v>
      </c>
      <c r="I584" s="5">
        <v>2.9899999999999999E-2</v>
      </c>
      <c r="J584" s="5">
        <v>0</v>
      </c>
    </row>
    <row r="585" spans="1:10">
      <c r="A585" s="5" t="s">
        <v>293</v>
      </c>
      <c r="B585" s="5" t="s">
        <v>245</v>
      </c>
      <c r="C585" s="5">
        <v>3.2756000000000003</v>
      </c>
      <c r="D585" s="5">
        <v>2.9481000000000002</v>
      </c>
      <c r="E585" s="5">
        <v>2.2848000000000002</v>
      </c>
      <c r="F585" s="5">
        <v>1.3709</v>
      </c>
      <c r="G585" s="5">
        <v>0.6855</v>
      </c>
      <c r="H585" s="5">
        <v>0.2742</v>
      </c>
      <c r="I585" s="5">
        <v>5.4900000000000004E-2</v>
      </c>
      <c r="J585" s="5">
        <v>0</v>
      </c>
    </row>
    <row r="586" spans="1:10">
      <c r="A586" s="5" t="s">
        <v>293</v>
      </c>
      <c r="B586" s="5" t="s">
        <v>217</v>
      </c>
      <c r="C586" s="5">
        <v>0.14939999999999998</v>
      </c>
      <c r="D586" s="5">
        <v>0.13449999999999998</v>
      </c>
      <c r="E586" s="5">
        <v>0.1043</v>
      </c>
      <c r="F586" s="5">
        <v>6.2600000000000003E-2</v>
      </c>
      <c r="G586" s="5">
        <v>3.1300000000000001E-2</v>
      </c>
      <c r="H586" s="5">
        <v>1.26E-2</v>
      </c>
      <c r="I586" s="5">
        <v>2.5999999999999999E-3</v>
      </c>
      <c r="J586" s="5">
        <v>0</v>
      </c>
    </row>
    <row r="587" spans="1:10">
      <c r="A587" s="5" t="s">
        <v>293</v>
      </c>
      <c r="B587" s="5" t="s">
        <v>237</v>
      </c>
      <c r="C587" s="5">
        <v>0.14259999999999998</v>
      </c>
      <c r="D587" s="5">
        <v>0.12839999999999999</v>
      </c>
      <c r="E587" s="5">
        <v>9.9600000000000008E-2</v>
      </c>
      <c r="F587" s="5">
        <v>5.9800000000000006E-2</v>
      </c>
      <c r="G587" s="5">
        <v>2.9899999999999999E-2</v>
      </c>
      <c r="H587" s="5">
        <v>1.2E-2</v>
      </c>
      <c r="I587" s="5">
        <v>2.3999999999999998E-3</v>
      </c>
      <c r="J587" s="5">
        <v>0</v>
      </c>
    </row>
    <row r="588" spans="1:10">
      <c r="A588" s="5" t="s">
        <v>293</v>
      </c>
      <c r="B588" s="5" t="s">
        <v>226</v>
      </c>
      <c r="C588" s="5">
        <v>15.527200000000001</v>
      </c>
      <c r="D588" s="5">
        <v>13.974499999999999</v>
      </c>
      <c r="E588" s="5">
        <v>10.830299999999999</v>
      </c>
      <c r="F588" s="5">
        <v>6.4981999999999998</v>
      </c>
      <c r="G588" s="5">
        <v>3.2490999999999999</v>
      </c>
      <c r="H588" s="5">
        <v>1.2997000000000001</v>
      </c>
      <c r="I588" s="5">
        <v>0.26</v>
      </c>
      <c r="J588" s="5">
        <v>0</v>
      </c>
    </row>
    <row r="589" spans="1:10">
      <c r="A589" s="5" t="s">
        <v>293</v>
      </c>
      <c r="B589" s="5" t="s">
        <v>219</v>
      </c>
      <c r="C589" s="5">
        <v>2.0000000000000001E-4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</row>
    <row r="590" spans="1:10">
      <c r="A590" s="5" t="s">
        <v>293</v>
      </c>
      <c r="B590" s="5" t="s">
        <v>227</v>
      </c>
      <c r="C590" s="5">
        <v>0.4572</v>
      </c>
      <c r="D590" s="5">
        <v>0.41149999999999998</v>
      </c>
      <c r="E590" s="5">
        <v>0.31900000000000001</v>
      </c>
      <c r="F590" s="5">
        <v>0.19139999999999999</v>
      </c>
      <c r="G590" s="5">
        <v>9.5699999999999993E-2</v>
      </c>
      <c r="H590" s="5">
        <v>3.8300000000000001E-2</v>
      </c>
      <c r="I590" s="5">
        <v>7.7000000000000002E-3</v>
      </c>
      <c r="J590" s="5">
        <v>0</v>
      </c>
    </row>
    <row r="591" spans="1:10">
      <c r="A591" s="5" t="s">
        <v>293</v>
      </c>
      <c r="B591" s="5" t="s">
        <v>206</v>
      </c>
      <c r="C591" s="5">
        <v>8.7066999999999997</v>
      </c>
      <c r="D591" s="5">
        <v>7.8361000000000001</v>
      </c>
      <c r="E591" s="5">
        <v>6.0729999999999995</v>
      </c>
      <c r="F591" s="5">
        <v>3.6438000000000001</v>
      </c>
      <c r="G591" s="5">
        <v>1.8219000000000001</v>
      </c>
      <c r="H591" s="5">
        <v>0.7288</v>
      </c>
      <c r="I591" s="5">
        <v>0.14579999999999999</v>
      </c>
    </row>
    <row r="592" spans="1:10">
      <c r="A592" s="5" t="s">
        <v>293</v>
      </c>
      <c r="B592" s="5" t="s">
        <v>233</v>
      </c>
      <c r="C592" s="5">
        <v>4.1261000000000001</v>
      </c>
      <c r="D592" s="5">
        <v>3.7135000000000002</v>
      </c>
      <c r="E592" s="5">
        <v>2.8780000000000001</v>
      </c>
      <c r="F592" s="5">
        <v>1.7267999999999999</v>
      </c>
      <c r="G592" s="5">
        <v>0.86339999999999995</v>
      </c>
      <c r="H592" s="5">
        <v>0.34539999999999998</v>
      </c>
      <c r="I592" s="5">
        <v>6.9100000000000009E-2</v>
      </c>
    </row>
    <row r="593" spans="1:10">
      <c r="A593" s="5" t="s">
        <v>293</v>
      </c>
      <c r="B593" s="5" t="s">
        <v>224</v>
      </c>
      <c r="C593" s="5">
        <v>231.11320000000001</v>
      </c>
      <c r="D593" s="5">
        <v>208.00190000000001</v>
      </c>
      <c r="E593" s="5">
        <v>161.20150000000001</v>
      </c>
      <c r="F593" s="5">
        <v>96.7209</v>
      </c>
      <c r="G593" s="5">
        <v>48.360500000000002</v>
      </c>
      <c r="H593" s="5">
        <v>19.344200000000001</v>
      </c>
      <c r="I593" s="5">
        <v>3.8689</v>
      </c>
    </row>
    <row r="594" spans="1:10">
      <c r="A594" s="5" t="s">
        <v>293</v>
      </c>
      <c r="B594" s="5" t="s">
        <v>225</v>
      </c>
      <c r="C594" s="5">
        <v>3.9803000000000002</v>
      </c>
      <c r="D594" s="5">
        <v>3.5823</v>
      </c>
      <c r="E594" s="5">
        <v>2.7763</v>
      </c>
      <c r="F594" s="5">
        <v>1.6657999999999999</v>
      </c>
      <c r="G594" s="5">
        <v>0.83289999999999997</v>
      </c>
      <c r="H594" s="5">
        <v>0.3332</v>
      </c>
      <c r="I594" s="5">
        <v>6.6700000000000009E-2</v>
      </c>
    </row>
    <row r="595" spans="1:10">
      <c r="A595" s="5" t="s">
        <v>293</v>
      </c>
      <c r="B595" s="5" t="s">
        <v>228</v>
      </c>
      <c r="C595" s="5">
        <v>1.0979000000000001</v>
      </c>
      <c r="D595" s="5">
        <v>0.98819999999999997</v>
      </c>
      <c r="E595" s="5">
        <v>0.76590000000000003</v>
      </c>
      <c r="F595" s="5">
        <v>0.45960000000000001</v>
      </c>
      <c r="G595" s="5">
        <v>0.2298</v>
      </c>
      <c r="H595" s="5">
        <v>9.1999999999999998E-2</v>
      </c>
      <c r="I595" s="5">
        <v>1.84E-2</v>
      </c>
      <c r="J595" s="5">
        <v>0</v>
      </c>
    </row>
    <row r="596" spans="1:10">
      <c r="A596" s="5" t="s">
        <v>293</v>
      </c>
      <c r="B596" s="5" t="s">
        <v>230</v>
      </c>
      <c r="C596" s="5">
        <v>75.438800000000001</v>
      </c>
      <c r="D596" s="5">
        <v>67.89500000000001</v>
      </c>
      <c r="E596" s="5">
        <v>52.618700000000004</v>
      </c>
      <c r="F596" s="5">
        <v>31.571300000000001</v>
      </c>
      <c r="G596" s="5">
        <v>15.7857</v>
      </c>
      <c r="H596" s="5">
        <v>6.3142999999999994</v>
      </c>
      <c r="I596" s="5">
        <v>1.2628999999999999</v>
      </c>
      <c r="J596" s="5">
        <v>0</v>
      </c>
    </row>
    <row r="597" spans="1:10">
      <c r="A597" s="5" t="s">
        <v>293</v>
      </c>
      <c r="B597" s="5" t="s">
        <v>229</v>
      </c>
      <c r="C597" s="5">
        <v>8.8999999999999999E-3</v>
      </c>
      <c r="D597" s="5">
        <v>8.0999999999999996E-3</v>
      </c>
      <c r="E597" s="5">
        <v>6.3E-3</v>
      </c>
      <c r="F597" s="5">
        <v>3.8E-3</v>
      </c>
      <c r="G597" s="5">
        <v>1.9E-3</v>
      </c>
      <c r="H597" s="5">
        <v>8.0000000000000004E-4</v>
      </c>
      <c r="I597" s="5">
        <v>0</v>
      </c>
      <c r="J597" s="5">
        <v>0</v>
      </c>
    </row>
    <row r="598" spans="1:10">
      <c r="A598" s="5" t="s">
        <v>293</v>
      </c>
      <c r="B598" s="5" t="s">
        <v>231</v>
      </c>
      <c r="C598" s="5">
        <v>3.0724</v>
      </c>
      <c r="D598" s="5">
        <v>2.7652000000000001</v>
      </c>
      <c r="E598" s="5">
        <v>2.1431</v>
      </c>
      <c r="F598" s="5">
        <v>1.2859</v>
      </c>
      <c r="G598" s="5">
        <v>0.64300000000000002</v>
      </c>
      <c r="H598" s="5">
        <v>0.25719999999999998</v>
      </c>
      <c r="I598" s="5">
        <v>5.1500000000000004E-2</v>
      </c>
      <c r="J598" s="5">
        <v>0</v>
      </c>
    </row>
    <row r="599" spans="1:10">
      <c r="A599" s="5" t="s">
        <v>293</v>
      </c>
      <c r="B599" s="5" t="s">
        <v>240</v>
      </c>
      <c r="C599" s="5">
        <v>0.27689999999999998</v>
      </c>
      <c r="D599" s="5">
        <v>0.24929999999999999</v>
      </c>
      <c r="E599" s="5">
        <v>0.1933</v>
      </c>
      <c r="F599" s="5">
        <v>0.11600000000000001</v>
      </c>
      <c r="G599" s="5">
        <v>5.8000000000000003E-2</v>
      </c>
      <c r="H599" s="5">
        <v>2.3199999999999998E-2</v>
      </c>
      <c r="I599" s="5">
        <v>4.7000000000000002E-3</v>
      </c>
      <c r="J599" s="5">
        <v>0</v>
      </c>
    </row>
    <row r="600" spans="1:10">
      <c r="A600" s="13" t="s">
        <v>293</v>
      </c>
      <c r="B600" t="s">
        <v>163</v>
      </c>
      <c r="C600">
        <v>3.7</v>
      </c>
      <c r="D600">
        <v>3.7</v>
      </c>
      <c r="E600">
        <v>3.7</v>
      </c>
      <c r="F600">
        <v>1.85</v>
      </c>
      <c r="G600">
        <v>0.92500000000000004</v>
      </c>
      <c r="H600">
        <v>0.58907789853078252</v>
      </c>
      <c r="I600">
        <v>0.45109770614718564</v>
      </c>
      <c r="J600">
        <v>9.8733246634387803E-2</v>
      </c>
    </row>
    <row r="601" spans="1:10">
      <c r="A601" s="13" t="s">
        <v>293</v>
      </c>
      <c r="B601" t="s">
        <v>107</v>
      </c>
      <c r="C601">
        <v>8.4</v>
      </c>
      <c r="D601">
        <v>6.5448321724825878</v>
      </c>
      <c r="E601">
        <v>4.8432816492247381</v>
      </c>
      <c r="F601">
        <v>4.4390255853837806</v>
      </c>
      <c r="G601">
        <v>4.4350565258478882</v>
      </c>
      <c r="H601">
        <v>4.2586538798081977</v>
      </c>
      <c r="I601">
        <v>1.7147807217108257</v>
      </c>
      <c r="J601">
        <v>1.7052255783836756</v>
      </c>
    </row>
    <row r="602" spans="1:10">
      <c r="A602" s="13" t="s">
        <v>293</v>
      </c>
      <c r="B602" t="s">
        <v>106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3" t="s">
        <v>293</v>
      </c>
      <c r="B603" t="s">
        <v>22</v>
      </c>
      <c r="C603">
        <v>45.70000000000001</v>
      </c>
      <c r="D603">
        <v>43.092164718808213</v>
      </c>
      <c r="E603">
        <v>42.762393616518679</v>
      </c>
      <c r="F603">
        <v>41.970985553821464</v>
      </c>
      <c r="G603">
        <v>39.102971112204123</v>
      </c>
      <c r="H603">
        <v>32.454758573592891</v>
      </c>
      <c r="I603">
        <v>17.445626430949002</v>
      </c>
      <c r="J603">
        <v>2.4159806019349026</v>
      </c>
    </row>
    <row r="604" spans="1:10">
      <c r="A604" t="s">
        <v>293</v>
      </c>
      <c r="B604" t="s">
        <v>488</v>
      </c>
      <c r="C604">
        <v>38.101478</v>
      </c>
      <c r="D604">
        <v>38.101478</v>
      </c>
      <c r="E604">
        <v>38.101478</v>
      </c>
      <c r="F604">
        <v>38.101478</v>
      </c>
      <c r="G604">
        <v>32.527493340329549</v>
      </c>
      <c r="H604">
        <v>26.953508680659084</v>
      </c>
      <c r="I604">
        <v>13.476754340329542</v>
      </c>
      <c r="J604">
        <v>0</v>
      </c>
    </row>
    <row r="605" spans="1:10">
      <c r="A605" t="s">
        <v>293</v>
      </c>
      <c r="B605" t="s">
        <v>489</v>
      </c>
      <c r="C605">
        <v>0.25</v>
      </c>
      <c r="D605">
        <v>0.25</v>
      </c>
      <c r="E605">
        <v>0.25</v>
      </c>
      <c r="F605">
        <v>0.25</v>
      </c>
      <c r="G605">
        <v>0.125</v>
      </c>
      <c r="H605">
        <v>0</v>
      </c>
      <c r="I605">
        <v>0</v>
      </c>
      <c r="J605">
        <v>0</v>
      </c>
    </row>
    <row r="606" spans="1:10">
      <c r="A606" t="s">
        <v>293</v>
      </c>
      <c r="B606" t="s">
        <v>490</v>
      </c>
      <c r="C606">
        <v>2.8949769999999999</v>
      </c>
      <c r="D606">
        <v>2.8949769999999999</v>
      </c>
      <c r="E606">
        <v>2.8949769999999999</v>
      </c>
      <c r="F606">
        <v>2.8949769999999999</v>
      </c>
      <c r="G606">
        <v>2.5841209261030729</v>
      </c>
      <c r="H606">
        <v>2.2732648522061463</v>
      </c>
      <c r="I606">
        <v>1.1366324261030731</v>
      </c>
      <c r="J606">
        <v>0</v>
      </c>
    </row>
    <row r="607" spans="1:10">
      <c r="A607" s="13" t="s">
        <v>293</v>
      </c>
      <c r="B607" t="s">
        <v>23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3" t="s">
        <v>293</v>
      </c>
      <c r="B608" t="s">
        <v>58</v>
      </c>
      <c r="C608">
        <v>13.9</v>
      </c>
      <c r="D608">
        <v>11.271039678156191</v>
      </c>
      <c r="E608">
        <v>10.278397626082668</v>
      </c>
      <c r="F608">
        <v>10.009275599824408</v>
      </c>
      <c r="G608">
        <v>0.56316973118454827</v>
      </c>
      <c r="H608">
        <v>0.13227955839022515</v>
      </c>
      <c r="I608">
        <v>3.7976952350590423E-3</v>
      </c>
      <c r="J608">
        <v>1.9475360179789963E-3</v>
      </c>
    </row>
    <row r="609" spans="1:10">
      <c r="A609" s="5" t="s">
        <v>293</v>
      </c>
      <c r="B609" s="5" t="s">
        <v>102</v>
      </c>
      <c r="C609" s="5">
        <v>15.102</v>
      </c>
      <c r="D609" s="5">
        <v>15.102</v>
      </c>
      <c r="E609" s="5">
        <v>15.102</v>
      </c>
      <c r="F609" s="5">
        <v>15.102</v>
      </c>
      <c r="G609" s="5">
        <v>15.102</v>
      </c>
      <c r="H609" s="5">
        <v>15.102</v>
      </c>
      <c r="I609" s="5">
        <v>15.102</v>
      </c>
      <c r="J609" s="5">
        <v>15.102</v>
      </c>
    </row>
    <row r="610" spans="1:10">
      <c r="A610" s="13" t="s">
        <v>293</v>
      </c>
      <c r="B610" t="s">
        <v>337</v>
      </c>
      <c r="C610">
        <v>9.4090000000000007</v>
      </c>
      <c r="D610">
        <v>9.4090000000000007</v>
      </c>
      <c r="E610">
        <v>9.4090000000000007</v>
      </c>
      <c r="F610">
        <v>9.4090000000000007</v>
      </c>
      <c r="G610">
        <v>9.4090000000000007</v>
      </c>
      <c r="H610">
        <v>9.4090000000000007</v>
      </c>
      <c r="I610">
        <v>9.4090000000000007</v>
      </c>
      <c r="J610">
        <v>9.4090000000000007</v>
      </c>
    </row>
    <row r="611" spans="1:10">
      <c r="A611" s="13" t="s">
        <v>293</v>
      </c>
      <c r="B611" t="s">
        <v>103</v>
      </c>
      <c r="C611">
        <v>7.3680000000000003</v>
      </c>
      <c r="D611">
        <v>7.3680000000000003</v>
      </c>
      <c r="E611">
        <v>7.3680000000000003</v>
      </c>
      <c r="F611">
        <v>7.3680000000000003</v>
      </c>
      <c r="G611">
        <v>7.3680000000000003</v>
      </c>
      <c r="H611">
        <v>7.3680000000000003</v>
      </c>
      <c r="I611">
        <v>7.3680000000000003</v>
      </c>
      <c r="J611">
        <v>7.3680000000000003</v>
      </c>
    </row>
    <row r="612" spans="1:10">
      <c r="A612" s="13" t="s">
        <v>293</v>
      </c>
      <c r="B612" t="s">
        <v>94</v>
      </c>
      <c r="C612">
        <v>19.876999999999999</v>
      </c>
      <c r="D612">
        <v>19.876999999999999</v>
      </c>
      <c r="E612">
        <v>19.876999999999999</v>
      </c>
      <c r="F612">
        <v>19.876999999999999</v>
      </c>
      <c r="G612">
        <v>10.567106877342658</v>
      </c>
      <c r="H612">
        <v>0</v>
      </c>
      <c r="I612">
        <v>0</v>
      </c>
      <c r="J612">
        <v>0</v>
      </c>
    </row>
    <row r="613" spans="1:10">
      <c r="A613" s="13" t="s">
        <v>293</v>
      </c>
      <c r="B613" t="s">
        <v>170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3" t="s">
        <v>293</v>
      </c>
      <c r="B614" t="s">
        <v>97</v>
      </c>
      <c r="C614">
        <v>10.5</v>
      </c>
      <c r="D614">
        <v>10.5</v>
      </c>
      <c r="E614">
        <v>10.5</v>
      </c>
      <c r="F614">
        <v>7.5148398387857931</v>
      </c>
      <c r="G614">
        <v>2.450285511633826</v>
      </c>
      <c r="H614">
        <v>0</v>
      </c>
      <c r="I614">
        <v>0</v>
      </c>
      <c r="J614">
        <v>0</v>
      </c>
    </row>
    <row r="615" spans="1:10">
      <c r="A615" s="25" t="s">
        <v>293</v>
      </c>
      <c r="B615" s="2" t="s">
        <v>339</v>
      </c>
      <c r="C615">
        <v>15.100000000000001</v>
      </c>
      <c r="D615">
        <v>14.8</v>
      </c>
      <c r="E615">
        <v>22.8</v>
      </c>
      <c r="F615">
        <v>22.8</v>
      </c>
      <c r="G615">
        <v>22.8</v>
      </c>
      <c r="H615">
        <v>22.8</v>
      </c>
      <c r="I615">
        <v>22.8</v>
      </c>
      <c r="J615">
        <v>22.8</v>
      </c>
    </row>
    <row r="616" spans="1:10">
      <c r="A616" t="s">
        <v>309</v>
      </c>
      <c r="B616" t="s">
        <v>475</v>
      </c>
      <c r="C616">
        <v>0.29188830347734457</v>
      </c>
      <c r="D616">
        <v>0.29188830347734457</v>
      </c>
      <c r="E616">
        <v>0.25596358920320983</v>
      </c>
      <c r="F616">
        <v>0.22003887492907512</v>
      </c>
      <c r="G616">
        <v>0.11001943746453756</v>
      </c>
      <c r="H616">
        <v>0</v>
      </c>
      <c r="I616">
        <v>0</v>
      </c>
      <c r="J616">
        <v>0</v>
      </c>
    </row>
    <row r="617" spans="1:10">
      <c r="A617" t="s">
        <v>309</v>
      </c>
      <c r="B617" t="s">
        <v>481</v>
      </c>
      <c r="C617">
        <v>0.12021180189673342</v>
      </c>
      <c r="D617">
        <v>0.12021180189673342</v>
      </c>
      <c r="E617">
        <v>6.0105900948366708E-2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t="s">
        <v>309</v>
      </c>
      <c r="B618" t="s">
        <v>485</v>
      </c>
      <c r="C618">
        <v>8.3699683877766079E-2</v>
      </c>
      <c r="D618">
        <v>8.3699683877766079E-2</v>
      </c>
      <c r="E618">
        <v>4.1849841938883039E-2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3" t="s">
        <v>309</v>
      </c>
      <c r="B619" t="s">
        <v>139</v>
      </c>
      <c r="C619">
        <v>0.90000000000000013</v>
      </c>
      <c r="D619">
        <v>0.90000000000000013</v>
      </c>
      <c r="E619">
        <v>0.90000000000000013</v>
      </c>
      <c r="F619">
        <v>0.90000000000000013</v>
      </c>
      <c r="G619">
        <v>0.90000000000000013</v>
      </c>
      <c r="H619">
        <v>0.90000000000000013</v>
      </c>
      <c r="I619">
        <v>0.90000000000000013</v>
      </c>
      <c r="J619">
        <v>0.90000000000000013</v>
      </c>
    </row>
    <row r="620" spans="1:10">
      <c r="A620" s="5" t="s">
        <v>309</v>
      </c>
      <c r="B620" s="5" t="s">
        <v>244</v>
      </c>
      <c r="C620" s="5">
        <v>1.29E-2</v>
      </c>
      <c r="D620" s="5">
        <v>1.1699999999999999E-2</v>
      </c>
      <c r="E620" s="5">
        <v>9.0999999999999987E-3</v>
      </c>
      <c r="F620" s="5">
        <v>5.5000000000000005E-3</v>
      </c>
      <c r="G620" s="5">
        <v>2.8E-3</v>
      </c>
      <c r="H620" s="5">
        <v>1.2000000000000001E-3</v>
      </c>
      <c r="I620" s="5">
        <v>3.0000000000000003E-4</v>
      </c>
      <c r="J620" s="5">
        <v>0</v>
      </c>
    </row>
    <row r="621" spans="1:10">
      <c r="A621" s="5" t="s">
        <v>309</v>
      </c>
      <c r="B621" s="5" t="s">
        <v>245</v>
      </c>
      <c r="C621" s="5">
        <v>1E-4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</row>
    <row r="622" spans="1:10">
      <c r="A622" s="5" t="s">
        <v>309</v>
      </c>
      <c r="B622" s="5" t="s">
        <v>217</v>
      </c>
      <c r="C622" s="5">
        <v>5.2700000000000004E-2</v>
      </c>
      <c r="D622" s="5">
        <v>4.7500000000000001E-2</v>
      </c>
      <c r="E622" s="5">
        <v>3.6900000000000002E-2</v>
      </c>
      <c r="F622" s="5">
        <v>2.2200000000000001E-2</v>
      </c>
      <c r="G622" s="5">
        <v>1.11E-2</v>
      </c>
      <c r="H622" s="5">
        <v>4.5000000000000005E-3</v>
      </c>
      <c r="I622" s="5">
        <v>8.9999999999999998E-4</v>
      </c>
      <c r="J622" s="5">
        <v>0</v>
      </c>
    </row>
    <row r="623" spans="1:10">
      <c r="A623" s="5" t="s">
        <v>309</v>
      </c>
      <c r="B623" s="5" t="s">
        <v>237</v>
      </c>
      <c r="C623" s="5">
        <v>5.5000000000000005E-3</v>
      </c>
      <c r="D623" s="5">
        <v>5.0000000000000001E-3</v>
      </c>
      <c r="E623" s="5">
        <v>3.8999999999999998E-3</v>
      </c>
      <c r="F623" s="5">
        <v>2.3999999999999998E-3</v>
      </c>
      <c r="G623" s="5">
        <v>1.1999999999999999E-3</v>
      </c>
      <c r="H623" s="5">
        <v>5.0000000000000001E-4</v>
      </c>
      <c r="I623" s="5">
        <v>0</v>
      </c>
      <c r="J623" s="5">
        <v>0</v>
      </c>
    </row>
    <row r="624" spans="1:10">
      <c r="A624" s="5" t="s">
        <v>309</v>
      </c>
      <c r="B624" s="5" t="s">
        <v>226</v>
      </c>
      <c r="C624" s="5">
        <v>0.58740000000000003</v>
      </c>
      <c r="D624" s="5">
        <v>0.52869999999999995</v>
      </c>
      <c r="E624" s="5">
        <v>0.4098</v>
      </c>
      <c r="F624" s="5">
        <v>0.24589999999999998</v>
      </c>
      <c r="G624" s="5">
        <v>0.123</v>
      </c>
      <c r="H624" s="5">
        <v>4.9200000000000001E-2</v>
      </c>
      <c r="I624" s="5">
        <v>9.8999999999999991E-3</v>
      </c>
      <c r="J624" s="5">
        <v>0</v>
      </c>
    </row>
    <row r="625" spans="1:10">
      <c r="A625" s="5" t="s">
        <v>309</v>
      </c>
      <c r="B625" s="5" t="s">
        <v>219</v>
      </c>
      <c r="C625" s="5">
        <v>1.4E-3</v>
      </c>
      <c r="D625" s="5">
        <v>1.2999999999999999E-3</v>
      </c>
      <c r="E625" s="5">
        <v>1.1000000000000001E-3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</row>
    <row r="626" spans="1:10">
      <c r="A626" s="5" t="s">
        <v>309</v>
      </c>
      <c r="B626" s="5" t="s">
        <v>227</v>
      </c>
      <c r="C626" s="5">
        <v>2.1999999999999999E-2</v>
      </c>
      <c r="D626" s="5">
        <v>1.9800000000000002E-2</v>
      </c>
      <c r="E626" s="5">
        <v>1.5399999999999999E-2</v>
      </c>
      <c r="F626" s="5">
        <v>9.2999999999999992E-3</v>
      </c>
      <c r="G626" s="5">
        <v>4.7000000000000002E-3</v>
      </c>
      <c r="H626" s="5">
        <v>1.9E-3</v>
      </c>
      <c r="I626" s="5">
        <v>3.9999999999999996E-4</v>
      </c>
      <c r="J626" s="5">
        <v>0</v>
      </c>
    </row>
    <row r="627" spans="1:10">
      <c r="A627" s="5" t="s">
        <v>309</v>
      </c>
      <c r="B627" s="5" t="s">
        <v>206</v>
      </c>
      <c r="C627" s="5">
        <v>0.7147</v>
      </c>
      <c r="D627" s="5">
        <v>0.64329999999999998</v>
      </c>
      <c r="E627" s="5">
        <v>0.49859999999999999</v>
      </c>
      <c r="F627" s="5">
        <v>0.29919999999999997</v>
      </c>
      <c r="G627" s="5">
        <v>0.14960000000000001</v>
      </c>
      <c r="H627" s="5">
        <v>5.9900000000000002E-2</v>
      </c>
      <c r="I627" s="5">
        <v>1.2E-2</v>
      </c>
    </row>
    <row r="628" spans="1:10">
      <c r="A628" s="5" t="s">
        <v>309</v>
      </c>
      <c r="B628" s="5" t="s">
        <v>233</v>
      </c>
      <c r="C628" s="5">
        <v>5.4000000000000006E-2</v>
      </c>
      <c r="D628" s="5">
        <v>4.8599999999999997E-2</v>
      </c>
      <c r="E628" s="5">
        <v>3.7700000000000004E-2</v>
      </c>
      <c r="F628" s="5">
        <v>2.2699999999999998E-2</v>
      </c>
      <c r="G628" s="5">
        <v>1.1399999999999999E-2</v>
      </c>
      <c r="H628" s="5">
        <v>4.5999999999999999E-3</v>
      </c>
      <c r="I628" s="5">
        <v>1E-3</v>
      </c>
    </row>
    <row r="629" spans="1:10">
      <c r="A629" s="5" t="s">
        <v>309</v>
      </c>
      <c r="B629" s="5" t="s">
        <v>224</v>
      </c>
      <c r="C629" s="5">
        <v>4.5912999999999995</v>
      </c>
      <c r="D629" s="5">
        <v>4.1322000000000001</v>
      </c>
      <c r="E629" s="5">
        <v>3.2025000000000001</v>
      </c>
      <c r="F629" s="5">
        <v>1.9215</v>
      </c>
      <c r="G629" s="5">
        <v>0.96079999999999999</v>
      </c>
      <c r="H629" s="5">
        <v>0.38439999999999996</v>
      </c>
      <c r="I629" s="5">
        <v>7.6899999999999996E-2</v>
      </c>
    </row>
    <row r="630" spans="1:10">
      <c r="A630" s="5" t="s">
        <v>309</v>
      </c>
      <c r="B630" s="5" t="s">
        <v>207</v>
      </c>
      <c r="C630" s="5">
        <v>8.2100000000000006E-2</v>
      </c>
      <c r="D630" s="5">
        <v>7.3900000000000007E-2</v>
      </c>
      <c r="E630" s="5">
        <v>5.7300000000000004E-2</v>
      </c>
      <c r="F630" s="5">
        <v>3.44E-2</v>
      </c>
      <c r="G630" s="5">
        <v>1.72E-2</v>
      </c>
      <c r="H630" s="5">
        <v>6.8999999999999999E-3</v>
      </c>
      <c r="I630" s="5">
        <v>1.4E-3</v>
      </c>
    </row>
    <row r="631" spans="1:10">
      <c r="A631" s="5" t="s">
        <v>309</v>
      </c>
      <c r="B631" s="5" t="s">
        <v>225</v>
      </c>
      <c r="C631" s="5">
        <v>5.8400000000000001E-2</v>
      </c>
      <c r="D631" s="5">
        <v>5.2600000000000001E-2</v>
      </c>
      <c r="E631" s="5">
        <v>4.0800000000000003E-2</v>
      </c>
      <c r="F631" s="5">
        <v>2.4500000000000001E-2</v>
      </c>
      <c r="G631" s="5">
        <v>1.23E-2</v>
      </c>
      <c r="H631" s="5">
        <v>5.0000000000000001E-3</v>
      </c>
      <c r="I631" s="5">
        <v>1E-3</v>
      </c>
    </row>
    <row r="632" spans="1:10">
      <c r="A632" s="5" t="s">
        <v>309</v>
      </c>
      <c r="B632" s="5" t="s">
        <v>228</v>
      </c>
      <c r="C632" s="5">
        <v>0.10540000000000001</v>
      </c>
      <c r="D632" s="5">
        <v>9.4899999999999998E-2</v>
      </c>
      <c r="E632" s="5">
        <v>7.3599999999999999E-2</v>
      </c>
      <c r="F632" s="5">
        <v>4.4200000000000003E-2</v>
      </c>
      <c r="G632" s="5">
        <v>2.2100000000000002E-2</v>
      </c>
      <c r="H632" s="5">
        <v>8.8999999999999999E-3</v>
      </c>
      <c r="I632" s="5">
        <v>1.8E-3</v>
      </c>
      <c r="J632" s="5">
        <v>0</v>
      </c>
    </row>
    <row r="633" spans="1:10">
      <c r="A633" s="5" t="s">
        <v>309</v>
      </c>
      <c r="B633" s="5" t="s">
        <v>230</v>
      </c>
      <c r="C633" s="5">
        <v>5.0858999999999996</v>
      </c>
      <c r="D633" s="5">
        <v>4.5773999999999999</v>
      </c>
      <c r="E633" s="5">
        <v>3.5475000000000003</v>
      </c>
      <c r="F633" s="5">
        <v>2.1284999999999998</v>
      </c>
      <c r="G633" s="5">
        <v>1.0643</v>
      </c>
      <c r="H633" s="5">
        <v>0.42580000000000001</v>
      </c>
      <c r="I633" s="5">
        <v>8.5199999999999998E-2</v>
      </c>
      <c r="J633" s="5">
        <v>0</v>
      </c>
    </row>
    <row r="634" spans="1:10">
      <c r="A634" s="5" t="s">
        <v>309</v>
      </c>
      <c r="B634" s="5" t="s">
        <v>229</v>
      </c>
      <c r="C634" s="5">
        <v>5.1000000000000004E-3</v>
      </c>
      <c r="D634" s="5">
        <v>4.5999999999999999E-3</v>
      </c>
      <c r="E634" s="5">
        <v>3.5999999999999999E-3</v>
      </c>
      <c r="F634" s="5">
        <v>2.1999999999999997E-3</v>
      </c>
      <c r="G634" s="5">
        <v>1.1000000000000001E-3</v>
      </c>
      <c r="H634" s="5">
        <v>0</v>
      </c>
      <c r="I634" s="5">
        <v>0</v>
      </c>
      <c r="J634" s="5">
        <v>0</v>
      </c>
    </row>
    <row r="635" spans="1:10">
      <c r="A635" s="5" t="s">
        <v>309</v>
      </c>
      <c r="B635" s="5" t="s">
        <v>231</v>
      </c>
      <c r="C635" s="5">
        <v>4.2700000000000002E-2</v>
      </c>
      <c r="D635" s="5">
        <v>3.85E-2</v>
      </c>
      <c r="E635" s="5">
        <v>2.9899999999999999E-2</v>
      </c>
      <c r="F635" s="5">
        <v>1.7999999999999999E-2</v>
      </c>
      <c r="G635" s="5">
        <v>8.9999999999999993E-3</v>
      </c>
      <c r="H635" s="5">
        <v>3.5999999999999999E-3</v>
      </c>
      <c r="I635" s="5">
        <v>8.0000000000000004E-4</v>
      </c>
      <c r="J635" s="5">
        <v>0</v>
      </c>
    </row>
    <row r="636" spans="1:10">
      <c r="A636" s="5" t="s">
        <v>309</v>
      </c>
      <c r="B636" s="5" t="s">
        <v>240</v>
      </c>
      <c r="C636" s="5">
        <v>3.6999999999999997E-3</v>
      </c>
      <c r="D636" s="5">
        <v>3.3999999999999998E-3</v>
      </c>
      <c r="E636" s="5">
        <v>2.6999999999999997E-3</v>
      </c>
      <c r="F636" s="5">
        <v>1.7000000000000001E-3</v>
      </c>
      <c r="G636" s="5">
        <v>9.0000000000000008E-4</v>
      </c>
      <c r="H636" s="5">
        <v>0</v>
      </c>
      <c r="I636" s="5">
        <v>0</v>
      </c>
      <c r="J636" s="5">
        <v>0</v>
      </c>
    </row>
    <row r="637" spans="1:10">
      <c r="A637" s="13" t="s">
        <v>309</v>
      </c>
      <c r="B637" t="s">
        <v>163</v>
      </c>
      <c r="C637">
        <v>7.0190000000000002E-2</v>
      </c>
      <c r="D637">
        <v>7.0190000000000002E-2</v>
      </c>
      <c r="E637">
        <v>7.0190000000000002E-2</v>
      </c>
      <c r="F637">
        <v>7.0190000000000002E-2</v>
      </c>
      <c r="G637">
        <v>7.0190000000000002E-2</v>
      </c>
      <c r="H637">
        <v>7.0190000000000002E-2</v>
      </c>
      <c r="I637">
        <v>6.9651898190739053E-2</v>
      </c>
      <c r="J637">
        <v>2.1524072370438515E-2</v>
      </c>
    </row>
    <row r="638" spans="1:10">
      <c r="A638" s="13" t="s">
        <v>309</v>
      </c>
      <c r="B638" t="s">
        <v>107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3" t="s">
        <v>309</v>
      </c>
      <c r="B639" t="s">
        <v>106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3" t="s">
        <v>309</v>
      </c>
      <c r="B640" t="s">
        <v>22</v>
      </c>
      <c r="C640">
        <v>0.5444500000000001</v>
      </c>
      <c r="D640">
        <v>0.35646669088435984</v>
      </c>
      <c r="E640">
        <v>0.32655421241829258</v>
      </c>
      <c r="F640">
        <v>0.29664173395222537</v>
      </c>
      <c r="G640">
        <v>0.29664173395222537</v>
      </c>
      <c r="H640">
        <v>0.29248722305416047</v>
      </c>
      <c r="I640">
        <v>0.28028396285596829</v>
      </c>
      <c r="J640">
        <v>0.22988797213037626</v>
      </c>
    </row>
    <row r="641" spans="1:10">
      <c r="A641" t="s">
        <v>309</v>
      </c>
      <c r="B641" t="s">
        <v>488</v>
      </c>
      <c r="C641">
        <v>0.49</v>
      </c>
      <c r="D641">
        <v>0.49</v>
      </c>
      <c r="E641">
        <v>0.245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t="s">
        <v>309</v>
      </c>
      <c r="B642" t="s">
        <v>489</v>
      </c>
      <c r="C642">
        <v>0.6</v>
      </c>
      <c r="D642">
        <v>0.6</v>
      </c>
      <c r="E642">
        <v>0.3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t="s">
        <v>309</v>
      </c>
      <c r="B643" t="s">
        <v>490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3" t="s">
        <v>309</v>
      </c>
      <c r="B644" t="s">
        <v>23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3" t="s">
        <v>309</v>
      </c>
      <c r="B645" t="s">
        <v>58</v>
      </c>
      <c r="C645">
        <v>1.2039</v>
      </c>
      <c r="D645">
        <v>0.72233999999999987</v>
      </c>
      <c r="E645">
        <v>0.12038999999999998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5" t="s">
        <v>309</v>
      </c>
      <c r="B646" s="5" t="s">
        <v>102</v>
      </c>
      <c r="C646" s="5">
        <v>0.11600000000000001</v>
      </c>
      <c r="D646" s="5">
        <v>0.11600000000000001</v>
      </c>
      <c r="E646" s="5">
        <v>0.11600000000000001</v>
      </c>
      <c r="F646" s="5">
        <v>0.11600000000000001</v>
      </c>
      <c r="G646" s="5">
        <v>0.11600000000000001</v>
      </c>
      <c r="H646" s="5">
        <v>0.11600000000000001</v>
      </c>
      <c r="I646" s="5">
        <v>0.11600000000000001</v>
      </c>
      <c r="J646" s="5">
        <v>0.11600000000000001</v>
      </c>
    </row>
    <row r="647" spans="1:10">
      <c r="A647" s="13" t="s">
        <v>309</v>
      </c>
      <c r="B647" t="s">
        <v>103</v>
      </c>
      <c r="C647">
        <v>0.2</v>
      </c>
      <c r="D647">
        <v>0.2</v>
      </c>
      <c r="E647">
        <v>0.2</v>
      </c>
      <c r="F647">
        <v>0.2</v>
      </c>
      <c r="G647">
        <v>0.2</v>
      </c>
      <c r="H647">
        <v>0.2</v>
      </c>
      <c r="I647">
        <v>0.2</v>
      </c>
      <c r="J647">
        <v>0.2</v>
      </c>
    </row>
    <row r="648" spans="1:10">
      <c r="A648" s="13" t="s">
        <v>309</v>
      </c>
      <c r="B648" t="s">
        <v>94</v>
      </c>
      <c r="C648">
        <v>7.1000000000000008E-2</v>
      </c>
      <c r="D648">
        <v>7.1000000000000008E-2</v>
      </c>
      <c r="E648">
        <v>7.1000000000000008E-2</v>
      </c>
      <c r="F648">
        <v>7.1000000000000008E-2</v>
      </c>
      <c r="G648">
        <v>7.1000000000000008E-2</v>
      </c>
      <c r="H648">
        <v>0</v>
      </c>
      <c r="I648">
        <v>0</v>
      </c>
      <c r="J648">
        <v>0</v>
      </c>
    </row>
    <row r="649" spans="1:10">
      <c r="A649" s="13" t="s">
        <v>309</v>
      </c>
      <c r="B649" t="s">
        <v>170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3" t="s">
        <v>309</v>
      </c>
      <c r="B650" t="s">
        <v>97</v>
      </c>
      <c r="C650">
        <v>0.5</v>
      </c>
      <c r="D650">
        <v>0.5</v>
      </c>
      <c r="E650">
        <v>0.5</v>
      </c>
      <c r="F650">
        <v>0.49860659544821179</v>
      </c>
      <c r="G650">
        <v>0.20483046911286573</v>
      </c>
      <c r="H650">
        <v>0</v>
      </c>
      <c r="I650">
        <v>0</v>
      </c>
      <c r="J650">
        <v>0</v>
      </c>
    </row>
    <row r="651" spans="1:10">
      <c r="A651" s="25" t="s">
        <v>309</v>
      </c>
      <c r="B651" s="2" t="s">
        <v>339</v>
      </c>
      <c r="C651">
        <v>4</v>
      </c>
      <c r="D651">
        <v>4</v>
      </c>
      <c r="E651">
        <v>4</v>
      </c>
      <c r="F651">
        <v>4</v>
      </c>
      <c r="G651">
        <v>4</v>
      </c>
      <c r="H651">
        <v>4</v>
      </c>
      <c r="I651">
        <v>4</v>
      </c>
      <c r="J651">
        <v>4</v>
      </c>
    </row>
    <row r="652" spans="1:10">
      <c r="A652" t="s">
        <v>294</v>
      </c>
      <c r="B652" t="s">
        <v>475</v>
      </c>
      <c r="C652">
        <v>5.6209798270893375E-2</v>
      </c>
      <c r="D652">
        <v>5.6209798270893375E-2</v>
      </c>
      <c r="E652">
        <v>2.8104899135446688E-2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t="s">
        <v>294</v>
      </c>
      <c r="B653" t="s">
        <v>481</v>
      </c>
      <c r="C653">
        <v>5.1707204610951005E-2</v>
      </c>
      <c r="D653">
        <v>5.1707204610951005E-2</v>
      </c>
      <c r="E653">
        <v>5.1707204610951005E-2</v>
      </c>
      <c r="F653">
        <v>5.1707204610951005E-2</v>
      </c>
      <c r="G653">
        <v>5.1707204610951005E-2</v>
      </c>
      <c r="H653">
        <v>5.1707204610951005E-2</v>
      </c>
      <c r="I653">
        <v>2.5853602305475502E-2</v>
      </c>
      <c r="J653">
        <v>0</v>
      </c>
    </row>
    <row r="654" spans="1:10">
      <c r="A654" s="13" t="s">
        <v>294</v>
      </c>
      <c r="B654" t="s">
        <v>139</v>
      </c>
      <c r="C654">
        <v>1.21</v>
      </c>
      <c r="D654">
        <v>1.21</v>
      </c>
      <c r="E654">
        <v>1.21</v>
      </c>
      <c r="F654">
        <v>1.21</v>
      </c>
      <c r="G654">
        <v>1.21</v>
      </c>
      <c r="H654">
        <v>1.21</v>
      </c>
      <c r="I654">
        <v>1.21</v>
      </c>
      <c r="J654">
        <v>1.21</v>
      </c>
    </row>
    <row r="655" spans="1:10">
      <c r="A655" s="5" t="s">
        <v>294</v>
      </c>
      <c r="B655" s="5" t="s">
        <v>243</v>
      </c>
      <c r="C655" s="5">
        <v>0.50690000000000002</v>
      </c>
      <c r="D655" s="5">
        <v>0.45629999999999998</v>
      </c>
      <c r="E655" s="5">
        <v>0.35370000000000001</v>
      </c>
      <c r="F655" s="5">
        <v>0.21229999999999999</v>
      </c>
      <c r="G655" s="5">
        <v>0.1062</v>
      </c>
      <c r="H655" s="5">
        <v>4.2500000000000003E-2</v>
      </c>
      <c r="I655" s="5">
        <v>8.5000000000000006E-3</v>
      </c>
      <c r="J655" s="5">
        <v>0</v>
      </c>
    </row>
    <row r="656" spans="1:10">
      <c r="A656" s="5" t="s">
        <v>294</v>
      </c>
      <c r="B656" s="5" t="s">
        <v>244</v>
      </c>
      <c r="C656" s="5">
        <v>0.1077</v>
      </c>
      <c r="D656" s="5">
        <v>9.7000000000000003E-2</v>
      </c>
      <c r="E656" s="5">
        <v>7.5200000000000003E-2</v>
      </c>
      <c r="F656" s="5">
        <v>4.5200000000000004E-2</v>
      </c>
      <c r="G656" s="5">
        <v>2.2599999999999999E-2</v>
      </c>
      <c r="H656" s="5">
        <v>9.0999999999999987E-3</v>
      </c>
      <c r="I656" s="5">
        <v>1.9E-3</v>
      </c>
      <c r="J656" s="5">
        <v>0</v>
      </c>
    </row>
    <row r="657" spans="1:10">
      <c r="A657" s="5" t="s">
        <v>294</v>
      </c>
      <c r="B657" s="5" t="s">
        <v>245</v>
      </c>
      <c r="C657" s="5">
        <v>0.30369999999999997</v>
      </c>
      <c r="D657" s="5">
        <v>0.27339999999999998</v>
      </c>
      <c r="E657" s="5">
        <v>0.21189999999999998</v>
      </c>
      <c r="F657" s="5">
        <v>0.12719999999999998</v>
      </c>
      <c r="G657" s="5">
        <v>6.3600000000000004E-2</v>
      </c>
      <c r="H657" s="5">
        <v>2.5499999999999998E-2</v>
      </c>
      <c r="I657" s="5">
        <v>5.1000000000000004E-3</v>
      </c>
      <c r="J657" s="5">
        <v>0</v>
      </c>
    </row>
    <row r="658" spans="1:10">
      <c r="A658" s="5" t="s">
        <v>294</v>
      </c>
      <c r="B658" s="5" t="s">
        <v>217</v>
      </c>
      <c r="C658" s="5">
        <v>5.5000000000000005E-3</v>
      </c>
      <c r="D658" s="5">
        <v>5.0000000000000001E-3</v>
      </c>
      <c r="E658" s="5">
        <v>3.8999999999999998E-3</v>
      </c>
      <c r="F658" s="5">
        <v>2.3999999999999998E-3</v>
      </c>
      <c r="G658" s="5">
        <v>1.1999999999999999E-3</v>
      </c>
      <c r="H658" s="5">
        <v>5.0000000000000001E-4</v>
      </c>
      <c r="I658" s="5">
        <v>0</v>
      </c>
      <c r="J658" s="5">
        <v>0</v>
      </c>
    </row>
    <row r="659" spans="1:10">
      <c r="A659" s="5" t="s">
        <v>294</v>
      </c>
      <c r="B659" s="5" t="s">
        <v>237</v>
      </c>
      <c r="C659" s="5">
        <v>4.0000000000000001E-3</v>
      </c>
      <c r="D659" s="5">
        <v>3.5999999999999999E-3</v>
      </c>
      <c r="E659" s="5">
        <v>2.8E-3</v>
      </c>
      <c r="F659" s="5">
        <v>1.7000000000000001E-3</v>
      </c>
      <c r="G659" s="5">
        <v>9.0000000000000008E-4</v>
      </c>
      <c r="H659" s="5">
        <v>0</v>
      </c>
      <c r="I659" s="5">
        <v>0</v>
      </c>
      <c r="J659" s="5">
        <v>0</v>
      </c>
    </row>
    <row r="660" spans="1:10">
      <c r="A660" s="5" t="s">
        <v>294</v>
      </c>
      <c r="B660" s="5" t="s">
        <v>226</v>
      </c>
      <c r="C660" s="5">
        <v>7.5900000000000009E-2</v>
      </c>
      <c r="D660" s="5">
        <v>6.8400000000000002E-2</v>
      </c>
      <c r="E660" s="5">
        <v>5.3100000000000001E-2</v>
      </c>
      <c r="F660" s="5">
        <v>3.1900000000000005E-2</v>
      </c>
      <c r="G660" s="5">
        <v>1.6E-2</v>
      </c>
      <c r="H660" s="5">
        <v>6.4000000000000003E-3</v>
      </c>
      <c r="I660" s="5">
        <v>1.2999999999999999E-3</v>
      </c>
      <c r="J660" s="5">
        <v>0</v>
      </c>
    </row>
    <row r="661" spans="1:10">
      <c r="A661" s="5" t="s">
        <v>294</v>
      </c>
      <c r="B661" s="5" t="s">
        <v>219</v>
      </c>
      <c r="C661" s="5">
        <v>1.2999999999999999E-3</v>
      </c>
      <c r="D661" s="5">
        <v>1.2000000000000001E-3</v>
      </c>
      <c r="E661" s="5">
        <v>1E-3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</row>
    <row r="662" spans="1:10">
      <c r="A662" s="5" t="s">
        <v>294</v>
      </c>
      <c r="B662" s="5" t="s">
        <v>227</v>
      </c>
      <c r="C662" s="5">
        <v>9.0000000000000008E-4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</row>
    <row r="663" spans="1:10">
      <c r="A663" s="5" t="s">
        <v>294</v>
      </c>
      <c r="B663" s="5" t="s">
        <v>206</v>
      </c>
      <c r="C663" s="5">
        <v>3.2000000000000001E-2</v>
      </c>
      <c r="D663" s="5">
        <v>2.8799999999999999E-2</v>
      </c>
      <c r="E663" s="5">
        <v>2.24E-2</v>
      </c>
      <c r="F663" s="5">
        <v>1.35E-2</v>
      </c>
      <c r="G663" s="5">
        <v>6.8000000000000005E-3</v>
      </c>
      <c r="H663" s="5">
        <v>2.8E-3</v>
      </c>
      <c r="I663" s="5">
        <v>6.0000000000000006E-4</v>
      </c>
    </row>
    <row r="664" spans="1:10">
      <c r="A664" s="5" t="s">
        <v>294</v>
      </c>
      <c r="B664" s="5" t="s">
        <v>233</v>
      </c>
      <c r="C664" s="5">
        <v>5.21E-2</v>
      </c>
      <c r="D664" s="5">
        <v>4.6900000000000004E-2</v>
      </c>
      <c r="E664" s="5">
        <v>3.6400000000000002E-2</v>
      </c>
      <c r="F664" s="5">
        <v>2.1899999999999999E-2</v>
      </c>
      <c r="G664" s="5">
        <v>1.0999999999999999E-2</v>
      </c>
      <c r="H664" s="5">
        <v>4.4000000000000003E-3</v>
      </c>
      <c r="I664" s="5">
        <v>9.0000000000000008E-4</v>
      </c>
    </row>
    <row r="665" spans="1:10">
      <c r="A665" s="5" t="s">
        <v>294</v>
      </c>
      <c r="B665" s="5" t="s">
        <v>224</v>
      </c>
      <c r="C665" s="5">
        <v>2.4663000000000004</v>
      </c>
      <c r="D665" s="5">
        <v>2.2197</v>
      </c>
      <c r="E665" s="5">
        <v>1.7202999999999999</v>
      </c>
      <c r="F665" s="5">
        <v>1.0322</v>
      </c>
      <c r="G665" s="5">
        <v>0.5161</v>
      </c>
      <c r="H665" s="5">
        <v>0.20649999999999999</v>
      </c>
      <c r="I665" s="5">
        <v>4.1300000000000003E-2</v>
      </c>
    </row>
    <row r="666" spans="1:10">
      <c r="A666" s="5" t="s">
        <v>294</v>
      </c>
      <c r="B666" s="5" t="s">
        <v>207</v>
      </c>
      <c r="C666" s="5">
        <v>9.0000000000000008E-4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</row>
    <row r="667" spans="1:10">
      <c r="A667" s="5" t="s">
        <v>294</v>
      </c>
      <c r="B667" s="5" t="s">
        <v>225</v>
      </c>
      <c r="C667" s="5">
        <v>0.33</v>
      </c>
      <c r="D667" s="5">
        <v>0.29699999999999999</v>
      </c>
      <c r="E667" s="5">
        <v>0.23019999999999999</v>
      </c>
      <c r="F667" s="5">
        <v>0.13819999999999999</v>
      </c>
      <c r="G667" s="5">
        <v>6.9099999999999995E-2</v>
      </c>
      <c r="H667" s="5">
        <v>2.7699999999999999E-2</v>
      </c>
      <c r="I667" s="5">
        <v>5.5999999999999999E-3</v>
      </c>
    </row>
    <row r="668" spans="1:10">
      <c r="A668" s="5" t="s">
        <v>294</v>
      </c>
      <c r="B668" s="5" t="s">
        <v>230</v>
      </c>
      <c r="C668" s="5">
        <v>1.0581</v>
      </c>
      <c r="D668" s="5">
        <v>0.95230000000000004</v>
      </c>
      <c r="E668" s="5">
        <v>0.73809999999999998</v>
      </c>
      <c r="F668" s="5">
        <v>0.44290000000000002</v>
      </c>
      <c r="G668" s="5">
        <v>0.2215</v>
      </c>
      <c r="H668" s="5">
        <v>8.8599999999999998E-2</v>
      </c>
      <c r="I668" s="5">
        <v>1.78E-2</v>
      </c>
      <c r="J668" s="5">
        <v>0</v>
      </c>
    </row>
    <row r="669" spans="1:10">
      <c r="A669" s="5" t="s">
        <v>294</v>
      </c>
      <c r="B669" s="5" t="s">
        <v>231</v>
      </c>
      <c r="C669" s="5">
        <v>3.9900000000000005E-2</v>
      </c>
      <c r="D669" s="5">
        <v>3.6000000000000004E-2</v>
      </c>
      <c r="E669" s="5">
        <v>2.7900000000000001E-2</v>
      </c>
      <c r="F669" s="5">
        <v>1.6799999999999999E-2</v>
      </c>
      <c r="G669" s="5">
        <v>8.3999999999999995E-3</v>
      </c>
      <c r="H669" s="5">
        <v>3.3999999999999998E-3</v>
      </c>
      <c r="I669" s="5">
        <v>6.9999999999999999E-4</v>
      </c>
      <c r="J669" s="5">
        <v>0</v>
      </c>
    </row>
    <row r="670" spans="1:10">
      <c r="A670" s="5" t="s">
        <v>294</v>
      </c>
      <c r="B670" s="5" t="s">
        <v>240</v>
      </c>
      <c r="C670" s="5">
        <v>1.03E-2</v>
      </c>
      <c r="D670" s="5">
        <v>9.2999999999999992E-3</v>
      </c>
      <c r="E670" s="5">
        <v>7.3000000000000001E-3</v>
      </c>
      <c r="F670" s="5">
        <v>4.4000000000000003E-3</v>
      </c>
      <c r="G670" s="5">
        <v>2.2000000000000001E-3</v>
      </c>
      <c r="H670" s="5">
        <v>9.0000000000000008E-4</v>
      </c>
      <c r="I670" s="5">
        <v>0</v>
      </c>
      <c r="J670" s="5">
        <v>0</v>
      </c>
    </row>
    <row r="671" spans="1:10">
      <c r="A671" s="13" t="s">
        <v>294</v>
      </c>
      <c r="B671" t="s">
        <v>163</v>
      </c>
      <c r="C671">
        <v>0.221</v>
      </c>
      <c r="D671">
        <v>2.1000000000000001E-2</v>
      </c>
      <c r="E671">
        <v>2.1000000000000001E-2</v>
      </c>
      <c r="F671">
        <v>0.01</v>
      </c>
      <c r="G671">
        <v>0.01</v>
      </c>
      <c r="H671">
        <v>7.0967741935483875E-3</v>
      </c>
      <c r="I671">
        <v>5.8064516129032262E-3</v>
      </c>
      <c r="J671">
        <v>5.8064516129032262E-3</v>
      </c>
    </row>
    <row r="672" spans="1:10">
      <c r="A672" s="13" t="s">
        <v>294</v>
      </c>
      <c r="B672" t="s">
        <v>107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3" t="s">
        <v>294</v>
      </c>
      <c r="B673" t="s">
        <v>106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3" t="s">
        <v>294</v>
      </c>
      <c r="B674" t="s">
        <v>22</v>
      </c>
      <c r="C674">
        <v>0.52</v>
      </c>
      <c r="D674">
        <v>0.52</v>
      </c>
      <c r="E674">
        <v>0.52</v>
      </c>
      <c r="F674">
        <v>0.51943371782274261</v>
      </c>
      <c r="G674">
        <v>0.49028103401156181</v>
      </c>
      <c r="H674">
        <v>0.45235097645289235</v>
      </c>
      <c r="I674">
        <v>1.410281284357351E-3</v>
      </c>
      <c r="J674">
        <v>0</v>
      </c>
    </row>
    <row r="675" spans="1:10">
      <c r="A675" t="s">
        <v>294</v>
      </c>
      <c r="B675" t="s">
        <v>488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t="s">
        <v>294</v>
      </c>
      <c r="B676" t="s">
        <v>490</v>
      </c>
      <c r="C676">
        <v>1.5144999999999999E-2</v>
      </c>
      <c r="D676">
        <v>1.5144999999999999E-2</v>
      </c>
      <c r="E676">
        <v>1.3434904078772677E-2</v>
      </c>
      <c r="F676">
        <v>1.1724808157545362E-2</v>
      </c>
      <c r="G676">
        <v>1.1209846880070805E-2</v>
      </c>
      <c r="H676">
        <v>1.0694885602596254E-2</v>
      </c>
      <c r="I676">
        <v>5.3474428012981268E-3</v>
      </c>
      <c r="J676">
        <v>0</v>
      </c>
    </row>
    <row r="677" spans="1:10">
      <c r="A677" s="13" t="s">
        <v>294</v>
      </c>
      <c r="B677" t="s">
        <v>23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3" t="s">
        <v>294</v>
      </c>
      <c r="B678" t="s">
        <v>58</v>
      </c>
      <c r="C678">
        <v>0.01</v>
      </c>
      <c r="D678">
        <v>6.0000000000000001E-3</v>
      </c>
      <c r="E678">
        <v>1E-3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5" t="s">
        <v>294</v>
      </c>
      <c r="B679" s="5" t="s">
        <v>102</v>
      </c>
      <c r="C679" s="5">
        <v>1.21</v>
      </c>
      <c r="D679" s="5">
        <v>1.21</v>
      </c>
      <c r="E679" s="5">
        <v>1.21</v>
      </c>
      <c r="F679" s="5">
        <v>1.21</v>
      </c>
      <c r="G679" s="5">
        <v>1.21</v>
      </c>
      <c r="H679" s="5">
        <v>1.21</v>
      </c>
      <c r="I679" s="5">
        <v>1.21</v>
      </c>
      <c r="J679" s="5">
        <v>1.21</v>
      </c>
    </row>
    <row r="680" spans="1:10">
      <c r="A680" s="13" t="s">
        <v>294</v>
      </c>
      <c r="B680" t="s">
        <v>103</v>
      </c>
      <c r="C680">
        <v>0.04</v>
      </c>
      <c r="D680">
        <v>0.04</v>
      </c>
      <c r="E680">
        <v>0.04</v>
      </c>
      <c r="F680">
        <v>0.04</v>
      </c>
      <c r="G680">
        <v>0.04</v>
      </c>
      <c r="H680">
        <v>0.04</v>
      </c>
      <c r="I680">
        <v>0.04</v>
      </c>
      <c r="J680">
        <v>0.04</v>
      </c>
    </row>
    <row r="681" spans="1:10">
      <c r="A681" s="13" t="s">
        <v>294</v>
      </c>
      <c r="B681" t="s">
        <v>94</v>
      </c>
      <c r="C681">
        <v>0.114</v>
      </c>
      <c r="D681">
        <v>0.114</v>
      </c>
      <c r="E681">
        <v>6.1780645161290317E-2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3" t="s">
        <v>294</v>
      </c>
      <c r="B682" t="s">
        <v>170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3" t="s">
        <v>294</v>
      </c>
      <c r="B683" t="s">
        <v>97</v>
      </c>
      <c r="C683">
        <v>0.06</v>
      </c>
      <c r="D683">
        <v>0.06</v>
      </c>
      <c r="E683">
        <v>0.06</v>
      </c>
      <c r="F683">
        <v>2.470031545741325E-2</v>
      </c>
      <c r="G683">
        <v>1.4479495268138801E-2</v>
      </c>
      <c r="H683">
        <v>0</v>
      </c>
      <c r="I683">
        <v>0</v>
      </c>
      <c r="J683">
        <v>0</v>
      </c>
    </row>
    <row r="684" spans="1:10">
      <c r="A684" t="s">
        <v>310</v>
      </c>
      <c r="B684" t="s">
        <v>475</v>
      </c>
      <c r="C684">
        <v>0.55536593020336433</v>
      </c>
      <c r="D684">
        <v>0.55536593020336433</v>
      </c>
      <c r="E684">
        <v>0.27768296510168217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t="s">
        <v>310</v>
      </c>
      <c r="B685" t="s">
        <v>108</v>
      </c>
      <c r="C685">
        <v>6.4169595782073811E-3</v>
      </c>
      <c r="D685">
        <v>6.4169595782073811E-3</v>
      </c>
      <c r="E685">
        <v>3.7957019633401336E-3</v>
      </c>
      <c r="F685">
        <v>1.1744443484728864E-3</v>
      </c>
      <c r="G685">
        <v>5.8722217423644318E-4</v>
      </c>
      <c r="H685">
        <v>0</v>
      </c>
      <c r="I685">
        <v>0</v>
      </c>
      <c r="J685">
        <v>0</v>
      </c>
    </row>
    <row r="686" spans="1:10">
      <c r="A686" t="s">
        <v>310</v>
      </c>
      <c r="B686" t="s">
        <v>481</v>
      </c>
      <c r="C686">
        <v>0.70809753954305799</v>
      </c>
      <c r="D686">
        <v>0.70809753954305799</v>
      </c>
      <c r="E686">
        <v>0.35404876977152899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3" t="s">
        <v>310</v>
      </c>
      <c r="B687" t="s">
        <v>139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5" t="s">
        <v>310</v>
      </c>
      <c r="B688" s="5" t="s">
        <v>244</v>
      </c>
      <c r="C688" s="5">
        <v>1.2E-2</v>
      </c>
      <c r="D688" s="5">
        <v>1.0800000000000001E-2</v>
      </c>
      <c r="E688" s="5">
        <v>8.3999999999999995E-3</v>
      </c>
      <c r="F688" s="5">
        <v>5.1000000000000004E-3</v>
      </c>
      <c r="G688" s="5">
        <v>2.5999999999999999E-3</v>
      </c>
      <c r="H688" s="5">
        <v>1.1000000000000001E-3</v>
      </c>
      <c r="I688" s="5">
        <v>0</v>
      </c>
      <c r="J688" s="5">
        <v>0</v>
      </c>
    </row>
    <row r="689" spans="1:10">
      <c r="A689" s="5" t="s">
        <v>310</v>
      </c>
      <c r="B689" s="5" t="s">
        <v>245</v>
      </c>
      <c r="C689" s="5">
        <v>3.6200000000000003E-2</v>
      </c>
      <c r="D689" s="5">
        <v>3.2600000000000004E-2</v>
      </c>
      <c r="E689" s="5">
        <v>2.53E-2</v>
      </c>
      <c r="F689" s="5">
        <v>1.52E-2</v>
      </c>
      <c r="G689" s="5">
        <v>7.6E-3</v>
      </c>
      <c r="H689" s="5">
        <v>3.0999999999999999E-3</v>
      </c>
      <c r="I689" s="5">
        <v>6.9999999999999999E-4</v>
      </c>
      <c r="J689" s="5">
        <v>0</v>
      </c>
    </row>
    <row r="690" spans="1:10">
      <c r="A690" s="5" t="s">
        <v>310</v>
      </c>
      <c r="B690" s="5" t="s">
        <v>217</v>
      </c>
      <c r="C690" s="5">
        <v>6.9900000000000004E-2</v>
      </c>
      <c r="D690" s="5">
        <v>6.3E-2</v>
      </c>
      <c r="E690" s="5">
        <v>4.8900000000000006E-2</v>
      </c>
      <c r="F690" s="5">
        <v>2.9399999999999999E-2</v>
      </c>
      <c r="G690" s="5">
        <v>1.47E-2</v>
      </c>
      <c r="H690" s="5">
        <v>5.8999999999999999E-3</v>
      </c>
      <c r="I690" s="5">
        <v>1.2000000000000001E-3</v>
      </c>
      <c r="J690" s="5">
        <v>0</v>
      </c>
    </row>
    <row r="691" spans="1:10">
      <c r="A691" s="5" t="s">
        <v>310</v>
      </c>
      <c r="B691" s="5" t="s">
        <v>237</v>
      </c>
      <c r="C691" s="5">
        <v>5.8999999999999999E-3</v>
      </c>
      <c r="D691" s="5">
        <v>5.4000000000000003E-3</v>
      </c>
      <c r="E691" s="5">
        <v>4.2000000000000006E-3</v>
      </c>
      <c r="F691" s="5">
        <v>2.5999999999999999E-3</v>
      </c>
      <c r="G691" s="5">
        <v>1.2999999999999999E-3</v>
      </c>
      <c r="H691" s="5">
        <v>6.0000000000000006E-4</v>
      </c>
      <c r="I691" s="5">
        <v>0</v>
      </c>
      <c r="J691" s="5">
        <v>0</v>
      </c>
    </row>
    <row r="692" spans="1:10">
      <c r="A692" s="5" t="s">
        <v>310</v>
      </c>
      <c r="B692" s="5" t="s">
        <v>226</v>
      </c>
      <c r="C692" s="5">
        <v>0.17409999999999998</v>
      </c>
      <c r="D692" s="5">
        <v>0.15669999999999998</v>
      </c>
      <c r="E692" s="5">
        <v>0.1215</v>
      </c>
      <c r="F692" s="5">
        <v>7.2900000000000006E-2</v>
      </c>
      <c r="G692" s="5">
        <v>3.6500000000000005E-2</v>
      </c>
      <c r="H692" s="5">
        <v>1.46E-2</v>
      </c>
      <c r="I692" s="5">
        <v>2.9999999999999996E-3</v>
      </c>
      <c r="J692" s="5">
        <v>0</v>
      </c>
    </row>
    <row r="693" spans="1:10">
      <c r="A693" s="5" t="s">
        <v>310</v>
      </c>
      <c r="B693" s="5" t="s">
        <v>219</v>
      </c>
      <c r="C693" s="5">
        <v>3.0000000000000003E-4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</row>
    <row r="694" spans="1:10">
      <c r="A694" s="5" t="s">
        <v>310</v>
      </c>
      <c r="B694" s="5" t="s">
        <v>227</v>
      </c>
      <c r="C694" s="5">
        <v>6.6E-3</v>
      </c>
      <c r="D694" s="5">
        <v>6.0000000000000001E-3</v>
      </c>
      <c r="E694" s="5">
        <v>4.7000000000000002E-3</v>
      </c>
      <c r="F694" s="5">
        <v>2.8999999999999998E-3</v>
      </c>
      <c r="G694" s="5">
        <v>1.5E-3</v>
      </c>
      <c r="H694" s="5">
        <v>5.9999999999999995E-4</v>
      </c>
      <c r="I694" s="5">
        <v>0</v>
      </c>
      <c r="J694" s="5">
        <v>0</v>
      </c>
    </row>
    <row r="695" spans="1:10">
      <c r="A695" s="5" t="s">
        <v>310</v>
      </c>
      <c r="B695" s="5" t="s">
        <v>206</v>
      </c>
      <c r="C695" s="5">
        <v>0.7319</v>
      </c>
      <c r="D695" s="5">
        <v>0.65879999999999994</v>
      </c>
      <c r="E695" s="5">
        <v>0.51059999999999994</v>
      </c>
      <c r="F695" s="5">
        <v>0.30640000000000001</v>
      </c>
      <c r="G695" s="5">
        <v>0.1532</v>
      </c>
      <c r="H695" s="5">
        <v>6.13E-2</v>
      </c>
      <c r="I695" s="5">
        <v>1.23E-2</v>
      </c>
    </row>
    <row r="696" spans="1:10">
      <c r="A696" s="5" t="s">
        <v>310</v>
      </c>
      <c r="B696" s="5" t="s">
        <v>233</v>
      </c>
      <c r="C696" s="5">
        <v>6.8500000000000005E-2</v>
      </c>
      <c r="D696" s="5">
        <v>6.1700000000000005E-2</v>
      </c>
      <c r="E696" s="5">
        <v>4.7900000000000005E-2</v>
      </c>
      <c r="F696" s="5">
        <v>2.8799999999999999E-2</v>
      </c>
      <c r="G696" s="5">
        <v>1.44E-2</v>
      </c>
      <c r="H696" s="5">
        <v>5.8000000000000005E-3</v>
      </c>
      <c r="I696" s="5">
        <v>1.2000000000000001E-3</v>
      </c>
    </row>
    <row r="697" spans="1:10">
      <c r="A697" s="5" t="s">
        <v>310</v>
      </c>
      <c r="B697" s="5" t="s">
        <v>224</v>
      </c>
      <c r="C697" s="5">
        <v>4.6063000000000001</v>
      </c>
      <c r="D697" s="5">
        <v>4.1456999999999997</v>
      </c>
      <c r="E697" s="5">
        <v>3.2130000000000001</v>
      </c>
      <c r="F697" s="5">
        <v>1.9278</v>
      </c>
      <c r="G697" s="5">
        <v>0.96389999999999998</v>
      </c>
      <c r="H697" s="5">
        <v>0.3856</v>
      </c>
      <c r="I697" s="5">
        <v>7.7200000000000005E-2</v>
      </c>
    </row>
    <row r="698" spans="1:10">
      <c r="A698" s="5" t="s">
        <v>310</v>
      </c>
      <c r="B698" s="5" t="s">
        <v>207</v>
      </c>
      <c r="C698" s="5">
        <v>2.4799999999999999E-2</v>
      </c>
      <c r="D698" s="5">
        <v>2.24E-2</v>
      </c>
      <c r="E698" s="5">
        <v>1.7399999999999999E-2</v>
      </c>
      <c r="F698" s="5">
        <v>1.0499999999999999E-2</v>
      </c>
      <c r="G698" s="5">
        <v>5.3E-3</v>
      </c>
      <c r="H698" s="5">
        <v>2.1999999999999997E-3</v>
      </c>
      <c r="I698" s="5">
        <v>5.0000000000000001E-4</v>
      </c>
    </row>
    <row r="699" spans="1:10">
      <c r="A699" s="5" t="s">
        <v>310</v>
      </c>
      <c r="B699" s="5" t="s">
        <v>225</v>
      </c>
      <c r="C699" s="5">
        <v>0.1376</v>
      </c>
      <c r="D699" s="5">
        <v>0.1239</v>
      </c>
      <c r="E699" s="5">
        <v>9.6100000000000005E-2</v>
      </c>
      <c r="F699" s="5">
        <v>5.7700000000000001E-2</v>
      </c>
      <c r="G699" s="5">
        <v>2.8899999999999999E-2</v>
      </c>
      <c r="H699" s="5">
        <v>1.1599999999999999E-2</v>
      </c>
      <c r="I699" s="5">
        <v>2.3999999999999998E-3</v>
      </c>
    </row>
    <row r="700" spans="1:10">
      <c r="A700" s="5" t="s">
        <v>310</v>
      </c>
      <c r="B700" s="5" t="s">
        <v>228</v>
      </c>
      <c r="C700" s="5">
        <v>0.18959999999999999</v>
      </c>
      <c r="D700" s="5">
        <v>0.17069999999999999</v>
      </c>
      <c r="E700" s="5">
        <v>0.1323</v>
      </c>
      <c r="F700" s="5">
        <v>7.9399999999999998E-2</v>
      </c>
      <c r="G700" s="5">
        <v>3.9699999999999999E-2</v>
      </c>
      <c r="H700" s="5">
        <v>1.5900000000000001E-2</v>
      </c>
      <c r="I700" s="5">
        <v>3.1999999999999997E-3</v>
      </c>
      <c r="J700" s="5">
        <v>0</v>
      </c>
    </row>
    <row r="701" spans="1:10">
      <c r="A701" s="5" t="s">
        <v>310</v>
      </c>
      <c r="B701" s="5" t="s">
        <v>230</v>
      </c>
      <c r="C701" s="5">
        <v>1.8713</v>
      </c>
      <c r="D701" s="5">
        <v>1.6841999999999999</v>
      </c>
      <c r="E701" s="5">
        <v>1.3052999999999999</v>
      </c>
      <c r="F701" s="5">
        <v>0.78320000000000001</v>
      </c>
      <c r="G701" s="5">
        <v>0.3916</v>
      </c>
      <c r="H701" s="5">
        <v>0.15669999999999998</v>
      </c>
      <c r="I701" s="5">
        <v>3.1400000000000004E-2</v>
      </c>
      <c r="J701" s="5">
        <v>0</v>
      </c>
    </row>
    <row r="702" spans="1:10">
      <c r="A702" s="5" t="s">
        <v>310</v>
      </c>
      <c r="B702" s="5" t="s">
        <v>229</v>
      </c>
      <c r="C702" s="5">
        <v>2.6999999999999997E-3</v>
      </c>
      <c r="D702" s="5">
        <v>2.4999999999999996E-3</v>
      </c>
      <c r="E702" s="5">
        <v>2E-3</v>
      </c>
      <c r="F702" s="5">
        <v>1.1999999999999999E-3</v>
      </c>
      <c r="G702" s="5">
        <v>5.9999999999999995E-4</v>
      </c>
      <c r="H702" s="5">
        <v>0</v>
      </c>
      <c r="I702" s="5">
        <v>0</v>
      </c>
      <c r="J702" s="5">
        <v>0</v>
      </c>
    </row>
    <row r="703" spans="1:10">
      <c r="A703" s="5" t="s">
        <v>310</v>
      </c>
      <c r="B703" s="5" t="s">
        <v>231</v>
      </c>
      <c r="C703" s="5">
        <v>0.10540000000000001</v>
      </c>
      <c r="D703" s="5">
        <v>9.4899999999999998E-2</v>
      </c>
      <c r="E703" s="5">
        <v>7.3599999999999999E-2</v>
      </c>
      <c r="F703" s="5">
        <v>4.4200000000000003E-2</v>
      </c>
      <c r="G703" s="5">
        <v>2.2100000000000002E-2</v>
      </c>
      <c r="H703" s="5">
        <v>8.8999999999999999E-3</v>
      </c>
      <c r="I703" s="5">
        <v>1.8E-3</v>
      </c>
      <c r="J703" s="5">
        <v>0</v>
      </c>
    </row>
    <row r="704" spans="1:10">
      <c r="A704" s="5" t="s">
        <v>310</v>
      </c>
      <c r="B704" s="5" t="s">
        <v>240</v>
      </c>
      <c r="C704" s="5">
        <v>3.0999999999999999E-3</v>
      </c>
      <c r="D704" s="5">
        <v>2.8E-3</v>
      </c>
      <c r="E704" s="5">
        <v>2.1999999999999997E-3</v>
      </c>
      <c r="F704" s="5">
        <v>1.4E-3</v>
      </c>
      <c r="G704" s="5">
        <v>6.9999999999999999E-4</v>
      </c>
      <c r="H704" s="5">
        <v>0</v>
      </c>
      <c r="I704" s="5">
        <v>0</v>
      </c>
      <c r="J704" s="5">
        <v>0</v>
      </c>
    </row>
    <row r="705" spans="1:10">
      <c r="A705" s="13" t="s">
        <v>310</v>
      </c>
      <c r="B705" t="s">
        <v>163</v>
      </c>
      <c r="C705">
        <v>0.13</v>
      </c>
      <c r="D705">
        <v>0.13</v>
      </c>
      <c r="E705">
        <v>0.13</v>
      </c>
      <c r="F705">
        <v>0.13</v>
      </c>
      <c r="G705">
        <v>0.13</v>
      </c>
      <c r="H705">
        <v>0.12141660215837166</v>
      </c>
      <c r="I705">
        <v>0.10700438656406054</v>
      </c>
      <c r="J705">
        <v>0.10700438656406054</v>
      </c>
    </row>
    <row r="706" spans="1:10">
      <c r="A706" s="13" t="s">
        <v>310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3" t="s">
        <v>310</v>
      </c>
      <c r="B707" t="s">
        <v>106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3" t="s">
        <v>310</v>
      </c>
      <c r="B708" t="s">
        <v>22</v>
      </c>
      <c r="C708">
        <v>1.0309999999999997</v>
      </c>
      <c r="D708">
        <v>1.0309999999999997</v>
      </c>
      <c r="E708">
        <v>1.0309999999999997</v>
      </c>
      <c r="F708">
        <v>1.0309999999999997</v>
      </c>
      <c r="G708">
        <v>1.0024730333603997</v>
      </c>
      <c r="H708">
        <v>0.99412003920710479</v>
      </c>
      <c r="I708">
        <v>0.84921050670842968</v>
      </c>
      <c r="J708">
        <v>0.39154660093568983</v>
      </c>
    </row>
    <row r="709" spans="1:10">
      <c r="A709" t="s">
        <v>310</v>
      </c>
      <c r="B709" t="s">
        <v>488</v>
      </c>
      <c r="C709">
        <v>1.024</v>
      </c>
      <c r="D709">
        <v>1.024</v>
      </c>
      <c r="E709">
        <v>0.90837515857796125</v>
      </c>
      <c r="F709">
        <v>0.79275031715592292</v>
      </c>
      <c r="G709">
        <v>0.75793220238973302</v>
      </c>
      <c r="H709">
        <v>0.72311408762354346</v>
      </c>
      <c r="I709">
        <v>0.36155704381177173</v>
      </c>
      <c r="J709">
        <v>0</v>
      </c>
    </row>
    <row r="710" spans="1:10">
      <c r="A710" t="s">
        <v>310</v>
      </c>
      <c r="B710" t="s">
        <v>490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3" t="s">
        <v>310</v>
      </c>
      <c r="B711" t="s">
        <v>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3" t="s">
        <v>310</v>
      </c>
      <c r="B712" t="s">
        <v>58</v>
      </c>
      <c r="C712">
        <v>0.109</v>
      </c>
      <c r="D712">
        <v>6.5399999999999986E-2</v>
      </c>
      <c r="E712">
        <v>1.09E-2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5" t="s">
        <v>310</v>
      </c>
      <c r="B713" s="5" t="s">
        <v>102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</row>
    <row r="714" spans="1:10">
      <c r="A714" s="13" t="s">
        <v>310</v>
      </c>
      <c r="B714" t="s">
        <v>103</v>
      </c>
      <c r="C714">
        <v>1.5940000000000001</v>
      </c>
      <c r="D714">
        <v>1.5940000000000001</v>
      </c>
      <c r="E714">
        <v>1.5940000000000001</v>
      </c>
      <c r="F714">
        <v>1.5940000000000001</v>
      </c>
      <c r="G714">
        <v>1.5940000000000001</v>
      </c>
      <c r="H714">
        <v>1.5940000000000001</v>
      </c>
      <c r="I714">
        <v>1.5940000000000001</v>
      </c>
      <c r="J714">
        <v>1.5940000000000001</v>
      </c>
    </row>
    <row r="715" spans="1:10">
      <c r="A715" s="13" t="s">
        <v>310</v>
      </c>
      <c r="B715" t="s">
        <v>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3" t="s">
        <v>310</v>
      </c>
      <c r="B716" t="s">
        <v>170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3" t="s">
        <v>310</v>
      </c>
      <c r="B717" t="s">
        <v>97</v>
      </c>
      <c r="C717">
        <v>0.13500000000000001</v>
      </c>
      <c r="D717">
        <v>0.13500000000000001</v>
      </c>
      <c r="E717">
        <v>0.13500000000000001</v>
      </c>
      <c r="F717">
        <v>1.0465116279069767E-2</v>
      </c>
      <c r="G717">
        <v>0</v>
      </c>
      <c r="H717">
        <v>0</v>
      </c>
      <c r="I717">
        <v>0</v>
      </c>
      <c r="J717">
        <v>0</v>
      </c>
    </row>
    <row r="718" spans="1:10">
      <c r="A718" s="13" t="s">
        <v>295</v>
      </c>
      <c r="B718" t="s">
        <v>139</v>
      </c>
      <c r="C718">
        <v>0.65</v>
      </c>
      <c r="D718">
        <v>0.65</v>
      </c>
      <c r="E718">
        <v>0.65</v>
      </c>
      <c r="F718">
        <v>0.65</v>
      </c>
      <c r="G718">
        <v>0.65</v>
      </c>
      <c r="H718">
        <v>0.65</v>
      </c>
      <c r="I718">
        <v>0.65</v>
      </c>
      <c r="J718">
        <v>0.65</v>
      </c>
    </row>
    <row r="719" spans="1:10">
      <c r="A719" s="13" t="s">
        <v>295</v>
      </c>
      <c r="B719" t="s">
        <v>163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3" t="s">
        <v>295</v>
      </c>
      <c r="B720" t="s">
        <v>107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3" t="s">
        <v>295</v>
      </c>
      <c r="B721" t="s">
        <v>106</v>
      </c>
      <c r="C721">
        <v>0.2</v>
      </c>
      <c r="D721">
        <v>0.2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3" t="s">
        <v>295</v>
      </c>
      <c r="B722" t="s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3" t="s">
        <v>295</v>
      </c>
      <c r="B723" t="s">
        <v>58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3" t="s">
        <v>295</v>
      </c>
      <c r="B724" t="s">
        <v>94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3" t="s">
        <v>295</v>
      </c>
      <c r="B725" t="s">
        <v>170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3" t="s">
        <v>295</v>
      </c>
      <c r="B726" t="s">
        <v>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3" t="s">
        <v>296</v>
      </c>
      <c r="B727" t="s">
        <v>139</v>
      </c>
      <c r="C727">
        <v>0.56600000000000006</v>
      </c>
      <c r="D727">
        <v>0.56600000000000006</v>
      </c>
      <c r="E727">
        <v>0.56600000000000006</v>
      </c>
      <c r="F727">
        <v>0.56600000000000006</v>
      </c>
      <c r="G727">
        <v>0.56600000000000006</v>
      </c>
      <c r="H727">
        <v>0.56600000000000006</v>
      </c>
      <c r="I727">
        <v>0.56600000000000006</v>
      </c>
      <c r="J727">
        <v>0.56600000000000006</v>
      </c>
    </row>
    <row r="728" spans="1:10">
      <c r="A728" s="13" t="s">
        <v>296</v>
      </c>
      <c r="B728" t="s">
        <v>163</v>
      </c>
      <c r="C728">
        <v>1.6E-2</v>
      </c>
      <c r="D728">
        <v>1.2799999999999997E-2</v>
      </c>
      <c r="E728">
        <v>8.7999999999999936E-3</v>
      </c>
      <c r="F728">
        <v>4.7999999999999944E-3</v>
      </c>
      <c r="G728">
        <v>7.9999999999999494E-4</v>
      </c>
      <c r="H728">
        <v>0</v>
      </c>
      <c r="I728">
        <v>0</v>
      </c>
      <c r="J728">
        <v>0</v>
      </c>
    </row>
    <row r="729" spans="1:10">
      <c r="A729" s="13" t="s">
        <v>296</v>
      </c>
      <c r="B729" t="s">
        <v>107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3" t="s">
        <v>296</v>
      </c>
      <c r="B730" t="s">
        <v>106</v>
      </c>
      <c r="C730">
        <v>0.61499999999999999</v>
      </c>
      <c r="D730">
        <v>0.52170509708737867</v>
      </c>
      <c r="E730">
        <v>0.17390169902912619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3" t="s">
        <v>296</v>
      </c>
      <c r="B731" t="s">
        <v>22</v>
      </c>
      <c r="C731">
        <v>0.23000000000000004</v>
      </c>
      <c r="D731">
        <v>0.23000000000000004</v>
      </c>
      <c r="E731">
        <v>0.23000000000000004</v>
      </c>
      <c r="F731">
        <v>0.23000000000000004</v>
      </c>
      <c r="G731">
        <v>0.23000000000000004</v>
      </c>
      <c r="H731">
        <v>0.23000000000000004</v>
      </c>
      <c r="I731">
        <v>0.23000000000000004</v>
      </c>
      <c r="J731">
        <v>0.20550105115627193</v>
      </c>
    </row>
    <row r="732" spans="1:10">
      <c r="A732" s="13" t="s">
        <v>296</v>
      </c>
      <c r="B732" t="s">
        <v>23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3" t="s">
        <v>296</v>
      </c>
      <c r="B733" t="s">
        <v>58</v>
      </c>
      <c r="C733">
        <v>0.19800000000000004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3" t="s">
        <v>296</v>
      </c>
      <c r="B734" t="s">
        <v>94</v>
      </c>
      <c r="C734">
        <v>1.9E-2</v>
      </c>
      <c r="D734">
        <v>1.9E-2</v>
      </c>
      <c r="E734">
        <v>1.9E-2</v>
      </c>
      <c r="F734">
        <v>1.9E-2</v>
      </c>
      <c r="G734">
        <v>0</v>
      </c>
      <c r="H734">
        <v>0</v>
      </c>
      <c r="I734">
        <v>0</v>
      </c>
      <c r="J734">
        <v>0</v>
      </c>
    </row>
    <row r="735" spans="1:10">
      <c r="A735" s="13" t="s">
        <v>296</v>
      </c>
      <c r="B735" t="s">
        <v>170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3" t="s">
        <v>296</v>
      </c>
      <c r="B736" t="s">
        <v>97</v>
      </c>
      <c r="C736">
        <v>6.5000000000000002E-2</v>
      </c>
      <c r="D736">
        <v>6.5000000000000002E-2</v>
      </c>
      <c r="E736">
        <v>6.5000000000000002E-2</v>
      </c>
      <c r="F736">
        <v>6.5000000000000002E-2</v>
      </c>
      <c r="G736">
        <v>6.5000000000000002E-2</v>
      </c>
      <c r="H736">
        <v>0</v>
      </c>
      <c r="I736">
        <v>0</v>
      </c>
      <c r="J736">
        <v>0</v>
      </c>
    </row>
    <row r="737" spans="1:10">
      <c r="A737" s="19" t="s">
        <v>509</v>
      </c>
      <c r="B737" s="19" t="s">
        <v>481</v>
      </c>
      <c r="C737" s="19">
        <v>0.25700000000000001</v>
      </c>
      <c r="D737">
        <v>0.25700000000000001</v>
      </c>
      <c r="E737">
        <v>0.24199999999999999</v>
      </c>
      <c r="F737">
        <v>0.22700000000000001</v>
      </c>
      <c r="G737">
        <v>0.22700000000000001</v>
      </c>
      <c r="H737">
        <v>0.22700000000000001</v>
      </c>
      <c r="I737">
        <v>0.1135</v>
      </c>
      <c r="J737">
        <v>0</v>
      </c>
    </row>
    <row r="738" spans="1:10">
      <c r="A738" s="19" t="s">
        <v>509</v>
      </c>
      <c r="B738" s="19" t="s">
        <v>485</v>
      </c>
      <c r="C738" s="19">
        <v>0.03</v>
      </c>
      <c r="D738">
        <v>0.03</v>
      </c>
      <c r="E738">
        <v>1.4999999999999999E-2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t="s">
        <v>509</v>
      </c>
      <c r="B739" t="s">
        <v>488</v>
      </c>
      <c r="C739">
        <v>0.2</v>
      </c>
      <c r="D739">
        <v>0.2</v>
      </c>
      <c r="E739">
        <v>0.1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t="s">
        <v>509</v>
      </c>
      <c r="B740" t="s">
        <v>489</v>
      </c>
      <c r="C740">
        <v>0.14399999999999999</v>
      </c>
      <c r="D740">
        <v>0.14399999999999999</v>
      </c>
      <c r="E740">
        <v>7.1999999999999995E-2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t="s">
        <v>297</v>
      </c>
      <c r="B741" t="s">
        <v>475</v>
      </c>
      <c r="C741">
        <v>0.77303123733549517</v>
      </c>
      <c r="D741">
        <v>0.77303123733549517</v>
      </c>
      <c r="E741">
        <v>0.67788893120189575</v>
      </c>
      <c r="F741">
        <v>0.58274662506829633</v>
      </c>
      <c r="G741">
        <v>0.29137331253414817</v>
      </c>
      <c r="H741">
        <v>0</v>
      </c>
      <c r="I741">
        <v>0</v>
      </c>
      <c r="J741">
        <v>0</v>
      </c>
    </row>
    <row r="742" spans="1:10">
      <c r="A742" t="s">
        <v>297</v>
      </c>
      <c r="B742" t="s">
        <v>108</v>
      </c>
      <c r="C742">
        <v>0.2530789433601342</v>
      </c>
      <c r="D742">
        <v>0.2530789433601342</v>
      </c>
      <c r="E742">
        <v>0.14969897043678451</v>
      </c>
      <c r="F742">
        <v>4.6318997513434809E-2</v>
      </c>
      <c r="G742">
        <v>2.3159498756717405E-2</v>
      </c>
      <c r="H742">
        <v>0</v>
      </c>
      <c r="I742">
        <v>0</v>
      </c>
      <c r="J742">
        <v>0</v>
      </c>
    </row>
    <row r="743" spans="1:10">
      <c r="A743" t="s">
        <v>297</v>
      </c>
      <c r="B743" t="s">
        <v>481</v>
      </c>
      <c r="C743">
        <v>7.0832925362139108</v>
      </c>
      <c r="D743">
        <v>7.0832925362139108</v>
      </c>
      <c r="E743">
        <v>6.7885528383686475</v>
      </c>
      <c r="F743">
        <v>6.4938131405233825</v>
      </c>
      <c r="G743">
        <v>5.8078096405935744</v>
      </c>
      <c r="H743">
        <v>5.1218061406637654</v>
      </c>
      <c r="I743">
        <v>2.5609030703318827</v>
      </c>
      <c r="J743">
        <v>0</v>
      </c>
    </row>
    <row r="744" spans="1:10">
      <c r="A744" t="s">
        <v>297</v>
      </c>
      <c r="B744" t="s">
        <v>485</v>
      </c>
      <c r="C744">
        <v>0.34926226886663964</v>
      </c>
      <c r="D744">
        <v>0.34926226886663964</v>
      </c>
      <c r="E744">
        <v>0.17463113443331982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3" t="s">
        <v>297</v>
      </c>
      <c r="B745" t="s">
        <v>139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5" t="s">
        <v>297</v>
      </c>
      <c r="B746" s="5" t="s">
        <v>243</v>
      </c>
      <c r="C746" s="5">
        <v>7.1747999999999994</v>
      </c>
      <c r="D746" s="5">
        <v>6.4573999999999998</v>
      </c>
      <c r="E746" s="5">
        <v>5.0045000000000002</v>
      </c>
      <c r="F746" s="5">
        <v>3.0026999999999999</v>
      </c>
      <c r="G746" s="5">
        <v>1.5014000000000001</v>
      </c>
      <c r="H746" s="5">
        <v>0.60060000000000002</v>
      </c>
      <c r="I746" s="5">
        <v>0.1202</v>
      </c>
      <c r="J746" s="5">
        <v>0</v>
      </c>
    </row>
    <row r="747" spans="1:10">
      <c r="A747" s="5" t="s">
        <v>297</v>
      </c>
      <c r="B747" s="5" t="s">
        <v>244</v>
      </c>
      <c r="C747" s="5">
        <v>1.536</v>
      </c>
      <c r="D747" s="5">
        <v>1.3824000000000001</v>
      </c>
      <c r="E747" s="5">
        <v>1.0713999999999999</v>
      </c>
      <c r="F747" s="5">
        <v>0.64290000000000003</v>
      </c>
      <c r="G747" s="5">
        <v>0.32150000000000001</v>
      </c>
      <c r="H747" s="5">
        <v>0.12859999999999999</v>
      </c>
      <c r="I747" s="5">
        <v>2.58E-2</v>
      </c>
      <c r="J747" s="5">
        <v>0</v>
      </c>
    </row>
    <row r="748" spans="1:10">
      <c r="A748" s="5" t="s">
        <v>297</v>
      </c>
      <c r="B748" s="5" t="s">
        <v>245</v>
      </c>
      <c r="C748" s="5">
        <v>8.5500000000000007E-2</v>
      </c>
      <c r="D748" s="5">
        <v>7.6999999999999999E-2</v>
      </c>
      <c r="E748" s="5">
        <v>5.9700000000000003E-2</v>
      </c>
      <c r="F748" s="5">
        <v>3.5900000000000001E-2</v>
      </c>
      <c r="G748" s="5">
        <v>1.7999999999999999E-2</v>
      </c>
      <c r="H748" s="5">
        <v>7.1999999999999998E-3</v>
      </c>
      <c r="I748" s="5">
        <v>1.5E-3</v>
      </c>
      <c r="J748" s="5">
        <v>0</v>
      </c>
    </row>
    <row r="749" spans="1:10">
      <c r="A749" s="5" t="s">
        <v>297</v>
      </c>
      <c r="B749" s="5" t="s">
        <v>217</v>
      </c>
      <c r="C749" s="5">
        <v>8.8400000000000006E-2</v>
      </c>
      <c r="D749" s="5">
        <v>7.9600000000000004E-2</v>
      </c>
      <c r="E749" s="5">
        <v>6.1700000000000005E-2</v>
      </c>
      <c r="F749" s="5">
        <v>3.7100000000000001E-2</v>
      </c>
      <c r="G749" s="5">
        <v>1.8599999999999998E-2</v>
      </c>
      <c r="H749" s="5">
        <v>7.5000000000000006E-3</v>
      </c>
      <c r="I749" s="5">
        <v>1.5E-3</v>
      </c>
      <c r="J749" s="5">
        <v>0</v>
      </c>
    </row>
    <row r="750" spans="1:10">
      <c r="A750" s="5" t="s">
        <v>297</v>
      </c>
      <c r="B750" s="5" t="s">
        <v>237</v>
      </c>
      <c r="C750" s="5">
        <v>3.8100000000000002E-2</v>
      </c>
      <c r="D750" s="5">
        <v>3.4300000000000004E-2</v>
      </c>
      <c r="E750" s="5">
        <v>2.6599999999999999E-2</v>
      </c>
      <c r="F750" s="5">
        <v>1.6E-2</v>
      </c>
      <c r="G750" s="5">
        <v>8.0000000000000002E-3</v>
      </c>
      <c r="H750" s="5">
        <v>3.2000000000000002E-3</v>
      </c>
      <c r="I750" s="5">
        <v>6.9999999999999999E-4</v>
      </c>
      <c r="J750" s="5">
        <v>0</v>
      </c>
    </row>
    <row r="751" spans="1:10">
      <c r="A751" s="5" t="s">
        <v>297</v>
      </c>
      <c r="B751" s="5" t="s">
        <v>226</v>
      </c>
      <c r="C751" s="5">
        <v>8.1855999999999991</v>
      </c>
      <c r="D751" s="5">
        <v>7.3670999999999998</v>
      </c>
      <c r="E751" s="5">
        <v>5.7096</v>
      </c>
      <c r="F751" s="5">
        <v>3.4258000000000002</v>
      </c>
      <c r="G751" s="5">
        <v>1.7129000000000001</v>
      </c>
      <c r="H751" s="5">
        <v>0.68520000000000003</v>
      </c>
      <c r="I751" s="5">
        <v>0.1371</v>
      </c>
      <c r="J751" s="5">
        <v>0</v>
      </c>
    </row>
    <row r="752" spans="1:10">
      <c r="A752" s="5" t="s">
        <v>297</v>
      </c>
      <c r="B752" s="5" t="s">
        <v>219</v>
      </c>
      <c r="C752" s="5">
        <v>2.07E-2</v>
      </c>
      <c r="D752" s="5">
        <v>1.8699999999999998E-2</v>
      </c>
      <c r="E752" s="5">
        <v>1.4499999999999999E-2</v>
      </c>
      <c r="F752" s="5">
        <v>8.6999999999999994E-3</v>
      </c>
      <c r="G752" s="5">
        <v>4.4000000000000003E-3</v>
      </c>
      <c r="H752" s="5">
        <v>1.8E-3</v>
      </c>
      <c r="I752" s="5">
        <v>3.9999999999999996E-4</v>
      </c>
      <c r="J752" s="5">
        <v>0</v>
      </c>
    </row>
    <row r="753" spans="1:10">
      <c r="A753" s="5" t="s">
        <v>297</v>
      </c>
      <c r="B753" s="5" t="s">
        <v>227</v>
      </c>
      <c r="C753" s="5">
        <v>0.4214</v>
      </c>
      <c r="D753" s="5">
        <v>0.37929999999999997</v>
      </c>
      <c r="E753" s="5">
        <v>0.29399999999999998</v>
      </c>
      <c r="F753" s="5">
        <v>0.1764</v>
      </c>
      <c r="G753" s="5">
        <v>8.8200000000000001E-2</v>
      </c>
      <c r="H753" s="5">
        <v>3.5300000000000005E-2</v>
      </c>
      <c r="I753" s="5">
        <v>7.1000000000000004E-3</v>
      </c>
      <c r="J753" s="5">
        <v>0</v>
      </c>
    </row>
    <row r="754" spans="1:10">
      <c r="A754" s="5" t="s">
        <v>297</v>
      </c>
      <c r="B754" s="5" t="s">
        <v>206</v>
      </c>
      <c r="C754" s="5">
        <v>0.79659999999999997</v>
      </c>
      <c r="D754" s="5">
        <v>0.71699999999999997</v>
      </c>
      <c r="E754" s="5">
        <v>0.55569999999999997</v>
      </c>
      <c r="F754" s="5">
        <v>0.33349999999999996</v>
      </c>
      <c r="G754" s="5">
        <v>0.16679999999999998</v>
      </c>
      <c r="H754" s="5">
        <v>6.6799999999999998E-2</v>
      </c>
      <c r="I754" s="5">
        <v>1.3399999999999999E-2</v>
      </c>
    </row>
    <row r="755" spans="1:10">
      <c r="A755" s="5" t="s">
        <v>297</v>
      </c>
      <c r="B755" s="5" t="s">
        <v>233</v>
      </c>
      <c r="C755" s="5">
        <v>0.88619999999999999</v>
      </c>
      <c r="D755" s="5">
        <v>0.79759999999999998</v>
      </c>
      <c r="E755" s="5">
        <v>0.61819999999999997</v>
      </c>
      <c r="F755" s="5">
        <v>0.371</v>
      </c>
      <c r="G755" s="5">
        <v>0.1855</v>
      </c>
      <c r="H755" s="5">
        <v>7.4200000000000002E-2</v>
      </c>
      <c r="I755" s="5">
        <v>1.49E-2</v>
      </c>
    </row>
    <row r="756" spans="1:10">
      <c r="A756" s="5" t="s">
        <v>297</v>
      </c>
      <c r="B756" s="5" t="s">
        <v>224</v>
      </c>
      <c r="C756" s="5">
        <v>52.877800000000001</v>
      </c>
      <c r="D756" s="5">
        <v>47.590100000000007</v>
      </c>
      <c r="E756" s="5">
        <v>36.882400000000004</v>
      </c>
      <c r="F756" s="5">
        <v>22.1295</v>
      </c>
      <c r="G756" s="5">
        <v>11.0648</v>
      </c>
      <c r="H756" s="5">
        <v>4.4260000000000002</v>
      </c>
      <c r="I756" s="5">
        <v>0.88519999999999999</v>
      </c>
    </row>
    <row r="757" spans="1:10">
      <c r="A757" s="5" t="s">
        <v>297</v>
      </c>
      <c r="B757" s="5" t="s">
        <v>207</v>
      </c>
      <c r="C757" s="5">
        <v>1.8E-3</v>
      </c>
      <c r="D757" s="5">
        <v>1.7000000000000001E-3</v>
      </c>
      <c r="E757" s="5">
        <v>1.4E-3</v>
      </c>
      <c r="F757" s="5">
        <v>9.0000000000000008E-4</v>
      </c>
      <c r="G757" s="5">
        <v>0</v>
      </c>
      <c r="H757" s="5">
        <v>0</v>
      </c>
      <c r="I757" s="5">
        <v>0</v>
      </c>
    </row>
    <row r="758" spans="1:10">
      <c r="A758" s="5" t="s">
        <v>297</v>
      </c>
      <c r="B758" s="5" t="s">
        <v>225</v>
      </c>
      <c r="C758" s="5">
        <v>0.28299999999999997</v>
      </c>
      <c r="D758" s="5">
        <v>0.25469999999999998</v>
      </c>
      <c r="E758" s="5">
        <v>0.19739999999999999</v>
      </c>
      <c r="F758" s="5">
        <v>0.11850000000000001</v>
      </c>
      <c r="G758" s="5">
        <v>5.9300000000000005E-2</v>
      </c>
      <c r="H758" s="5">
        <v>2.3799999999999998E-2</v>
      </c>
      <c r="I758" s="5">
        <v>4.8000000000000004E-3</v>
      </c>
    </row>
    <row r="759" spans="1:10">
      <c r="A759" s="5" t="s">
        <v>297</v>
      </c>
      <c r="B759" s="5" t="s">
        <v>228</v>
      </c>
      <c r="C759" s="5">
        <v>0.19849999999999998</v>
      </c>
      <c r="D759" s="5">
        <v>0.1787</v>
      </c>
      <c r="E759" s="5">
        <v>0.13849999999999998</v>
      </c>
      <c r="F759" s="5">
        <v>8.3099999999999993E-2</v>
      </c>
      <c r="G759" s="5">
        <v>4.1600000000000005E-2</v>
      </c>
      <c r="H759" s="5">
        <v>1.67E-2</v>
      </c>
      <c r="I759" s="5">
        <v>3.3999999999999998E-3</v>
      </c>
      <c r="J759" s="5">
        <v>0</v>
      </c>
    </row>
    <row r="760" spans="1:10">
      <c r="A760" s="5" t="s">
        <v>297</v>
      </c>
      <c r="B760" s="5" t="s">
        <v>230</v>
      </c>
      <c r="C760" s="5">
        <v>58.117200000000004</v>
      </c>
      <c r="D760" s="5">
        <v>52.305500000000002</v>
      </c>
      <c r="E760" s="5">
        <v>40.536800000000007</v>
      </c>
      <c r="F760" s="5">
        <v>24.322099999999999</v>
      </c>
      <c r="G760" s="5">
        <v>12.161099999999999</v>
      </c>
      <c r="H760" s="5">
        <v>4.8644999999999996</v>
      </c>
      <c r="I760" s="5">
        <v>0.97289999999999999</v>
      </c>
      <c r="J760" s="5">
        <v>0</v>
      </c>
    </row>
    <row r="761" spans="1:10">
      <c r="A761" s="5" t="s">
        <v>297</v>
      </c>
      <c r="B761" s="5" t="s">
        <v>229</v>
      </c>
      <c r="C761" s="5">
        <v>4.19E-2</v>
      </c>
      <c r="D761" s="5">
        <v>3.78E-2</v>
      </c>
      <c r="E761" s="5">
        <v>2.93E-2</v>
      </c>
      <c r="F761" s="5">
        <v>1.7600000000000001E-2</v>
      </c>
      <c r="G761" s="5">
        <v>8.8000000000000005E-3</v>
      </c>
      <c r="H761" s="5">
        <v>3.5999999999999999E-3</v>
      </c>
      <c r="I761" s="5">
        <v>8.0000000000000004E-4</v>
      </c>
      <c r="J761" s="5">
        <v>0</v>
      </c>
    </row>
    <row r="762" spans="1:10">
      <c r="A762" s="5" t="s">
        <v>297</v>
      </c>
      <c r="B762" s="5" t="s">
        <v>231</v>
      </c>
      <c r="C762" s="5">
        <v>3.2600000000000004E-2</v>
      </c>
      <c r="D762" s="5">
        <v>2.9399999999999999E-2</v>
      </c>
      <c r="E762" s="5">
        <v>2.2800000000000001E-2</v>
      </c>
      <c r="F762" s="5">
        <v>1.3699999999999999E-2</v>
      </c>
      <c r="G762" s="5">
        <v>6.8999999999999999E-3</v>
      </c>
      <c r="H762" s="5">
        <v>2.8E-3</v>
      </c>
      <c r="I762" s="5">
        <v>6.0000000000000006E-4</v>
      </c>
      <c r="J762" s="5">
        <v>0</v>
      </c>
    </row>
    <row r="763" spans="1:10">
      <c r="A763" s="5" t="s">
        <v>297</v>
      </c>
      <c r="B763" s="5" t="s">
        <v>240</v>
      </c>
      <c r="C763" s="5">
        <v>6.8900000000000003E-2</v>
      </c>
      <c r="D763" s="5">
        <v>6.2100000000000002E-2</v>
      </c>
      <c r="E763" s="5">
        <v>4.82E-2</v>
      </c>
      <c r="F763" s="5">
        <v>2.8999999999999998E-2</v>
      </c>
      <c r="G763" s="5">
        <v>1.4500000000000001E-2</v>
      </c>
      <c r="H763" s="5">
        <v>5.7999999999999996E-3</v>
      </c>
      <c r="I763" s="5">
        <v>1.2000000000000001E-3</v>
      </c>
      <c r="J763" s="5">
        <v>0</v>
      </c>
    </row>
    <row r="764" spans="1:10">
      <c r="A764" s="13" t="s">
        <v>297</v>
      </c>
      <c r="B764" t="s">
        <v>163</v>
      </c>
      <c r="C764">
        <v>1.468</v>
      </c>
      <c r="D764">
        <v>1.101</v>
      </c>
      <c r="E764">
        <v>0.82574999999999998</v>
      </c>
      <c r="F764">
        <v>0.61931249999999993</v>
      </c>
      <c r="G764">
        <v>0.46448437499999995</v>
      </c>
      <c r="H764">
        <v>0</v>
      </c>
      <c r="I764">
        <v>0</v>
      </c>
      <c r="J764">
        <v>0</v>
      </c>
    </row>
    <row r="765" spans="1:10">
      <c r="A765" s="13" t="s">
        <v>297</v>
      </c>
      <c r="B765" t="s">
        <v>107</v>
      </c>
      <c r="C765">
        <v>5.66</v>
      </c>
      <c r="D765">
        <v>5.66</v>
      </c>
      <c r="E765">
        <v>4.4037731196054253</v>
      </c>
      <c r="F765">
        <v>3.6535265104808872</v>
      </c>
      <c r="G765">
        <v>2.9149116317303738</v>
      </c>
      <c r="H765">
        <v>2.4193999177969587</v>
      </c>
      <c r="I765">
        <v>0.93053842992190705</v>
      </c>
      <c r="J765">
        <v>0.93053842992190705</v>
      </c>
    </row>
    <row r="766" spans="1:10">
      <c r="A766" s="13" t="s">
        <v>297</v>
      </c>
      <c r="B766" t="s">
        <v>106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3" t="s">
        <v>297</v>
      </c>
      <c r="B767" t="s">
        <v>22</v>
      </c>
      <c r="C767">
        <v>19.64</v>
      </c>
      <c r="D767">
        <v>18.012723770456017</v>
      </c>
      <c r="E767">
        <v>17.309327441547254</v>
      </c>
      <c r="F767">
        <v>15.286741235559633</v>
      </c>
      <c r="G767">
        <v>13.009654973132518</v>
      </c>
      <c r="H767">
        <v>8.7339541298357659</v>
      </c>
      <c r="I767">
        <v>7.4568132702914838</v>
      </c>
      <c r="J767">
        <v>4.1411334242927333</v>
      </c>
    </row>
    <row r="768" spans="1:10">
      <c r="A768" t="s">
        <v>297</v>
      </c>
      <c r="B768" t="s">
        <v>488</v>
      </c>
      <c r="C768">
        <v>12.50835</v>
      </c>
      <c r="D768">
        <v>12.50835</v>
      </c>
      <c r="E768">
        <v>12.24011035383997</v>
      </c>
      <c r="F768">
        <v>11.971870707679937</v>
      </c>
      <c r="G768">
        <v>11.028840701648575</v>
      </c>
      <c r="H768">
        <v>10.085810695617212</v>
      </c>
      <c r="I768">
        <v>5.0429053478086061</v>
      </c>
      <c r="J768">
        <v>0</v>
      </c>
    </row>
    <row r="769" spans="1:10">
      <c r="A769" t="s">
        <v>297</v>
      </c>
      <c r="B769" t="s">
        <v>489</v>
      </c>
      <c r="C769">
        <v>0.64200000000000002</v>
      </c>
      <c r="D769">
        <v>0.64200000000000002</v>
      </c>
      <c r="E769">
        <v>0.46700000000000003</v>
      </c>
      <c r="F769">
        <v>0.29200000000000004</v>
      </c>
      <c r="G769">
        <v>0.29200000000000004</v>
      </c>
      <c r="H769">
        <v>0.29200000000000004</v>
      </c>
      <c r="I769">
        <v>0.14600000000000002</v>
      </c>
      <c r="J769">
        <v>0</v>
      </c>
    </row>
    <row r="770" spans="1:10">
      <c r="A770" t="s">
        <v>297</v>
      </c>
      <c r="B770" t="s">
        <v>490</v>
      </c>
      <c r="C770">
        <v>0.40114</v>
      </c>
      <c r="D770">
        <v>0.40114</v>
      </c>
      <c r="E770">
        <v>0.35584532335152669</v>
      </c>
      <c r="F770">
        <v>0.3105506467030536</v>
      </c>
      <c r="G770">
        <v>0.29691105826818115</v>
      </c>
      <c r="H770">
        <v>0.28327146983330881</v>
      </c>
      <c r="I770">
        <v>0.1416357349166544</v>
      </c>
      <c r="J770">
        <v>0</v>
      </c>
    </row>
    <row r="771" spans="1:10">
      <c r="A771" s="13" t="s">
        <v>297</v>
      </c>
      <c r="B771" t="s">
        <v>23</v>
      </c>
      <c r="C771">
        <v>0.48599999999999999</v>
      </c>
      <c r="D771">
        <v>0.48599999999999999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3" t="s">
        <v>297</v>
      </c>
      <c r="B772" t="s">
        <v>58</v>
      </c>
      <c r="C772">
        <v>1.5449999999999999</v>
      </c>
      <c r="D772">
        <v>1.5449999999999999</v>
      </c>
      <c r="E772">
        <v>1.5449999999999999</v>
      </c>
      <c r="F772">
        <v>1.5449999999999999</v>
      </c>
      <c r="G772">
        <v>0</v>
      </c>
      <c r="H772">
        <v>0</v>
      </c>
      <c r="I772">
        <v>0</v>
      </c>
      <c r="J772">
        <v>0</v>
      </c>
    </row>
    <row r="773" spans="1:10">
      <c r="A773" s="5" t="s">
        <v>297</v>
      </c>
      <c r="B773" s="5" t="s">
        <v>102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</row>
    <row r="774" spans="1:10">
      <c r="A774" s="13" t="s">
        <v>297</v>
      </c>
      <c r="B774" t="s">
        <v>103</v>
      </c>
      <c r="C774">
        <v>3.7999999999999999E-2</v>
      </c>
      <c r="D774">
        <v>3.7999999999999999E-2</v>
      </c>
      <c r="E774">
        <v>3.7999999999999999E-2</v>
      </c>
      <c r="F774">
        <v>3.7999999999999999E-2</v>
      </c>
      <c r="G774">
        <v>3.7999999999999999E-2</v>
      </c>
      <c r="H774">
        <v>3.7999999999999999E-2</v>
      </c>
      <c r="I774">
        <v>3.7999999999999999E-2</v>
      </c>
      <c r="J774">
        <v>3.7999999999999999E-2</v>
      </c>
    </row>
    <row r="775" spans="1:10">
      <c r="A775" s="13" t="s">
        <v>297</v>
      </c>
      <c r="B775" t="s">
        <v>94</v>
      </c>
      <c r="C775">
        <v>4.181</v>
      </c>
      <c r="D775">
        <v>4.181</v>
      </c>
      <c r="E775">
        <v>4.181</v>
      </c>
      <c r="F775">
        <v>4.181</v>
      </c>
      <c r="G775">
        <v>4.181</v>
      </c>
      <c r="H775">
        <v>0</v>
      </c>
      <c r="I775">
        <v>0</v>
      </c>
      <c r="J775">
        <v>0</v>
      </c>
    </row>
    <row r="776" spans="1:10">
      <c r="A776" s="13" t="s">
        <v>297</v>
      </c>
      <c r="B776" t="s">
        <v>170</v>
      </c>
      <c r="C776">
        <v>1.1000000000000001</v>
      </c>
      <c r="D776">
        <v>1.1000000000000001</v>
      </c>
      <c r="E776">
        <v>1.1000000000000001</v>
      </c>
      <c r="F776">
        <v>0.34639871382636656</v>
      </c>
      <c r="G776">
        <v>0</v>
      </c>
      <c r="H776">
        <v>0</v>
      </c>
      <c r="I776">
        <v>0</v>
      </c>
      <c r="J776">
        <v>0</v>
      </c>
    </row>
    <row r="777" spans="1:10">
      <c r="A777" s="13" t="s">
        <v>297</v>
      </c>
      <c r="B777" t="s">
        <v>97</v>
      </c>
      <c r="C777">
        <v>3.4</v>
      </c>
      <c r="D777">
        <v>3.4</v>
      </c>
      <c r="E777">
        <v>3.4</v>
      </c>
      <c r="F777">
        <v>1.7169554925706851</v>
      </c>
      <c r="G777">
        <v>0.90105038814490379</v>
      </c>
      <c r="H777">
        <v>0</v>
      </c>
      <c r="I777">
        <v>0</v>
      </c>
      <c r="J777">
        <v>0</v>
      </c>
    </row>
    <row r="778" spans="1:10">
      <c r="A778" s="25" t="s">
        <v>297</v>
      </c>
      <c r="B778" s="2" t="s">
        <v>339</v>
      </c>
      <c r="C778">
        <v>12</v>
      </c>
      <c r="D778">
        <v>12</v>
      </c>
      <c r="E778">
        <v>12</v>
      </c>
      <c r="F778">
        <v>12</v>
      </c>
      <c r="G778">
        <v>12</v>
      </c>
      <c r="H778">
        <v>12</v>
      </c>
      <c r="I778">
        <v>12</v>
      </c>
      <c r="J778">
        <v>12</v>
      </c>
    </row>
    <row r="779" spans="1:10">
      <c r="A779" s="19" t="s">
        <v>298</v>
      </c>
      <c r="B779" s="19" t="s">
        <v>475</v>
      </c>
      <c r="C779" s="19">
        <v>5.3999999999999999E-2</v>
      </c>
      <c r="D779">
        <v>5.3999999999999999E-2</v>
      </c>
      <c r="E779">
        <v>2.7E-2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9" t="s">
        <v>298</v>
      </c>
      <c r="B780" s="19" t="s">
        <v>481</v>
      </c>
      <c r="C780" s="19">
        <v>0.37</v>
      </c>
      <c r="D780">
        <v>0.37</v>
      </c>
      <c r="E780">
        <v>0.185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3" t="s">
        <v>298</v>
      </c>
      <c r="B781" t="s">
        <v>139</v>
      </c>
      <c r="C781">
        <v>1.3</v>
      </c>
      <c r="D781">
        <v>1.3</v>
      </c>
      <c r="E781">
        <v>1.3</v>
      </c>
      <c r="F781">
        <v>1.3</v>
      </c>
      <c r="G781">
        <v>1.3</v>
      </c>
      <c r="H781">
        <v>1.3</v>
      </c>
      <c r="I781">
        <v>1.3</v>
      </c>
      <c r="J781">
        <v>1.3</v>
      </c>
    </row>
    <row r="782" spans="1:10">
      <c r="A782" s="5" t="s">
        <v>298</v>
      </c>
      <c r="B782" s="5" t="s">
        <v>243</v>
      </c>
      <c r="C782" s="5">
        <v>13.586499999999999</v>
      </c>
      <c r="D782" s="5">
        <v>12.2279</v>
      </c>
      <c r="E782" s="5">
        <v>9.4766999999999992</v>
      </c>
      <c r="F782" s="5">
        <v>5.6860999999999997</v>
      </c>
      <c r="G782" s="5">
        <v>2.8431000000000002</v>
      </c>
      <c r="H782" s="5">
        <v>1.1373</v>
      </c>
      <c r="I782" s="5">
        <v>0.22749999999999998</v>
      </c>
      <c r="J782" s="5">
        <v>0</v>
      </c>
    </row>
    <row r="783" spans="1:10">
      <c r="A783" s="5" t="s">
        <v>298</v>
      </c>
      <c r="B783" s="5" t="s">
        <v>244</v>
      </c>
      <c r="C783" s="5">
        <v>0.17609999999999998</v>
      </c>
      <c r="D783" s="5">
        <v>0.1585</v>
      </c>
      <c r="E783" s="5">
        <v>0.12290000000000001</v>
      </c>
      <c r="F783" s="5">
        <v>7.3800000000000004E-2</v>
      </c>
      <c r="G783" s="5">
        <v>3.6900000000000002E-2</v>
      </c>
      <c r="H783" s="5">
        <v>1.4799999999999999E-2</v>
      </c>
      <c r="I783" s="5">
        <v>2.9999999999999996E-3</v>
      </c>
      <c r="J783" s="5">
        <v>0</v>
      </c>
    </row>
    <row r="784" spans="1:10">
      <c r="A784" s="5" t="s">
        <v>298</v>
      </c>
      <c r="B784" s="5" t="s">
        <v>245</v>
      </c>
      <c r="C784" s="5">
        <v>0.36499999999999999</v>
      </c>
      <c r="D784" s="5">
        <v>0.32850000000000001</v>
      </c>
      <c r="E784" s="5">
        <v>0.25459999999999999</v>
      </c>
      <c r="F784" s="5">
        <v>0.15279999999999999</v>
      </c>
      <c r="G784" s="5">
        <v>7.6399999999999996E-2</v>
      </c>
      <c r="H784" s="5">
        <v>3.0599999999999999E-2</v>
      </c>
      <c r="I784" s="5">
        <v>6.2000000000000006E-3</v>
      </c>
      <c r="J784" s="5">
        <v>0</v>
      </c>
    </row>
    <row r="785" spans="1:10">
      <c r="A785" s="5" t="s">
        <v>298</v>
      </c>
      <c r="B785" s="5" t="s">
        <v>217</v>
      </c>
      <c r="C785" s="5">
        <v>9.3700000000000006E-2</v>
      </c>
      <c r="D785" s="5">
        <v>8.4400000000000003E-2</v>
      </c>
      <c r="E785" s="5">
        <v>6.5500000000000003E-2</v>
      </c>
      <c r="F785" s="5">
        <v>3.9300000000000002E-2</v>
      </c>
      <c r="G785" s="5">
        <v>1.9699999999999999E-2</v>
      </c>
      <c r="H785" s="5">
        <v>7.899999999999999E-3</v>
      </c>
      <c r="I785" s="5">
        <v>1.6000000000000001E-3</v>
      </c>
      <c r="J785" s="5">
        <v>0</v>
      </c>
    </row>
    <row r="786" spans="1:10">
      <c r="A786" s="5" t="s">
        <v>298</v>
      </c>
      <c r="B786" s="5" t="s">
        <v>237</v>
      </c>
      <c r="C786" s="5">
        <v>3.3300000000000003E-2</v>
      </c>
      <c r="D786" s="5">
        <v>0.03</v>
      </c>
      <c r="E786" s="5">
        <v>2.3299999999999998E-2</v>
      </c>
      <c r="F786" s="5">
        <v>1.3999999999999999E-2</v>
      </c>
      <c r="G786" s="5">
        <v>7.0000000000000001E-3</v>
      </c>
      <c r="H786" s="5">
        <v>2.8E-3</v>
      </c>
      <c r="I786" s="5">
        <v>6.0000000000000006E-4</v>
      </c>
      <c r="J786" s="5">
        <v>0</v>
      </c>
    </row>
    <row r="787" spans="1:10">
      <c r="A787" s="5" t="s">
        <v>298</v>
      </c>
      <c r="B787" s="5" t="s">
        <v>226</v>
      </c>
      <c r="C787" s="5">
        <v>1.4556</v>
      </c>
      <c r="D787" s="5">
        <v>1.3101</v>
      </c>
      <c r="E787" s="5">
        <v>1.0154000000000001</v>
      </c>
      <c r="F787" s="5">
        <v>0.60929999999999995</v>
      </c>
      <c r="G787" s="5">
        <v>0.30469999999999997</v>
      </c>
      <c r="H787" s="5">
        <v>0.12190000000000001</v>
      </c>
      <c r="I787" s="5">
        <v>2.4399999999999998E-2</v>
      </c>
      <c r="J787" s="5">
        <v>0</v>
      </c>
    </row>
    <row r="788" spans="1:10">
      <c r="A788" s="5" t="s">
        <v>298</v>
      </c>
      <c r="B788" s="5" t="s">
        <v>227</v>
      </c>
      <c r="C788" s="5">
        <v>0.18359999999999999</v>
      </c>
      <c r="D788" s="5">
        <v>0.1653</v>
      </c>
      <c r="E788" s="5">
        <v>0.12819999999999998</v>
      </c>
      <c r="F788" s="5">
        <v>7.6999999999999999E-2</v>
      </c>
      <c r="G788" s="5">
        <v>3.85E-2</v>
      </c>
      <c r="H788" s="5">
        <v>1.54E-2</v>
      </c>
      <c r="I788" s="5">
        <v>3.0999999999999999E-3</v>
      </c>
      <c r="J788" s="5">
        <v>0</v>
      </c>
    </row>
    <row r="789" spans="1:10">
      <c r="A789" s="5" t="s">
        <v>298</v>
      </c>
      <c r="B789" s="5" t="s">
        <v>206</v>
      </c>
      <c r="C789" s="5">
        <v>0.71389999999999998</v>
      </c>
      <c r="D789" s="5">
        <v>0.64259999999999995</v>
      </c>
      <c r="E789" s="5">
        <v>0.49809999999999999</v>
      </c>
      <c r="F789" s="5">
        <v>0.2989</v>
      </c>
      <c r="G789" s="5">
        <v>0.14949999999999999</v>
      </c>
      <c r="H789" s="5">
        <v>5.9799999999999999E-2</v>
      </c>
      <c r="I789" s="5">
        <v>1.2E-2</v>
      </c>
    </row>
    <row r="790" spans="1:10">
      <c r="A790" s="5" t="s">
        <v>298</v>
      </c>
      <c r="B790" s="5" t="s">
        <v>224</v>
      </c>
      <c r="C790" s="5">
        <v>10.095000000000001</v>
      </c>
      <c r="D790" s="5">
        <v>9.0854999999999997</v>
      </c>
      <c r="E790" s="5">
        <v>7.0412999999999997</v>
      </c>
      <c r="F790" s="5">
        <v>4.2248000000000001</v>
      </c>
      <c r="G790" s="5">
        <v>2.1124000000000001</v>
      </c>
      <c r="H790" s="5">
        <v>0.84499999999999997</v>
      </c>
      <c r="I790" s="5">
        <v>0.16900000000000001</v>
      </c>
    </row>
    <row r="791" spans="1:10">
      <c r="A791" s="5" t="s">
        <v>298</v>
      </c>
      <c r="B791" s="5" t="s">
        <v>225</v>
      </c>
      <c r="C791" s="5">
        <v>0.32700000000000001</v>
      </c>
      <c r="D791" s="5">
        <v>0.29430000000000001</v>
      </c>
      <c r="E791" s="5">
        <v>0.2281</v>
      </c>
      <c r="F791" s="5">
        <v>0.13689999999999999</v>
      </c>
      <c r="G791" s="5">
        <v>6.8500000000000005E-2</v>
      </c>
      <c r="H791" s="5">
        <v>2.7400000000000001E-2</v>
      </c>
      <c r="I791" s="5">
        <v>5.5000000000000005E-3</v>
      </c>
    </row>
    <row r="792" spans="1:10">
      <c r="A792" s="5" t="s">
        <v>298</v>
      </c>
      <c r="B792" s="5" t="s">
        <v>228</v>
      </c>
      <c r="C792" s="5">
        <v>6.4299999999999996E-2</v>
      </c>
      <c r="D792" s="5">
        <v>5.79E-2</v>
      </c>
      <c r="E792" s="5">
        <v>4.4900000000000002E-2</v>
      </c>
      <c r="F792" s="5">
        <v>2.7E-2</v>
      </c>
      <c r="G792" s="5">
        <v>1.35E-2</v>
      </c>
      <c r="H792" s="5">
        <v>5.4000000000000003E-3</v>
      </c>
      <c r="I792" s="5">
        <v>1.1000000000000001E-3</v>
      </c>
      <c r="J792" s="5">
        <v>0</v>
      </c>
    </row>
    <row r="793" spans="1:10">
      <c r="A793" s="5" t="s">
        <v>298</v>
      </c>
      <c r="B793" s="5" t="s">
        <v>230</v>
      </c>
      <c r="C793" s="5">
        <v>1.4997</v>
      </c>
      <c r="D793" s="5">
        <v>1.3497999999999999</v>
      </c>
      <c r="E793" s="5">
        <v>1.0461</v>
      </c>
      <c r="F793" s="5">
        <v>0.62770000000000004</v>
      </c>
      <c r="G793" s="5">
        <v>0.31390000000000001</v>
      </c>
      <c r="H793" s="5">
        <v>0.12559999999999999</v>
      </c>
      <c r="I793" s="5">
        <v>2.52E-2</v>
      </c>
      <c r="J793" s="5">
        <v>0</v>
      </c>
    </row>
    <row r="794" spans="1:10">
      <c r="A794" s="5" t="s">
        <v>298</v>
      </c>
      <c r="B794" s="5" t="s">
        <v>229</v>
      </c>
      <c r="C794" s="5">
        <v>0.13339999999999999</v>
      </c>
      <c r="D794" s="5">
        <v>0.1201</v>
      </c>
      <c r="E794" s="5">
        <v>9.3100000000000002E-2</v>
      </c>
      <c r="F794" s="5">
        <v>5.5900000000000005E-2</v>
      </c>
      <c r="G794" s="5">
        <v>2.8000000000000001E-2</v>
      </c>
      <c r="H794" s="5">
        <v>1.12E-2</v>
      </c>
      <c r="I794" s="5">
        <v>2.3E-3</v>
      </c>
      <c r="J794" s="5">
        <v>0</v>
      </c>
    </row>
    <row r="795" spans="1:10">
      <c r="A795" s="5" t="s">
        <v>298</v>
      </c>
      <c r="B795" s="5" t="s">
        <v>231</v>
      </c>
      <c r="C795" s="5">
        <v>6.0600000000000001E-2</v>
      </c>
      <c r="D795" s="5">
        <v>5.4600000000000003E-2</v>
      </c>
      <c r="E795" s="5">
        <v>4.24E-2</v>
      </c>
      <c r="F795" s="5">
        <v>2.5499999999999998E-2</v>
      </c>
      <c r="G795" s="5">
        <v>1.2799999999999999E-2</v>
      </c>
      <c r="H795" s="5">
        <v>5.2000000000000006E-3</v>
      </c>
      <c r="I795" s="5">
        <v>1.1000000000000001E-3</v>
      </c>
      <c r="J795" s="5">
        <v>0</v>
      </c>
    </row>
    <row r="796" spans="1:10">
      <c r="A796" s="5" t="s">
        <v>298</v>
      </c>
      <c r="B796" s="5" t="s">
        <v>240</v>
      </c>
      <c r="C796" s="5">
        <v>8.199999999999999E-3</v>
      </c>
      <c r="D796" s="5">
        <v>7.4000000000000003E-3</v>
      </c>
      <c r="E796" s="5">
        <v>5.8000000000000005E-3</v>
      </c>
      <c r="F796" s="5">
        <v>3.4999999999999996E-3</v>
      </c>
      <c r="G796" s="5">
        <v>1.8E-3</v>
      </c>
      <c r="H796" s="5">
        <v>8.0000000000000004E-4</v>
      </c>
      <c r="I796" s="5">
        <v>0</v>
      </c>
      <c r="J796" s="5">
        <v>0</v>
      </c>
    </row>
    <row r="797" spans="1:10">
      <c r="A797" s="13" t="s">
        <v>298</v>
      </c>
      <c r="B797" t="s">
        <v>163</v>
      </c>
      <c r="C797">
        <v>0.55000000000000004</v>
      </c>
      <c r="D797">
        <v>0.41250000000000003</v>
      </c>
      <c r="E797">
        <v>0.30937500000000001</v>
      </c>
      <c r="F797">
        <v>0.23203125000000002</v>
      </c>
      <c r="G797">
        <v>0.17402343750000002</v>
      </c>
      <c r="H797">
        <v>0</v>
      </c>
      <c r="I797">
        <v>0</v>
      </c>
      <c r="J797">
        <v>0</v>
      </c>
    </row>
    <row r="798" spans="1:10">
      <c r="A798" s="13" t="s">
        <v>298</v>
      </c>
      <c r="B798" t="s">
        <v>107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3" t="s">
        <v>298</v>
      </c>
      <c r="B799" t="s">
        <v>106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3" t="s">
        <v>298</v>
      </c>
      <c r="B800" t="s">
        <v>22</v>
      </c>
      <c r="C800">
        <v>1.2</v>
      </c>
      <c r="D800">
        <v>1.1986305740770413</v>
      </c>
      <c r="E800">
        <v>1.1545624478762258</v>
      </c>
      <c r="F800">
        <v>1.1106586527861655</v>
      </c>
      <c r="G800">
        <v>1.1105078333445169</v>
      </c>
      <c r="H800">
        <v>1.109146623977096</v>
      </c>
      <c r="I800">
        <v>1.1017488025511493</v>
      </c>
      <c r="J800">
        <v>5.3681496179986382E-2</v>
      </c>
    </row>
    <row r="801" spans="1:10">
      <c r="A801" t="s">
        <v>298</v>
      </c>
      <c r="B801" t="s">
        <v>488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t="s">
        <v>298</v>
      </c>
      <c r="B802" t="s">
        <v>490</v>
      </c>
      <c r="C802">
        <v>0.42599999999999999</v>
      </c>
      <c r="D802">
        <v>0.42599999999999999</v>
      </c>
      <c r="E802">
        <v>0.21299999999999999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3" t="s">
        <v>298</v>
      </c>
      <c r="B803" t="s">
        <v>23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3" t="s">
        <v>298</v>
      </c>
      <c r="B804" t="s">
        <v>58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5" t="s">
        <v>298</v>
      </c>
      <c r="B805" s="5" t="s">
        <v>102</v>
      </c>
      <c r="C805" s="5">
        <v>24.475189050000001</v>
      </c>
      <c r="D805" s="5">
        <v>24.475189050000001</v>
      </c>
      <c r="E805" s="5">
        <v>24.475189050000001</v>
      </c>
      <c r="F805" s="5">
        <v>24.475189050000001</v>
      </c>
      <c r="G805" s="5">
        <v>24.475189050000001</v>
      </c>
      <c r="H805" s="5">
        <v>24.475189050000001</v>
      </c>
      <c r="I805" s="5">
        <v>24.475189050000001</v>
      </c>
      <c r="J805" s="5">
        <v>24.475189050000001</v>
      </c>
    </row>
    <row r="806" spans="1:10">
      <c r="A806" s="13" t="s">
        <v>298</v>
      </c>
      <c r="B806" t="s">
        <v>337</v>
      </c>
      <c r="C806">
        <v>23.4</v>
      </c>
      <c r="D806">
        <v>23.4</v>
      </c>
      <c r="E806">
        <v>23.4</v>
      </c>
      <c r="F806">
        <v>23.4</v>
      </c>
      <c r="G806">
        <v>23.4</v>
      </c>
      <c r="H806">
        <v>23.4</v>
      </c>
      <c r="I806">
        <v>23.4</v>
      </c>
      <c r="J806">
        <v>23.4</v>
      </c>
    </row>
    <row r="807" spans="1:10">
      <c r="A807" s="13" t="s">
        <v>298</v>
      </c>
      <c r="B807" t="s">
        <v>103</v>
      </c>
      <c r="C807">
        <v>8.4738115189999998</v>
      </c>
      <c r="D807">
        <v>8.4738115189999998</v>
      </c>
      <c r="E807">
        <v>8.4738115189999998</v>
      </c>
      <c r="F807">
        <v>8.4738115189999998</v>
      </c>
      <c r="G807">
        <v>8.4738115189999998</v>
      </c>
      <c r="H807">
        <v>8.4738115189999998</v>
      </c>
      <c r="I807">
        <v>8.4738115189999998</v>
      </c>
      <c r="J807">
        <v>8.4738115189999998</v>
      </c>
    </row>
    <row r="808" spans="1:10">
      <c r="A808" s="13" t="s">
        <v>298</v>
      </c>
      <c r="B808" t="s">
        <v>94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3" t="s">
        <v>298</v>
      </c>
      <c r="B809" t="s">
        <v>170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3" t="s">
        <v>298</v>
      </c>
      <c r="B810" t="s">
        <v>97</v>
      </c>
      <c r="C810">
        <v>3.9767749999999999</v>
      </c>
      <c r="D810">
        <v>3.9767749999999999</v>
      </c>
      <c r="E810">
        <v>3.9767749999999999</v>
      </c>
      <c r="F810">
        <v>3.613</v>
      </c>
      <c r="G810">
        <v>3.5030000000000001</v>
      </c>
      <c r="H810">
        <v>3.0529999999999999</v>
      </c>
      <c r="I810">
        <v>0</v>
      </c>
      <c r="J810">
        <v>0</v>
      </c>
    </row>
    <row r="811" spans="1:10">
      <c r="A811" s="25" t="s">
        <v>298</v>
      </c>
      <c r="B811" s="2" t="s">
        <v>339</v>
      </c>
      <c r="C811">
        <v>0</v>
      </c>
      <c r="D811">
        <v>0.1</v>
      </c>
      <c r="E811">
        <v>0.1</v>
      </c>
      <c r="F811">
        <v>0.1</v>
      </c>
      <c r="G811">
        <v>0.1</v>
      </c>
      <c r="H811">
        <v>0.1</v>
      </c>
      <c r="I811">
        <v>0.1</v>
      </c>
      <c r="J811">
        <v>0.1</v>
      </c>
    </row>
    <row r="812" spans="1:10">
      <c r="A812" s="19" t="s">
        <v>357</v>
      </c>
      <c r="B812" s="19" t="s">
        <v>481</v>
      </c>
      <c r="C812" s="19">
        <v>0.308</v>
      </c>
      <c r="D812">
        <v>0.308</v>
      </c>
      <c r="E812">
        <v>0.154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>
      <c r="A813" s="19" t="s">
        <v>357</v>
      </c>
      <c r="B813" s="19" t="s">
        <v>485</v>
      </c>
      <c r="C813" s="19">
        <v>2.8000000000000001E-2</v>
      </c>
      <c r="D813">
        <v>2.8000000000000001E-2</v>
      </c>
      <c r="E813">
        <v>1.4E-2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5" t="s">
        <v>357</v>
      </c>
      <c r="B814" s="5" t="s">
        <v>243</v>
      </c>
      <c r="C814" s="5">
        <v>2.4269000000000003</v>
      </c>
      <c r="D814" s="5">
        <v>2.1843000000000004</v>
      </c>
      <c r="E814" s="5">
        <v>1.6929000000000001</v>
      </c>
      <c r="F814" s="5">
        <v>1.0158</v>
      </c>
      <c r="G814" s="5">
        <v>0.50790000000000002</v>
      </c>
      <c r="H814" s="5">
        <v>0.20319999999999999</v>
      </c>
      <c r="I814" s="5">
        <v>4.07E-2</v>
      </c>
      <c r="J814" s="5">
        <v>0</v>
      </c>
    </row>
    <row r="815" spans="1:10">
      <c r="A815" s="5" t="s">
        <v>357</v>
      </c>
      <c r="B815" s="5" t="s">
        <v>244</v>
      </c>
      <c r="C815" s="5">
        <v>0.27499999999999997</v>
      </c>
      <c r="D815" s="5">
        <v>0.2475</v>
      </c>
      <c r="E815" s="5">
        <v>0.19189999999999999</v>
      </c>
      <c r="F815" s="5">
        <v>0.1152</v>
      </c>
      <c r="G815" s="5">
        <v>5.7599999999999998E-2</v>
      </c>
      <c r="H815" s="5">
        <v>2.3099999999999999E-2</v>
      </c>
      <c r="I815" s="5">
        <v>4.7000000000000002E-3</v>
      </c>
      <c r="J815" s="5">
        <v>0</v>
      </c>
    </row>
    <row r="816" spans="1:10">
      <c r="A816" s="5" t="s">
        <v>357</v>
      </c>
      <c r="B816" s="5" t="s">
        <v>245</v>
      </c>
      <c r="C816" s="5">
        <v>3.6999999999999997E-3</v>
      </c>
      <c r="D816" s="5">
        <v>3.3999999999999998E-3</v>
      </c>
      <c r="E816" s="5">
        <v>2.6999999999999997E-3</v>
      </c>
      <c r="F816" s="5">
        <v>1.7000000000000001E-3</v>
      </c>
      <c r="G816" s="5">
        <v>9.0000000000000008E-4</v>
      </c>
      <c r="H816" s="5">
        <v>0</v>
      </c>
      <c r="I816" s="5">
        <v>0</v>
      </c>
      <c r="J816" s="5">
        <v>0</v>
      </c>
    </row>
    <row r="817" spans="1:10">
      <c r="A817" s="5" t="s">
        <v>357</v>
      </c>
      <c r="B817" s="5" t="s">
        <v>217</v>
      </c>
      <c r="C817" s="5">
        <v>0.1002</v>
      </c>
      <c r="D817" s="5">
        <v>9.0200000000000002E-2</v>
      </c>
      <c r="E817" s="5">
        <v>7.0000000000000007E-2</v>
      </c>
      <c r="F817" s="5">
        <v>4.2000000000000003E-2</v>
      </c>
      <c r="G817" s="5">
        <v>2.1000000000000001E-2</v>
      </c>
      <c r="H817" s="5">
        <v>8.3999999999999995E-3</v>
      </c>
      <c r="I817" s="5">
        <v>1.7000000000000001E-3</v>
      </c>
      <c r="J817" s="5">
        <v>0</v>
      </c>
    </row>
    <row r="818" spans="1:10">
      <c r="A818" s="5" t="s">
        <v>357</v>
      </c>
      <c r="B818" s="5" t="s">
        <v>237</v>
      </c>
      <c r="C818" s="5">
        <v>1.89E-2</v>
      </c>
      <c r="D818" s="5">
        <v>1.7100000000000001E-2</v>
      </c>
      <c r="E818" s="5">
        <v>1.3299999999999999E-2</v>
      </c>
      <c r="F818" s="5">
        <v>8.0000000000000002E-3</v>
      </c>
      <c r="G818" s="5">
        <v>4.0000000000000001E-3</v>
      </c>
      <c r="H818" s="5">
        <v>1.6000000000000001E-3</v>
      </c>
      <c r="I818" s="5">
        <v>3.9999999999999996E-4</v>
      </c>
      <c r="J818" s="5">
        <v>0</v>
      </c>
    </row>
    <row r="819" spans="1:10">
      <c r="A819" s="5" t="s">
        <v>357</v>
      </c>
      <c r="B819" s="5" t="s">
        <v>226</v>
      </c>
      <c r="C819" s="5">
        <v>1.7054</v>
      </c>
      <c r="D819" s="5">
        <v>1.5348999999999999</v>
      </c>
      <c r="E819" s="5">
        <v>1.1896</v>
      </c>
      <c r="F819" s="5">
        <v>0.71379999999999999</v>
      </c>
      <c r="G819" s="5">
        <v>0.3569</v>
      </c>
      <c r="H819" s="5">
        <v>0.14279999999999998</v>
      </c>
      <c r="I819" s="5">
        <v>2.86E-2</v>
      </c>
      <c r="J819" s="5">
        <v>0</v>
      </c>
    </row>
    <row r="820" spans="1:10">
      <c r="A820" s="5" t="s">
        <v>357</v>
      </c>
      <c r="B820" s="5" t="s">
        <v>219</v>
      </c>
      <c r="C820" s="5">
        <v>1.4199999999999999E-2</v>
      </c>
      <c r="D820" s="5">
        <v>1.2799999999999999E-2</v>
      </c>
      <c r="E820" s="5">
        <v>0.01</v>
      </c>
      <c r="F820" s="5">
        <v>6.0000000000000001E-3</v>
      </c>
      <c r="G820" s="5">
        <v>3.0000000000000001E-3</v>
      </c>
      <c r="H820" s="5">
        <v>1.1999999999999999E-3</v>
      </c>
      <c r="I820" s="5">
        <v>3.0000000000000003E-4</v>
      </c>
      <c r="J820" s="5">
        <v>0</v>
      </c>
    </row>
    <row r="821" spans="1:10">
      <c r="A821" s="5" t="s">
        <v>357</v>
      </c>
      <c r="B821" s="5" t="s">
        <v>220</v>
      </c>
      <c r="C821" s="5">
        <v>5.5200000000000006E-2</v>
      </c>
      <c r="D821" s="5">
        <v>4.9700000000000001E-2</v>
      </c>
      <c r="E821" s="5">
        <v>3.8600000000000002E-2</v>
      </c>
      <c r="F821" s="5">
        <v>2.3199999999999998E-2</v>
      </c>
      <c r="G821" s="5">
        <v>1.1599999999999999E-2</v>
      </c>
      <c r="H821" s="5">
        <v>4.7000000000000002E-3</v>
      </c>
      <c r="I821" s="5">
        <v>1E-3</v>
      </c>
      <c r="J821" s="5">
        <v>0</v>
      </c>
    </row>
    <row r="822" spans="1:10">
      <c r="A822" s="5" t="s">
        <v>357</v>
      </c>
      <c r="B822" s="5" t="s">
        <v>227</v>
      </c>
      <c r="C822" s="5">
        <v>0.19879999999999998</v>
      </c>
      <c r="D822" s="5">
        <v>0.17899999999999999</v>
      </c>
      <c r="E822" s="5">
        <v>0.13879999999999998</v>
      </c>
      <c r="F822" s="5">
        <v>8.3299999999999999E-2</v>
      </c>
      <c r="G822" s="5">
        <v>4.1700000000000001E-2</v>
      </c>
      <c r="H822" s="5">
        <v>1.67E-2</v>
      </c>
      <c r="I822" s="5">
        <v>3.3999999999999998E-3</v>
      </c>
      <c r="J822" s="5">
        <v>0</v>
      </c>
    </row>
    <row r="823" spans="1:10">
      <c r="A823" s="5" t="s">
        <v>357</v>
      </c>
      <c r="B823" s="5" t="s">
        <v>206</v>
      </c>
      <c r="C823" s="5">
        <v>3.9504999999999999</v>
      </c>
      <c r="D823" s="5">
        <v>3.5555000000000003</v>
      </c>
      <c r="E823" s="5">
        <v>2.7556000000000003</v>
      </c>
      <c r="F823" s="5">
        <v>1.6534</v>
      </c>
      <c r="G823" s="5">
        <v>0.82669999999999999</v>
      </c>
      <c r="H823" s="5">
        <v>0.33069999999999999</v>
      </c>
      <c r="I823" s="5">
        <v>6.6200000000000009E-2</v>
      </c>
    </row>
    <row r="824" spans="1:10">
      <c r="A824" s="5" t="s">
        <v>357</v>
      </c>
      <c r="B824" s="5" t="s">
        <v>224</v>
      </c>
      <c r="C824" s="5">
        <v>6.2256</v>
      </c>
      <c r="D824" s="5">
        <v>5.6030999999999995</v>
      </c>
      <c r="E824" s="5">
        <v>4.3424999999999994</v>
      </c>
      <c r="F824" s="5">
        <v>2.6055000000000001</v>
      </c>
      <c r="G824" s="5">
        <v>1.3028</v>
      </c>
      <c r="H824" s="5">
        <v>0.5212</v>
      </c>
      <c r="I824" s="5">
        <v>0.1043</v>
      </c>
    </row>
    <row r="825" spans="1:10">
      <c r="A825" s="5" t="s">
        <v>357</v>
      </c>
      <c r="B825" s="5" t="s">
        <v>207</v>
      </c>
      <c r="C825" s="5">
        <v>0.77649999999999997</v>
      </c>
      <c r="D825" s="5">
        <v>0.69889999999999997</v>
      </c>
      <c r="E825" s="5">
        <v>0.54169999999999996</v>
      </c>
      <c r="F825" s="5">
        <v>0.3251</v>
      </c>
      <c r="G825" s="5">
        <v>0.16259999999999999</v>
      </c>
      <c r="H825" s="5">
        <v>6.5100000000000005E-2</v>
      </c>
      <c r="I825" s="5">
        <v>1.3099999999999999E-2</v>
      </c>
    </row>
    <row r="826" spans="1:10">
      <c r="A826" s="5" t="s">
        <v>357</v>
      </c>
      <c r="B826" s="5" t="s">
        <v>225</v>
      </c>
      <c r="C826" s="5">
        <v>0.84699999999999998</v>
      </c>
      <c r="D826" s="5">
        <v>0.76229999999999998</v>
      </c>
      <c r="E826" s="5">
        <v>0.59079999999999999</v>
      </c>
      <c r="F826" s="5">
        <v>0.35449999999999998</v>
      </c>
      <c r="G826" s="5">
        <v>0.17729999999999999</v>
      </c>
      <c r="H826" s="5">
        <v>7.1000000000000008E-2</v>
      </c>
      <c r="I826" s="5">
        <v>1.4200000000000001E-2</v>
      </c>
    </row>
    <row r="827" spans="1:10">
      <c r="A827" s="5" t="s">
        <v>357</v>
      </c>
      <c r="B827" s="5" t="s">
        <v>228</v>
      </c>
      <c r="C827" s="5">
        <v>0.16879999999999998</v>
      </c>
      <c r="D827" s="5">
        <v>0.152</v>
      </c>
      <c r="E827" s="5">
        <v>0.1178</v>
      </c>
      <c r="F827" s="5">
        <v>7.0699999999999999E-2</v>
      </c>
      <c r="G827" s="5">
        <v>3.5400000000000001E-2</v>
      </c>
      <c r="H827" s="5">
        <v>1.4199999999999999E-2</v>
      </c>
      <c r="I827" s="5">
        <v>2.8999999999999998E-3</v>
      </c>
      <c r="J827" s="5">
        <v>0</v>
      </c>
    </row>
    <row r="828" spans="1:10">
      <c r="A828" s="5" t="s">
        <v>357</v>
      </c>
      <c r="B828" s="5" t="s">
        <v>230</v>
      </c>
      <c r="C828" s="5">
        <v>5.1757999999999997</v>
      </c>
      <c r="D828" s="5">
        <v>4.6582999999999997</v>
      </c>
      <c r="E828" s="5">
        <v>3.6102000000000003</v>
      </c>
      <c r="F828" s="5">
        <v>2.1662000000000003</v>
      </c>
      <c r="G828" s="5">
        <v>1.0831</v>
      </c>
      <c r="H828" s="5">
        <v>0.43329999999999996</v>
      </c>
      <c r="I828" s="5">
        <v>8.6699999999999999E-2</v>
      </c>
      <c r="J828" s="5">
        <v>0</v>
      </c>
    </row>
    <row r="829" spans="1:10">
      <c r="A829" s="5" t="s">
        <v>357</v>
      </c>
      <c r="B829" s="5" t="s">
        <v>229</v>
      </c>
      <c r="C829" s="5">
        <v>0.22399999999999998</v>
      </c>
      <c r="D829" s="5">
        <v>0.2016</v>
      </c>
      <c r="E829" s="5">
        <v>0.15629999999999999</v>
      </c>
      <c r="F829" s="5">
        <v>9.3800000000000008E-2</v>
      </c>
      <c r="G829" s="5">
        <v>4.6899999999999997E-2</v>
      </c>
      <c r="H829" s="5">
        <v>1.8800000000000001E-2</v>
      </c>
      <c r="I829" s="5">
        <v>3.8E-3</v>
      </c>
      <c r="J829" s="5">
        <v>0</v>
      </c>
    </row>
    <row r="830" spans="1:10">
      <c r="A830" s="5" t="s">
        <v>357</v>
      </c>
      <c r="B830" s="5" t="s">
        <v>231</v>
      </c>
      <c r="C830" s="5">
        <v>0.65359999999999996</v>
      </c>
      <c r="D830" s="5">
        <v>0.58829999999999993</v>
      </c>
      <c r="E830" s="5">
        <v>0.45600000000000002</v>
      </c>
      <c r="F830" s="5">
        <v>0.27360000000000001</v>
      </c>
      <c r="G830" s="5">
        <v>0.1368</v>
      </c>
      <c r="H830" s="5">
        <v>5.4800000000000001E-2</v>
      </c>
      <c r="I830" s="5">
        <v>1.0999999999999999E-2</v>
      </c>
      <c r="J830" s="5">
        <v>0</v>
      </c>
    </row>
    <row r="831" spans="1:10">
      <c r="A831" s="5" t="s">
        <v>357</v>
      </c>
      <c r="B831" s="5" t="s">
        <v>240</v>
      </c>
      <c r="C831" s="5">
        <v>1.3599999999999999E-2</v>
      </c>
      <c r="D831" s="5">
        <v>1.23E-2</v>
      </c>
      <c r="E831" s="5">
        <v>9.5999999999999992E-3</v>
      </c>
      <c r="F831" s="5">
        <v>5.8000000000000005E-3</v>
      </c>
      <c r="G831" s="5">
        <v>2.8999999999999998E-3</v>
      </c>
      <c r="H831" s="5">
        <v>1.2000000000000001E-3</v>
      </c>
      <c r="I831" s="5">
        <v>3.0000000000000003E-4</v>
      </c>
      <c r="J831" s="5">
        <v>0</v>
      </c>
    </row>
    <row r="832" spans="1:10">
      <c r="A832" s="25" t="s">
        <v>357</v>
      </c>
      <c r="B832" t="s">
        <v>163</v>
      </c>
      <c r="C832" s="5">
        <v>1.6E-2</v>
      </c>
      <c r="D832" s="5">
        <v>1.6E-2</v>
      </c>
      <c r="E832" s="5">
        <v>1.6E-2</v>
      </c>
      <c r="F832" s="5">
        <v>1.6E-2</v>
      </c>
      <c r="G832" s="5">
        <v>1.6E-2</v>
      </c>
      <c r="H832" s="5">
        <v>1.6E-2</v>
      </c>
      <c r="I832" s="5">
        <v>1.6E-2</v>
      </c>
      <c r="J832" s="5">
        <v>1.6E-2</v>
      </c>
    </row>
    <row r="833" spans="1:10">
      <c r="A833" s="25" t="s">
        <v>357</v>
      </c>
      <c r="B833" t="s">
        <v>107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</row>
    <row r="834" spans="1:10">
      <c r="A834" s="25" t="s">
        <v>357</v>
      </c>
      <c r="B834" t="s">
        <v>106</v>
      </c>
      <c r="C834" s="5">
        <v>8.4039999999999999</v>
      </c>
      <c r="D834" s="5">
        <v>8.4039999999999999</v>
      </c>
      <c r="E834" s="5">
        <v>8.4039999999999999</v>
      </c>
      <c r="F834" s="5">
        <v>8.4039999999999999</v>
      </c>
      <c r="G834" s="5">
        <v>8.4039999999999999</v>
      </c>
      <c r="H834" s="5">
        <v>8.4039999999999999</v>
      </c>
      <c r="I834" s="5">
        <v>8.4039999999999999</v>
      </c>
      <c r="J834" s="5">
        <v>8.4039999999999999</v>
      </c>
    </row>
    <row r="835" spans="1:10">
      <c r="A835" s="25" t="s">
        <v>357</v>
      </c>
      <c r="B835" t="s">
        <v>22</v>
      </c>
      <c r="C835" s="5">
        <v>0.54</v>
      </c>
      <c r="D835" s="5">
        <v>0.54</v>
      </c>
      <c r="E835" s="5">
        <v>0.54</v>
      </c>
      <c r="F835" s="5">
        <v>0.54</v>
      </c>
      <c r="G835" s="5">
        <v>0.54</v>
      </c>
      <c r="H835" s="5">
        <v>0.54</v>
      </c>
      <c r="I835" s="5">
        <v>0.54</v>
      </c>
      <c r="J835" s="5">
        <v>0.54</v>
      </c>
    </row>
    <row r="836" spans="1:10">
      <c r="A836" s="25" t="s">
        <v>357</v>
      </c>
      <c r="B836" t="s">
        <v>23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</row>
    <row r="837" spans="1:10">
      <c r="A837" s="25" t="s">
        <v>357</v>
      </c>
      <c r="B837" t="s">
        <v>58</v>
      </c>
      <c r="C837" s="5">
        <v>0.19800000000000004</v>
      </c>
      <c r="D837" s="5">
        <v>0.19800000000000004</v>
      </c>
      <c r="E837" s="5">
        <v>0.19800000000000004</v>
      </c>
      <c r="F837" s="5">
        <v>0.19800000000000004</v>
      </c>
      <c r="G837" s="5">
        <v>0.19800000000000004</v>
      </c>
      <c r="H837" s="5">
        <v>0.19800000000000004</v>
      </c>
      <c r="I837" s="5">
        <v>0.19800000000000004</v>
      </c>
      <c r="J837" s="5">
        <v>0.19800000000000004</v>
      </c>
    </row>
    <row r="838" spans="1:10">
      <c r="A838" s="25" t="s">
        <v>357</v>
      </c>
      <c r="B838" s="5" t="s">
        <v>102</v>
      </c>
      <c r="C838" s="5">
        <v>4.4089999999999998</v>
      </c>
      <c r="D838" s="5">
        <v>4.4089999999999998</v>
      </c>
      <c r="E838" s="5">
        <v>4.4089999999999998</v>
      </c>
      <c r="F838" s="5">
        <v>4.4089999999999998</v>
      </c>
      <c r="G838" s="5">
        <v>4.4089999999999998</v>
      </c>
      <c r="H838" s="5">
        <v>4.4089999999999998</v>
      </c>
      <c r="I838" s="5">
        <v>4.4089999999999998</v>
      </c>
      <c r="J838" s="5">
        <v>4.4089999999999998</v>
      </c>
    </row>
    <row r="839" spans="1:10">
      <c r="A839" s="25" t="s">
        <v>357</v>
      </c>
      <c r="B839" t="s">
        <v>103</v>
      </c>
      <c r="C839" s="5">
        <v>3.6240000000000001</v>
      </c>
      <c r="D839" s="5">
        <v>3.6240000000000001</v>
      </c>
      <c r="E839" s="5">
        <v>3.6240000000000001</v>
      </c>
      <c r="F839" s="5">
        <v>3.6240000000000001</v>
      </c>
      <c r="G839" s="5">
        <v>3.6240000000000001</v>
      </c>
      <c r="H839" s="5">
        <v>3.6240000000000001</v>
      </c>
      <c r="I839" s="5">
        <v>3.6240000000000001</v>
      </c>
      <c r="J839" s="5">
        <v>3.6240000000000001</v>
      </c>
    </row>
    <row r="840" spans="1:10">
      <c r="A840" s="25" t="s">
        <v>357</v>
      </c>
      <c r="B840" t="s">
        <v>94</v>
      </c>
      <c r="C840" s="5">
        <v>1.9E-2</v>
      </c>
      <c r="D840" s="5">
        <v>1.9E-2</v>
      </c>
      <c r="E840" s="5">
        <v>1.9E-2</v>
      </c>
      <c r="F840" s="5">
        <v>1.9E-2</v>
      </c>
      <c r="G840" s="5">
        <v>1.9E-2</v>
      </c>
      <c r="H840" s="5">
        <v>1.9E-2</v>
      </c>
      <c r="I840" s="5">
        <v>1.9E-2</v>
      </c>
      <c r="J840" s="5">
        <v>1.9E-2</v>
      </c>
    </row>
    <row r="841" spans="1:10">
      <c r="A841" s="25" t="s">
        <v>357</v>
      </c>
      <c r="B841" t="s">
        <v>170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</row>
    <row r="842" spans="1:10">
      <c r="A842" s="25" t="s">
        <v>357</v>
      </c>
      <c r="B842" t="s">
        <v>97</v>
      </c>
      <c r="C842" s="5">
        <v>2.8129999999999997</v>
      </c>
      <c r="D842" s="5">
        <v>2.8129999999999997</v>
      </c>
      <c r="E842" s="5">
        <v>2.8129999999999997</v>
      </c>
      <c r="F842" s="5">
        <v>2.8129999999999997</v>
      </c>
      <c r="G842" s="5">
        <v>2.8129999999999997</v>
      </c>
      <c r="H842" s="5">
        <v>2.8129999999999997</v>
      </c>
      <c r="I842" s="5">
        <v>2.8129999999999997</v>
      </c>
      <c r="J842" s="5">
        <v>2.8129999999999997</v>
      </c>
    </row>
    <row r="843" spans="1:10">
      <c r="A843" t="s">
        <v>299</v>
      </c>
      <c r="B843" t="s">
        <v>475</v>
      </c>
      <c r="C843">
        <v>1.3009650000000001</v>
      </c>
      <c r="D843">
        <v>1.3009650000000001</v>
      </c>
      <c r="E843">
        <v>1.3009650000000001</v>
      </c>
      <c r="F843">
        <v>1.3009650000000001</v>
      </c>
      <c r="G843">
        <v>1.3009650000000001</v>
      </c>
      <c r="H843">
        <v>1.3009650000000001</v>
      </c>
      <c r="I843">
        <v>0.65048250000000007</v>
      </c>
      <c r="J843">
        <v>0</v>
      </c>
    </row>
    <row r="844" spans="1:10">
      <c r="A844" t="s">
        <v>299</v>
      </c>
      <c r="B844" t="s">
        <v>108</v>
      </c>
      <c r="C844">
        <v>6.6964400000000008</v>
      </c>
      <c r="D844">
        <v>6.6964400000000008</v>
      </c>
      <c r="E844">
        <v>3.9610176978066618</v>
      </c>
      <c r="F844">
        <v>1.2255953956133228</v>
      </c>
      <c r="G844">
        <v>0.61279769780666138</v>
      </c>
      <c r="H844">
        <v>0</v>
      </c>
      <c r="I844">
        <v>0</v>
      </c>
      <c r="J844">
        <v>0</v>
      </c>
    </row>
    <row r="845" spans="1:10">
      <c r="A845" t="s">
        <v>299</v>
      </c>
      <c r="B845" t="s">
        <v>481</v>
      </c>
      <c r="C845">
        <v>1.2404550000000001</v>
      </c>
      <c r="D845">
        <v>1.2404550000000001</v>
      </c>
      <c r="E845">
        <v>1.2413504691238348</v>
      </c>
      <c r="F845">
        <v>1.2422459382476689</v>
      </c>
      <c r="G845">
        <v>1.1000710262148339</v>
      </c>
      <c r="H845">
        <v>0.95789611418199805</v>
      </c>
      <c r="I845">
        <v>0.47894805709099902</v>
      </c>
      <c r="J845">
        <v>0</v>
      </c>
    </row>
    <row r="846" spans="1:10">
      <c r="A846" t="s">
        <v>299</v>
      </c>
      <c r="B846" t="s">
        <v>485</v>
      </c>
      <c r="C846">
        <v>0.70595000000000008</v>
      </c>
      <c r="D846">
        <v>0.70595000000000008</v>
      </c>
      <c r="E846">
        <v>0.35297500000000004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3" t="s">
        <v>299</v>
      </c>
      <c r="B847" t="s">
        <v>139</v>
      </c>
      <c r="C847">
        <v>1.4129999999999998</v>
      </c>
      <c r="D847">
        <v>1.4129999999999998</v>
      </c>
      <c r="E847">
        <v>1.4129999999999998</v>
      </c>
      <c r="F847">
        <v>1.4129999999999998</v>
      </c>
      <c r="G847">
        <v>1.4129999999999998</v>
      </c>
      <c r="H847">
        <v>1.4129999999999998</v>
      </c>
      <c r="I847">
        <v>1.4129999999999998</v>
      </c>
      <c r="J847">
        <v>1.4129999999999998</v>
      </c>
    </row>
    <row r="848" spans="1:10">
      <c r="A848" s="5" t="s">
        <v>299</v>
      </c>
      <c r="B848" s="5" t="s">
        <v>243</v>
      </c>
      <c r="C848" s="5">
        <v>7.8784999999999998</v>
      </c>
      <c r="D848" s="5">
        <v>7.0907</v>
      </c>
      <c r="E848" s="5">
        <v>5.4952999999999994</v>
      </c>
      <c r="F848" s="5">
        <v>3.2972000000000001</v>
      </c>
      <c r="G848" s="5">
        <v>1.6486000000000001</v>
      </c>
      <c r="H848" s="5">
        <v>0.65949999999999998</v>
      </c>
      <c r="I848" s="5">
        <v>0.13189999999999999</v>
      </c>
      <c r="J848" s="5">
        <v>0</v>
      </c>
    </row>
    <row r="849" spans="1:10">
      <c r="A849" s="5" t="s">
        <v>299</v>
      </c>
      <c r="B849" s="5" t="s">
        <v>244</v>
      </c>
      <c r="C849" s="5">
        <v>1.2587999999999999</v>
      </c>
      <c r="D849" s="5">
        <v>1.133</v>
      </c>
      <c r="E849" s="5">
        <v>0.87809999999999999</v>
      </c>
      <c r="F849" s="5">
        <v>0.52690000000000003</v>
      </c>
      <c r="G849" s="5">
        <v>0.26350000000000001</v>
      </c>
      <c r="H849" s="5">
        <v>0.10539999999999999</v>
      </c>
      <c r="I849" s="5">
        <v>2.1100000000000001E-2</v>
      </c>
      <c r="J849" s="5">
        <v>0</v>
      </c>
    </row>
    <row r="850" spans="1:10">
      <c r="A850" s="5" t="s">
        <v>299</v>
      </c>
      <c r="B850" s="5" t="s">
        <v>245</v>
      </c>
      <c r="C850" s="5">
        <v>0.77910000000000001</v>
      </c>
      <c r="D850" s="5">
        <v>0.70119999999999993</v>
      </c>
      <c r="E850" s="5">
        <v>0.54349999999999998</v>
      </c>
      <c r="F850" s="5">
        <v>0.3261</v>
      </c>
      <c r="G850" s="5">
        <v>0.16309999999999999</v>
      </c>
      <c r="H850" s="5">
        <v>6.5299999999999997E-2</v>
      </c>
      <c r="I850" s="5">
        <v>1.3099999999999999E-2</v>
      </c>
      <c r="J850" s="5">
        <v>0</v>
      </c>
    </row>
    <row r="851" spans="1:10">
      <c r="A851" s="5" t="s">
        <v>299</v>
      </c>
      <c r="B851" s="5" t="s">
        <v>217</v>
      </c>
      <c r="C851" s="5">
        <v>1.1234999999999999</v>
      </c>
      <c r="D851" s="5">
        <v>1.0112000000000001</v>
      </c>
      <c r="E851" s="5">
        <v>0.78369999999999995</v>
      </c>
      <c r="F851" s="5">
        <v>0.4703</v>
      </c>
      <c r="G851" s="5">
        <v>0.23519999999999999</v>
      </c>
      <c r="H851" s="5">
        <v>9.4100000000000003E-2</v>
      </c>
      <c r="I851" s="5">
        <v>1.89E-2</v>
      </c>
      <c r="J851" s="5">
        <v>0</v>
      </c>
    </row>
    <row r="852" spans="1:10">
      <c r="A852" s="5" t="s">
        <v>299</v>
      </c>
      <c r="B852" s="5" t="s">
        <v>237</v>
      </c>
      <c r="C852" s="5">
        <v>3.1600000000000003E-2</v>
      </c>
      <c r="D852" s="5">
        <v>2.8500000000000001E-2</v>
      </c>
      <c r="E852" s="5">
        <v>2.2099999999999998E-2</v>
      </c>
      <c r="F852" s="5">
        <v>1.3299999999999999E-2</v>
      </c>
      <c r="G852" s="5">
        <v>6.7000000000000002E-3</v>
      </c>
      <c r="H852" s="5">
        <v>2.6999999999999997E-3</v>
      </c>
      <c r="I852" s="5">
        <v>6.0000000000000006E-4</v>
      </c>
      <c r="J852" s="5">
        <v>0</v>
      </c>
    </row>
    <row r="853" spans="1:10">
      <c r="A853" s="5" t="s">
        <v>299</v>
      </c>
      <c r="B853" s="5" t="s">
        <v>226</v>
      </c>
      <c r="C853" s="5">
        <v>8.9040999999999997</v>
      </c>
      <c r="D853" s="5">
        <v>8.0137</v>
      </c>
      <c r="E853" s="5">
        <v>6.2107000000000001</v>
      </c>
      <c r="F853" s="5">
        <v>3.7265000000000001</v>
      </c>
      <c r="G853" s="5">
        <v>1.8633</v>
      </c>
      <c r="H853" s="5">
        <v>0.74539999999999995</v>
      </c>
      <c r="I853" s="5">
        <v>0.14909999999999998</v>
      </c>
      <c r="J853" s="5">
        <v>0</v>
      </c>
    </row>
    <row r="854" spans="1:10">
      <c r="A854" s="5" t="s">
        <v>299</v>
      </c>
      <c r="B854" s="5" t="s">
        <v>219</v>
      </c>
      <c r="C854" s="5">
        <v>0.73460000000000003</v>
      </c>
      <c r="D854" s="5">
        <v>0.66120000000000001</v>
      </c>
      <c r="E854" s="5">
        <v>0.51249999999999996</v>
      </c>
      <c r="F854" s="5">
        <v>0.3075</v>
      </c>
      <c r="G854" s="5">
        <v>0.15379999999999999</v>
      </c>
      <c r="H854" s="5">
        <v>6.1600000000000002E-2</v>
      </c>
      <c r="I854" s="5">
        <v>1.24E-2</v>
      </c>
      <c r="J854" s="5">
        <v>0</v>
      </c>
    </row>
    <row r="855" spans="1:10">
      <c r="A855" s="5" t="s">
        <v>299</v>
      </c>
      <c r="B855" s="5" t="s">
        <v>220</v>
      </c>
      <c r="C855" s="5">
        <v>3.6999999999999997E-3</v>
      </c>
      <c r="D855" s="5">
        <v>3.3999999999999998E-3</v>
      </c>
      <c r="E855" s="5">
        <v>2.6999999999999997E-3</v>
      </c>
      <c r="F855" s="5">
        <v>1.7000000000000001E-3</v>
      </c>
      <c r="G855" s="5">
        <v>9.0000000000000008E-4</v>
      </c>
      <c r="H855" s="5">
        <v>0</v>
      </c>
      <c r="I855" s="5">
        <v>0</v>
      </c>
      <c r="J855" s="5">
        <v>0</v>
      </c>
    </row>
    <row r="856" spans="1:10">
      <c r="A856" s="5" t="s">
        <v>299</v>
      </c>
      <c r="B856" s="5" t="s">
        <v>227</v>
      </c>
      <c r="C856" s="5">
        <v>0.17549999999999999</v>
      </c>
      <c r="D856" s="5">
        <v>0.158</v>
      </c>
      <c r="E856" s="5">
        <v>0.1225</v>
      </c>
      <c r="F856" s="5">
        <v>7.3499999999999996E-2</v>
      </c>
      <c r="G856" s="5">
        <v>3.6800000000000006E-2</v>
      </c>
      <c r="H856" s="5">
        <v>1.4799999999999999E-2</v>
      </c>
      <c r="I856" s="5">
        <v>2.9999999999999996E-3</v>
      </c>
      <c r="J856" s="5">
        <v>0</v>
      </c>
    </row>
    <row r="857" spans="1:10">
      <c r="A857" s="5" t="s">
        <v>299</v>
      </c>
      <c r="B857" s="5" t="s">
        <v>206</v>
      </c>
      <c r="C857" s="5">
        <v>3.8180000000000001</v>
      </c>
      <c r="D857" s="5">
        <v>3.4361999999999999</v>
      </c>
      <c r="E857" s="5">
        <v>2.6631</v>
      </c>
      <c r="F857" s="5">
        <v>1.5979000000000001</v>
      </c>
      <c r="G857" s="5">
        <v>0.79900000000000004</v>
      </c>
      <c r="H857" s="5">
        <v>0.3196</v>
      </c>
      <c r="I857" s="5">
        <v>6.4000000000000001E-2</v>
      </c>
    </row>
    <row r="858" spans="1:10">
      <c r="A858" s="5" t="s">
        <v>299</v>
      </c>
      <c r="B858" s="5" t="s">
        <v>233</v>
      </c>
      <c r="C858" s="5">
        <v>1.4896</v>
      </c>
      <c r="D858" s="5">
        <v>1.3407</v>
      </c>
      <c r="E858" s="5">
        <v>1.0390999999999999</v>
      </c>
      <c r="F858" s="5">
        <v>0.62349999999999994</v>
      </c>
      <c r="G858" s="5">
        <v>0.31179999999999997</v>
      </c>
      <c r="H858" s="5">
        <v>0.12480000000000001</v>
      </c>
      <c r="I858" s="5">
        <v>2.4999999999999998E-2</v>
      </c>
    </row>
    <row r="859" spans="1:10">
      <c r="A859" s="5" t="s">
        <v>299</v>
      </c>
      <c r="B859" s="5" t="s">
        <v>224</v>
      </c>
      <c r="C859" s="5">
        <v>68.930700000000002</v>
      </c>
      <c r="D859" s="5">
        <v>62.037700000000001</v>
      </c>
      <c r="E859" s="5">
        <v>48.079300000000003</v>
      </c>
      <c r="F859" s="5">
        <v>28.8476</v>
      </c>
      <c r="G859" s="5">
        <v>14.4238</v>
      </c>
      <c r="H859" s="5">
        <v>5.7695999999999996</v>
      </c>
      <c r="I859" s="5">
        <v>1.1539999999999999</v>
      </c>
    </row>
    <row r="860" spans="1:10">
      <c r="A860" s="5" t="s">
        <v>299</v>
      </c>
      <c r="B860" s="5" t="s">
        <v>207</v>
      </c>
      <c r="C860" s="5">
        <v>9.2906999999999993</v>
      </c>
      <c r="D860" s="5">
        <v>8.361699999999999</v>
      </c>
      <c r="E860" s="5">
        <v>6.4803999999999995</v>
      </c>
      <c r="F860" s="5">
        <v>3.8883000000000001</v>
      </c>
      <c r="G860" s="5">
        <v>1.9441999999999999</v>
      </c>
      <c r="H860" s="5">
        <v>0.77769999999999995</v>
      </c>
      <c r="I860" s="5">
        <v>0.15559999999999999</v>
      </c>
    </row>
    <row r="861" spans="1:10">
      <c r="A861" s="5" t="s">
        <v>299</v>
      </c>
      <c r="B861" s="5" t="s">
        <v>225</v>
      </c>
      <c r="C861" s="5">
        <v>1.3582000000000001</v>
      </c>
      <c r="D861" s="5">
        <v>1.2223999999999999</v>
      </c>
      <c r="E861" s="5">
        <v>0.94740000000000002</v>
      </c>
      <c r="F861" s="5">
        <v>0.56850000000000001</v>
      </c>
      <c r="G861" s="5">
        <v>0.2843</v>
      </c>
      <c r="H861" s="5">
        <v>0.1138</v>
      </c>
      <c r="I861" s="5">
        <v>2.2800000000000001E-2</v>
      </c>
    </row>
    <row r="862" spans="1:10">
      <c r="A862" s="5" t="s">
        <v>299</v>
      </c>
      <c r="B862" s="5" t="s">
        <v>228</v>
      </c>
      <c r="C862" s="5">
        <v>0.4209</v>
      </c>
      <c r="D862" s="5">
        <v>0.37890000000000001</v>
      </c>
      <c r="E862" s="5">
        <v>0.29370000000000002</v>
      </c>
      <c r="F862" s="5">
        <v>0.17629999999999998</v>
      </c>
      <c r="G862" s="5">
        <v>8.8200000000000001E-2</v>
      </c>
      <c r="H862" s="5">
        <v>3.5300000000000005E-2</v>
      </c>
      <c r="I862" s="5">
        <v>7.1000000000000004E-3</v>
      </c>
      <c r="J862" s="5">
        <v>0</v>
      </c>
    </row>
    <row r="863" spans="1:10">
      <c r="A863" s="5" t="s">
        <v>299</v>
      </c>
      <c r="B863" s="5" t="s">
        <v>230</v>
      </c>
      <c r="C863" s="5">
        <v>31.817699999999999</v>
      </c>
      <c r="D863" s="5">
        <v>28.635999999999999</v>
      </c>
      <c r="E863" s="5">
        <v>22.192900000000002</v>
      </c>
      <c r="F863" s="5">
        <v>13.315799999999999</v>
      </c>
      <c r="G863" s="5">
        <v>6.6578999999999997</v>
      </c>
      <c r="H863" s="5">
        <v>2.6632000000000002</v>
      </c>
      <c r="I863" s="5">
        <v>0.53269999999999995</v>
      </c>
      <c r="J863" s="5">
        <v>0</v>
      </c>
    </row>
    <row r="864" spans="1:10">
      <c r="A864" s="5" t="s">
        <v>299</v>
      </c>
      <c r="B864" s="5" t="s">
        <v>229</v>
      </c>
      <c r="C864" s="5">
        <v>7.2592999999999996</v>
      </c>
      <c r="D864" s="5">
        <v>6.5333999999999994</v>
      </c>
      <c r="E864" s="5">
        <v>5.0633999999999997</v>
      </c>
      <c r="F864" s="5">
        <v>3.0381</v>
      </c>
      <c r="G864" s="5">
        <v>1.5190999999999999</v>
      </c>
      <c r="H864" s="5">
        <v>0.60770000000000002</v>
      </c>
      <c r="I864" s="5">
        <v>0.1216</v>
      </c>
      <c r="J864" s="5">
        <v>0</v>
      </c>
    </row>
    <row r="865" spans="1:10">
      <c r="A865" s="5" t="s">
        <v>299</v>
      </c>
      <c r="B865" s="5" t="s">
        <v>231</v>
      </c>
      <c r="C865" s="5">
        <v>0.48809999999999998</v>
      </c>
      <c r="D865" s="5">
        <v>0.43929999999999997</v>
      </c>
      <c r="E865" s="5">
        <v>0.34049999999999997</v>
      </c>
      <c r="F865" s="5">
        <v>0.20430000000000001</v>
      </c>
      <c r="G865" s="5">
        <v>0.1022</v>
      </c>
      <c r="H865" s="5">
        <v>4.0900000000000006E-2</v>
      </c>
      <c r="I865" s="5">
        <v>8.199999999999999E-3</v>
      </c>
      <c r="J865" s="5">
        <v>0</v>
      </c>
    </row>
    <row r="866" spans="1:10">
      <c r="A866" s="5" t="s">
        <v>299</v>
      </c>
      <c r="B866" s="5" t="s">
        <v>240</v>
      </c>
      <c r="C866" s="5">
        <v>7.2000000000000008E-2</v>
      </c>
      <c r="D866" s="5">
        <v>6.4799999999999996E-2</v>
      </c>
      <c r="E866" s="5">
        <v>5.0300000000000004E-2</v>
      </c>
      <c r="F866" s="5">
        <v>3.0199999999999998E-2</v>
      </c>
      <c r="G866" s="5">
        <v>1.5100000000000001E-2</v>
      </c>
      <c r="H866" s="5">
        <v>6.1000000000000004E-3</v>
      </c>
      <c r="I866" s="5">
        <v>1.2999999999999999E-3</v>
      </c>
      <c r="J866" s="5">
        <v>0</v>
      </c>
    </row>
    <row r="867" spans="1:10">
      <c r="A867" s="13" t="s">
        <v>299</v>
      </c>
      <c r="B867" t="s">
        <v>163</v>
      </c>
      <c r="C867">
        <v>1.8980399999999999</v>
      </c>
      <c r="D867">
        <v>1.7550359763024801</v>
      </c>
      <c r="E867">
        <v>0.87751798815124005</v>
      </c>
      <c r="F867">
        <v>0.43875899407562002</v>
      </c>
      <c r="G867">
        <v>0.21937949703781001</v>
      </c>
      <c r="H867">
        <v>0.10968974851890501</v>
      </c>
      <c r="I867">
        <v>5.4844874259452503E-2</v>
      </c>
      <c r="J867">
        <v>2.7422437129726251E-2</v>
      </c>
    </row>
    <row r="868" spans="1:10">
      <c r="A868" s="13" t="s">
        <v>299</v>
      </c>
      <c r="B868" t="s">
        <v>107</v>
      </c>
      <c r="C868">
        <v>17.190200000000001</v>
      </c>
      <c r="D868">
        <v>13.202088509960891</v>
      </c>
      <c r="E868">
        <v>8.9452492187217629</v>
      </c>
      <c r="F868">
        <v>4.5964348638635784</v>
      </c>
      <c r="G868">
        <v>3.3130266449946091</v>
      </c>
      <c r="H868">
        <v>3.082528347173656</v>
      </c>
      <c r="I868">
        <v>2.0778485130283553</v>
      </c>
      <c r="J868">
        <v>1.1536279190506369</v>
      </c>
    </row>
    <row r="869" spans="1:10">
      <c r="A869" s="13" t="s">
        <v>299</v>
      </c>
      <c r="B869" t="s">
        <v>106</v>
      </c>
      <c r="C869">
        <v>8.2830019999999998</v>
      </c>
      <c r="D869">
        <v>5.81820745881822</v>
      </c>
      <c r="E869">
        <v>3.5129975279111996</v>
      </c>
      <c r="F869">
        <v>1.866419005834757</v>
      </c>
      <c r="G869">
        <v>1.80856624695099</v>
      </c>
      <c r="H869">
        <v>1.1810863236732105</v>
      </c>
      <c r="I869">
        <v>1.1810863236732105</v>
      </c>
      <c r="J869">
        <v>0.76365641726572309</v>
      </c>
    </row>
    <row r="870" spans="1:10">
      <c r="A870" s="13" t="s">
        <v>299</v>
      </c>
      <c r="B870" t="s">
        <v>22</v>
      </c>
      <c r="C870">
        <v>1.6317959999999996</v>
      </c>
      <c r="D870">
        <v>1.5904860568215515</v>
      </c>
      <c r="E870">
        <v>1.5904860568215515</v>
      </c>
      <c r="F870">
        <v>1.5680103462713069</v>
      </c>
      <c r="G870">
        <v>1.5680103462713069</v>
      </c>
      <c r="H870">
        <v>1.253404014891458</v>
      </c>
      <c r="I870">
        <v>0.30804026973626114</v>
      </c>
      <c r="J870">
        <v>0.24216178975716554</v>
      </c>
    </row>
    <row r="871" spans="1:10">
      <c r="A871" t="s">
        <v>299</v>
      </c>
      <c r="B871" t="s">
        <v>488</v>
      </c>
      <c r="C871">
        <v>0.74129999999999996</v>
      </c>
      <c r="D871">
        <v>0.74129999999999996</v>
      </c>
      <c r="E871">
        <v>0.65759619634164312</v>
      </c>
      <c r="F871">
        <v>0.57389239268328662</v>
      </c>
      <c r="G871">
        <v>0.54868666174952041</v>
      </c>
      <c r="H871">
        <v>0.52348093081575442</v>
      </c>
      <c r="I871">
        <v>0.26174046540787721</v>
      </c>
      <c r="J871">
        <v>0</v>
      </c>
    </row>
    <row r="872" spans="1:10">
      <c r="A872" t="s">
        <v>299</v>
      </c>
      <c r="B872" t="s">
        <v>490</v>
      </c>
      <c r="C872">
        <v>0.11700000000000001</v>
      </c>
      <c r="D872">
        <v>0.11700000000000001</v>
      </c>
      <c r="E872">
        <v>0.10378895854845846</v>
      </c>
      <c r="F872">
        <v>9.0577917096916968E-2</v>
      </c>
      <c r="G872">
        <v>8.6599675468358159E-2</v>
      </c>
      <c r="H872">
        <v>8.2621433839799391E-2</v>
      </c>
      <c r="I872">
        <v>4.1310716919899695E-2</v>
      </c>
      <c r="J872">
        <v>0</v>
      </c>
    </row>
    <row r="873" spans="1:10">
      <c r="A873" s="13" t="s">
        <v>299</v>
      </c>
      <c r="B873" t="s">
        <v>23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3" t="s">
        <v>299</v>
      </c>
      <c r="B874" t="s">
        <v>58</v>
      </c>
      <c r="C874">
        <v>2.3210819999999996</v>
      </c>
      <c r="D874">
        <v>1.3926491999999997</v>
      </c>
      <c r="E874">
        <v>0.23210819999999996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5" t="s">
        <v>299</v>
      </c>
      <c r="B875" s="5" t="s">
        <v>102</v>
      </c>
      <c r="C875" s="5">
        <v>2.391</v>
      </c>
      <c r="D875" s="5">
        <v>2.391</v>
      </c>
      <c r="E875" s="5">
        <v>2.391</v>
      </c>
      <c r="F875" s="5">
        <v>2.391</v>
      </c>
      <c r="G875" s="5">
        <v>2.391</v>
      </c>
      <c r="H875" s="5">
        <v>2.391</v>
      </c>
      <c r="I875" s="5">
        <v>2.391</v>
      </c>
      <c r="J875" s="5">
        <v>2.391</v>
      </c>
    </row>
    <row r="876" spans="1:10">
      <c r="A876" s="13" t="s">
        <v>299</v>
      </c>
      <c r="B876" t="s">
        <v>103</v>
      </c>
      <c r="C876">
        <v>0.95899999999999996</v>
      </c>
      <c r="D876">
        <v>0.95899999999999996</v>
      </c>
      <c r="E876">
        <v>0.95899999999999996</v>
      </c>
      <c r="F876">
        <v>0.95899999999999996</v>
      </c>
      <c r="G876">
        <v>0.95899999999999996</v>
      </c>
      <c r="H876">
        <v>0.95899999999999996</v>
      </c>
      <c r="I876">
        <v>0.95899999999999996</v>
      </c>
      <c r="J876">
        <v>0.95899999999999996</v>
      </c>
    </row>
    <row r="877" spans="1:10">
      <c r="A877" s="13" t="s">
        <v>299</v>
      </c>
      <c r="B877" t="s">
        <v>94</v>
      </c>
      <c r="C877">
        <v>0.496</v>
      </c>
      <c r="D877">
        <v>0.496</v>
      </c>
      <c r="E877">
        <v>0.496</v>
      </c>
      <c r="F877">
        <v>0.496</v>
      </c>
      <c r="G877">
        <v>0.496</v>
      </c>
      <c r="H877">
        <v>0</v>
      </c>
      <c r="I877">
        <v>0</v>
      </c>
      <c r="J877">
        <v>0</v>
      </c>
    </row>
    <row r="878" spans="1:10">
      <c r="A878" s="13" t="s">
        <v>299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3" t="s">
        <v>299</v>
      </c>
      <c r="B879" t="s">
        <v>97</v>
      </c>
      <c r="C879">
        <v>5.0999999999999996</v>
      </c>
      <c r="D879">
        <v>5.0999999999999996</v>
      </c>
      <c r="E879">
        <v>5.0999999999999996</v>
      </c>
      <c r="F879">
        <v>4.3589483938534563</v>
      </c>
      <c r="G879">
        <v>2.6762691911355572</v>
      </c>
      <c r="H879">
        <v>0</v>
      </c>
      <c r="I879">
        <v>0</v>
      </c>
      <c r="J879">
        <v>0</v>
      </c>
    </row>
    <row r="880" spans="1:10">
      <c r="A880" s="25" t="s">
        <v>299</v>
      </c>
      <c r="B880" s="2" t="s">
        <v>339</v>
      </c>
      <c r="C880">
        <v>4.6727811216203303</v>
      </c>
      <c r="D880">
        <v>5</v>
      </c>
      <c r="E880">
        <v>5</v>
      </c>
      <c r="F880">
        <v>5</v>
      </c>
      <c r="G880">
        <v>5</v>
      </c>
      <c r="H880">
        <v>5</v>
      </c>
      <c r="I880">
        <v>5</v>
      </c>
      <c r="J880">
        <v>5</v>
      </c>
    </row>
    <row r="881" spans="1:10">
      <c r="A881" t="s">
        <v>300</v>
      </c>
      <c r="B881" t="s">
        <v>475</v>
      </c>
      <c r="C881">
        <v>0.57226059880239522</v>
      </c>
      <c r="D881">
        <v>0.57226059880239522</v>
      </c>
      <c r="E881">
        <v>0.50182852510363885</v>
      </c>
      <c r="F881">
        <v>0.43139645140488253</v>
      </c>
      <c r="G881">
        <v>0.21569822570244127</v>
      </c>
      <c r="H881">
        <v>0</v>
      </c>
      <c r="I881">
        <v>0</v>
      </c>
      <c r="J881">
        <v>0</v>
      </c>
    </row>
    <row r="882" spans="1:10">
      <c r="A882" t="s">
        <v>300</v>
      </c>
      <c r="B882" t="s">
        <v>481</v>
      </c>
      <c r="C882">
        <v>1.0701654905573399</v>
      </c>
      <c r="D882">
        <v>0.57016549055734678</v>
      </c>
      <c r="E882">
        <v>0.57505008588143613</v>
      </c>
      <c r="F882">
        <v>0.5799346812055256</v>
      </c>
      <c r="G882">
        <v>0.5799346812055256</v>
      </c>
      <c r="H882">
        <v>0.5799346812055256</v>
      </c>
      <c r="I882">
        <v>0.2899673406027628</v>
      </c>
      <c r="J882">
        <v>0</v>
      </c>
    </row>
    <row r="883" spans="1:10">
      <c r="A883" t="s">
        <v>300</v>
      </c>
      <c r="B883" t="s">
        <v>485</v>
      </c>
      <c r="C883">
        <v>8.725442653155227E-2</v>
      </c>
      <c r="D883">
        <v>8.725442653155227E-2</v>
      </c>
      <c r="E883">
        <v>4.3627213265776135E-2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3" t="s">
        <v>300</v>
      </c>
      <c r="B884" t="s">
        <v>139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5" t="s">
        <v>300</v>
      </c>
      <c r="B885" s="5" t="s">
        <v>243</v>
      </c>
      <c r="C885" s="5">
        <v>0.42959999999999998</v>
      </c>
      <c r="D885" s="5">
        <v>0.38669999999999999</v>
      </c>
      <c r="E885" s="5">
        <v>0.29969999999999997</v>
      </c>
      <c r="F885" s="5">
        <v>0.17989999999999998</v>
      </c>
      <c r="G885" s="5">
        <v>0.09</v>
      </c>
      <c r="H885" s="5">
        <v>3.5999999999999997E-2</v>
      </c>
      <c r="I885" s="5">
        <v>7.1999999999999998E-3</v>
      </c>
      <c r="J885" s="5">
        <v>0</v>
      </c>
    </row>
    <row r="886" spans="1:10">
      <c r="A886" s="5" t="s">
        <v>300</v>
      </c>
      <c r="B886" s="5" t="s">
        <v>244</v>
      </c>
      <c r="C886" s="5">
        <v>0.19109999999999999</v>
      </c>
      <c r="D886" s="5">
        <v>0.17199999999999999</v>
      </c>
      <c r="E886" s="5">
        <v>0.1333</v>
      </c>
      <c r="F886" s="5">
        <v>0.08</v>
      </c>
      <c r="G886" s="5">
        <v>0.04</v>
      </c>
      <c r="H886" s="5">
        <v>1.6E-2</v>
      </c>
      <c r="I886" s="5">
        <v>3.2000000000000002E-3</v>
      </c>
      <c r="J886" s="5">
        <v>0</v>
      </c>
    </row>
    <row r="887" spans="1:10">
      <c r="A887" s="5" t="s">
        <v>300</v>
      </c>
      <c r="B887" s="5" t="s">
        <v>245</v>
      </c>
      <c r="C887" s="5">
        <v>0.23809999999999998</v>
      </c>
      <c r="D887" s="5">
        <v>0.21429999999999999</v>
      </c>
      <c r="E887" s="5">
        <v>0.1661</v>
      </c>
      <c r="F887" s="5">
        <v>9.9699999999999997E-2</v>
      </c>
      <c r="G887" s="5">
        <v>4.99E-2</v>
      </c>
      <c r="H887" s="5">
        <v>0.02</v>
      </c>
      <c r="I887" s="5">
        <v>4.0000000000000001E-3</v>
      </c>
      <c r="J887" s="5">
        <v>0</v>
      </c>
    </row>
    <row r="888" spans="1:10">
      <c r="A888" s="5" t="s">
        <v>300</v>
      </c>
      <c r="B888" s="5" t="s">
        <v>217</v>
      </c>
      <c r="C888" s="5">
        <v>2.9369000000000001</v>
      </c>
      <c r="D888" s="5">
        <v>2.6433000000000004</v>
      </c>
      <c r="E888" s="5">
        <v>2.0486000000000004</v>
      </c>
      <c r="F888" s="5">
        <v>1.2292000000000001</v>
      </c>
      <c r="G888" s="5">
        <v>0.61460000000000004</v>
      </c>
      <c r="H888" s="5">
        <v>0.24589999999999998</v>
      </c>
      <c r="I888" s="5">
        <v>4.9200000000000001E-2</v>
      </c>
      <c r="J888" s="5">
        <v>0</v>
      </c>
    </row>
    <row r="889" spans="1:10">
      <c r="A889" s="5" t="s">
        <v>300</v>
      </c>
      <c r="B889" s="5" t="s">
        <v>237</v>
      </c>
      <c r="C889" s="5">
        <v>1.5238</v>
      </c>
      <c r="D889" s="5">
        <v>1.3714999999999999</v>
      </c>
      <c r="E889" s="5">
        <v>1.0629999999999999</v>
      </c>
      <c r="F889" s="5">
        <v>0.63780000000000003</v>
      </c>
      <c r="G889" s="5">
        <v>0.31890000000000002</v>
      </c>
      <c r="H889" s="5">
        <v>0.12759999999999999</v>
      </c>
      <c r="I889" s="5">
        <v>2.5599999999999998E-2</v>
      </c>
      <c r="J889" s="5">
        <v>0</v>
      </c>
    </row>
    <row r="890" spans="1:10">
      <c r="A890" s="5" t="s">
        <v>300</v>
      </c>
      <c r="B890" s="5" t="s">
        <v>226</v>
      </c>
      <c r="C890" s="5">
        <v>12</v>
      </c>
      <c r="D890" s="5">
        <v>10.8</v>
      </c>
      <c r="E890" s="5">
        <v>8.3699999999999992</v>
      </c>
      <c r="F890" s="5">
        <v>5.0220000000000002</v>
      </c>
      <c r="G890" s="5">
        <v>2.5110000000000001</v>
      </c>
      <c r="H890" s="5">
        <v>1.0044</v>
      </c>
      <c r="I890" s="5">
        <v>0.2009</v>
      </c>
      <c r="J890" s="5">
        <v>0</v>
      </c>
    </row>
    <row r="891" spans="1:10">
      <c r="A891" s="5" t="s">
        <v>300</v>
      </c>
      <c r="B891" s="5" t="s">
        <v>227</v>
      </c>
      <c r="C891" s="5">
        <v>2.5911</v>
      </c>
      <c r="D891" s="5">
        <v>2.3320000000000003</v>
      </c>
      <c r="E891" s="5">
        <v>1.8072999999999999</v>
      </c>
      <c r="F891" s="5">
        <v>1.0844</v>
      </c>
      <c r="G891" s="5">
        <v>0.54220000000000002</v>
      </c>
      <c r="H891" s="5">
        <v>0.21689999999999998</v>
      </c>
      <c r="I891" s="5">
        <v>4.3400000000000001E-2</v>
      </c>
      <c r="J891" s="5">
        <v>0</v>
      </c>
    </row>
    <row r="892" spans="1:10">
      <c r="A892" s="5" t="s">
        <v>300</v>
      </c>
      <c r="B892" s="5" t="s">
        <v>206</v>
      </c>
      <c r="C892" s="5">
        <v>1.0387</v>
      </c>
      <c r="D892" s="5">
        <v>0.93489999999999995</v>
      </c>
      <c r="E892" s="5">
        <v>0.72460000000000002</v>
      </c>
      <c r="F892" s="5">
        <v>0.43479999999999996</v>
      </c>
      <c r="G892" s="5">
        <v>0.21740000000000001</v>
      </c>
      <c r="H892" s="5">
        <v>8.7000000000000008E-2</v>
      </c>
      <c r="I892" s="5">
        <v>1.7399999999999999E-2</v>
      </c>
    </row>
    <row r="893" spans="1:10">
      <c r="A893" s="5" t="s">
        <v>300</v>
      </c>
      <c r="B893" s="5" t="s">
        <v>233</v>
      </c>
      <c r="C893" s="5">
        <v>1.6531</v>
      </c>
      <c r="D893" s="5">
        <v>1.4878</v>
      </c>
      <c r="E893" s="5">
        <v>1.1531</v>
      </c>
      <c r="F893" s="5">
        <v>0.69189999999999996</v>
      </c>
      <c r="G893" s="5">
        <v>0.34599999999999997</v>
      </c>
      <c r="H893" s="5">
        <v>0.1384</v>
      </c>
      <c r="I893" s="5">
        <v>2.7699999999999999E-2</v>
      </c>
    </row>
    <row r="894" spans="1:10">
      <c r="A894" s="5" t="s">
        <v>300</v>
      </c>
      <c r="B894" s="5" t="s">
        <v>224</v>
      </c>
      <c r="C894" s="5">
        <v>9.7439</v>
      </c>
      <c r="D894" s="5">
        <v>8.7696000000000005</v>
      </c>
      <c r="E894" s="5">
        <v>6.7965</v>
      </c>
      <c r="F894" s="5">
        <v>4.0778999999999996</v>
      </c>
      <c r="G894" s="5">
        <v>2.0390000000000001</v>
      </c>
      <c r="H894" s="5">
        <v>0.81559999999999999</v>
      </c>
      <c r="I894" s="5">
        <v>0.16319999999999998</v>
      </c>
    </row>
    <row r="895" spans="1:10">
      <c r="A895" s="5" t="s">
        <v>300</v>
      </c>
      <c r="B895" s="5" t="s">
        <v>225</v>
      </c>
      <c r="C895" s="5">
        <v>0.8085</v>
      </c>
      <c r="D895" s="5">
        <v>0.72770000000000001</v>
      </c>
      <c r="E895" s="5">
        <v>0.56399999999999995</v>
      </c>
      <c r="F895" s="5">
        <v>0.33839999999999998</v>
      </c>
      <c r="G895" s="5">
        <v>0.16919999999999999</v>
      </c>
      <c r="H895" s="5">
        <v>6.7699999999999996E-2</v>
      </c>
      <c r="I895" s="5">
        <v>1.3599999999999999E-2</v>
      </c>
    </row>
    <row r="896" spans="1:10">
      <c r="A896" s="5" t="s">
        <v>300</v>
      </c>
      <c r="B896" s="5" t="s">
        <v>228</v>
      </c>
      <c r="C896" s="5">
        <v>9.7600000000000006E-2</v>
      </c>
      <c r="D896" s="5">
        <v>8.7900000000000006E-2</v>
      </c>
      <c r="E896" s="5">
        <v>6.8199999999999997E-2</v>
      </c>
      <c r="F896" s="5">
        <v>4.1000000000000002E-2</v>
      </c>
      <c r="G896" s="5">
        <v>2.0500000000000001E-2</v>
      </c>
      <c r="H896" s="5">
        <v>8.2000000000000007E-3</v>
      </c>
      <c r="I896" s="5">
        <v>1.7000000000000001E-3</v>
      </c>
      <c r="J896" s="5">
        <v>0</v>
      </c>
    </row>
    <row r="897" spans="1:10">
      <c r="A897" s="5" t="s">
        <v>300</v>
      </c>
      <c r="B897" s="5" t="s">
        <v>230</v>
      </c>
      <c r="C897" s="5">
        <v>13.720800000000001</v>
      </c>
      <c r="D897" s="5">
        <v>12.348799999999999</v>
      </c>
      <c r="E897" s="5">
        <v>9.5703999999999994</v>
      </c>
      <c r="F897" s="5">
        <v>5.7423000000000002</v>
      </c>
      <c r="G897" s="5">
        <v>2.8712000000000004</v>
      </c>
      <c r="H897" s="5">
        <v>1.1485000000000001</v>
      </c>
      <c r="I897" s="5">
        <v>0.22969999999999999</v>
      </c>
      <c r="J897" s="5">
        <v>0</v>
      </c>
    </row>
    <row r="898" spans="1:10">
      <c r="A898" s="5" t="s">
        <v>300</v>
      </c>
      <c r="B898" s="5" t="s">
        <v>229</v>
      </c>
      <c r="C898" s="5">
        <v>6.3899999999999998E-2</v>
      </c>
      <c r="D898" s="5">
        <v>5.7600000000000005E-2</v>
      </c>
      <c r="E898" s="5">
        <v>4.4700000000000004E-2</v>
      </c>
      <c r="F898" s="5">
        <v>2.69E-2</v>
      </c>
      <c r="G898" s="5">
        <v>1.35E-2</v>
      </c>
      <c r="H898" s="5">
        <v>5.4000000000000003E-3</v>
      </c>
      <c r="I898" s="5">
        <v>1.1000000000000001E-3</v>
      </c>
      <c r="J898" s="5">
        <v>0</v>
      </c>
    </row>
    <row r="899" spans="1:10">
      <c r="A899" s="5" t="s">
        <v>300</v>
      </c>
      <c r="B899" s="5" t="s">
        <v>231</v>
      </c>
      <c r="C899" s="5">
        <v>0.35020000000000001</v>
      </c>
      <c r="D899" s="5">
        <v>0.31519999999999998</v>
      </c>
      <c r="E899" s="5">
        <v>0.24429999999999999</v>
      </c>
      <c r="F899" s="5">
        <v>0.14659999999999998</v>
      </c>
      <c r="G899" s="5">
        <v>7.3300000000000004E-2</v>
      </c>
      <c r="H899" s="5">
        <v>2.9399999999999999E-2</v>
      </c>
      <c r="I899" s="5">
        <v>5.8999999999999999E-3</v>
      </c>
      <c r="J899" s="5">
        <v>0</v>
      </c>
    </row>
    <row r="900" spans="1:10">
      <c r="A900" s="5" t="s">
        <v>300</v>
      </c>
      <c r="B900" s="5" t="s">
        <v>240</v>
      </c>
      <c r="C900" s="5">
        <v>5.3100000000000001E-2</v>
      </c>
      <c r="D900" s="5">
        <v>4.7800000000000002E-2</v>
      </c>
      <c r="E900" s="5">
        <v>3.7100000000000001E-2</v>
      </c>
      <c r="F900" s="5">
        <v>2.23E-2</v>
      </c>
      <c r="G900" s="5">
        <v>1.12E-2</v>
      </c>
      <c r="H900" s="5">
        <v>4.5000000000000005E-3</v>
      </c>
      <c r="I900" s="5">
        <v>8.9999999999999998E-4</v>
      </c>
      <c r="J900" s="5">
        <v>0</v>
      </c>
    </row>
    <row r="901" spans="1:10">
      <c r="A901" s="13" t="s">
        <v>300</v>
      </c>
      <c r="B901" t="s">
        <v>163</v>
      </c>
      <c r="C901">
        <v>0.61299999999999999</v>
      </c>
      <c r="D901">
        <v>0.61299999999999999</v>
      </c>
      <c r="E901">
        <v>0.61299999999999999</v>
      </c>
      <c r="F901">
        <v>0.30649999999999999</v>
      </c>
      <c r="G901">
        <v>0.15325</v>
      </c>
      <c r="H901">
        <v>0</v>
      </c>
      <c r="I901">
        <v>0</v>
      </c>
      <c r="J901">
        <v>0</v>
      </c>
    </row>
    <row r="902" spans="1:10">
      <c r="A902" s="13" t="s">
        <v>300</v>
      </c>
      <c r="B902" t="s">
        <v>107</v>
      </c>
      <c r="C902">
        <v>1.756</v>
      </c>
      <c r="D902">
        <v>1.756</v>
      </c>
      <c r="E902">
        <v>1.756</v>
      </c>
      <c r="F902">
        <v>1.756</v>
      </c>
      <c r="G902">
        <v>1.4680085197018105</v>
      </c>
      <c r="H902">
        <v>0.58720340788072423</v>
      </c>
      <c r="I902">
        <v>0</v>
      </c>
      <c r="J902">
        <v>0</v>
      </c>
    </row>
    <row r="903" spans="1:10">
      <c r="A903" s="13" t="s">
        <v>300</v>
      </c>
      <c r="B903" t="s">
        <v>106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3" t="s">
        <v>300</v>
      </c>
      <c r="B904" t="s">
        <v>22</v>
      </c>
      <c r="C904">
        <v>3.8290000000000002</v>
      </c>
      <c r="D904">
        <v>3.8175504376603291</v>
      </c>
      <c r="E904">
        <v>3.8175504376603291</v>
      </c>
      <c r="F904">
        <v>3.8169126170666199</v>
      </c>
      <c r="G904">
        <v>3.8037366865116957</v>
      </c>
      <c r="H904">
        <v>2.8147546537585866</v>
      </c>
      <c r="I904">
        <v>1.9636473096783238</v>
      </c>
      <c r="J904">
        <v>0.69401521004711486</v>
      </c>
    </row>
    <row r="905" spans="1:10">
      <c r="A905" t="s">
        <v>300</v>
      </c>
      <c r="B905" t="s">
        <v>488</v>
      </c>
      <c r="C905">
        <v>3.8919520000000003</v>
      </c>
      <c r="D905">
        <v>3.8919520000000003</v>
      </c>
      <c r="E905">
        <v>3.3888400601692266</v>
      </c>
      <c r="F905">
        <v>2.8857281203384524</v>
      </c>
      <c r="G905">
        <v>2.8857281203384524</v>
      </c>
      <c r="H905">
        <v>2.8857281203384524</v>
      </c>
      <c r="I905">
        <v>1.4428640601692262</v>
      </c>
      <c r="J905">
        <v>0</v>
      </c>
    </row>
    <row r="906" spans="1:10">
      <c r="A906" t="s">
        <v>300</v>
      </c>
      <c r="B906" t="s">
        <v>490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3" t="s">
        <v>300</v>
      </c>
      <c r="B907" t="s">
        <v>23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3" t="s">
        <v>300</v>
      </c>
      <c r="B908" t="s">
        <v>58</v>
      </c>
      <c r="C908">
        <v>1.3185</v>
      </c>
      <c r="D908">
        <v>0.79110000000000003</v>
      </c>
      <c r="E908">
        <v>0.13184999999999999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5" t="s">
        <v>300</v>
      </c>
      <c r="B909" s="5" t="s">
        <v>102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</row>
    <row r="910" spans="1:10">
      <c r="A910" s="13" t="s">
        <v>300</v>
      </c>
      <c r="B910" t="s">
        <v>103</v>
      </c>
      <c r="C910">
        <v>4.3730000000000002</v>
      </c>
      <c r="D910">
        <v>4.3730000000000002</v>
      </c>
      <c r="E910">
        <v>4.3730000000000002</v>
      </c>
      <c r="F910">
        <v>4.3730000000000002</v>
      </c>
      <c r="G910">
        <v>4.3730000000000002</v>
      </c>
      <c r="H910">
        <v>4.3730000000000002</v>
      </c>
      <c r="I910">
        <v>4.3730000000000002</v>
      </c>
      <c r="J910">
        <v>4.3730000000000002</v>
      </c>
    </row>
    <row r="911" spans="1:10">
      <c r="A911" s="13" t="s">
        <v>300</v>
      </c>
      <c r="B911" t="s">
        <v>94</v>
      </c>
      <c r="C911">
        <v>0.66</v>
      </c>
      <c r="D911">
        <v>0.66</v>
      </c>
      <c r="E911">
        <v>0.66</v>
      </c>
      <c r="F911">
        <v>0.66</v>
      </c>
      <c r="G911">
        <v>0.66</v>
      </c>
      <c r="H911">
        <v>0</v>
      </c>
      <c r="I911">
        <v>0</v>
      </c>
      <c r="J911">
        <v>0</v>
      </c>
    </row>
    <row r="912" spans="1:10">
      <c r="A912" s="13" t="s">
        <v>300</v>
      </c>
      <c r="B912" t="s">
        <v>170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3" t="s">
        <v>300</v>
      </c>
      <c r="B913" t="s">
        <v>97</v>
      </c>
      <c r="C913">
        <v>4.9420000000000002</v>
      </c>
      <c r="D913">
        <v>4.9420000000000002</v>
      </c>
      <c r="E913">
        <v>4.9420000000000002</v>
      </c>
      <c r="F913">
        <v>3.5554110156366838</v>
      </c>
      <c r="G913">
        <v>0.37147739677012798</v>
      </c>
      <c r="H913">
        <v>0</v>
      </c>
      <c r="I913">
        <v>0</v>
      </c>
      <c r="J913">
        <v>0</v>
      </c>
    </row>
    <row r="914" spans="1:10">
      <c r="A914" s="25" t="s">
        <v>300</v>
      </c>
      <c r="B914" s="2" t="s">
        <v>339</v>
      </c>
      <c r="C914">
        <v>7.6</v>
      </c>
      <c r="D914">
        <v>7.9</v>
      </c>
      <c r="E914">
        <v>7.9</v>
      </c>
      <c r="F914">
        <v>7.9</v>
      </c>
      <c r="G914">
        <v>7.9</v>
      </c>
      <c r="H914">
        <v>7.9</v>
      </c>
      <c r="I914">
        <v>7.9</v>
      </c>
      <c r="J914">
        <v>7.9</v>
      </c>
    </row>
    <row r="915" spans="1:10">
      <c r="A915" t="s">
        <v>301</v>
      </c>
      <c r="B915" t="s">
        <v>475</v>
      </c>
      <c r="C915">
        <v>9.1554356650857455E-2</v>
      </c>
      <c r="D915">
        <v>9.1554356650857455E-2</v>
      </c>
      <c r="E915">
        <v>8.028612813998269E-2</v>
      </c>
      <c r="F915">
        <v>6.9017899629107926E-2</v>
      </c>
      <c r="G915">
        <v>3.4508949814553963E-2</v>
      </c>
      <c r="H915">
        <v>0</v>
      </c>
      <c r="I915">
        <v>0</v>
      </c>
      <c r="J915">
        <v>0</v>
      </c>
    </row>
    <row r="916" spans="1:10">
      <c r="A916" t="s">
        <v>301</v>
      </c>
      <c r="B916" t="s">
        <v>108</v>
      </c>
      <c r="C916">
        <v>0.11850572897707229</v>
      </c>
      <c r="D916">
        <v>0.11850572897707229</v>
      </c>
      <c r="E916">
        <v>0.11850572897707229</v>
      </c>
      <c r="F916">
        <v>0.11850572897707229</v>
      </c>
      <c r="G916">
        <v>7.4863392526592409E-2</v>
      </c>
      <c r="H916">
        <v>3.1221056076112527E-2</v>
      </c>
      <c r="I916">
        <v>1.5610528038056263E-2</v>
      </c>
      <c r="J916">
        <v>0</v>
      </c>
    </row>
    <row r="917" spans="1:10">
      <c r="A917" t="s">
        <v>301</v>
      </c>
      <c r="B917" t="s">
        <v>109</v>
      </c>
      <c r="C917">
        <v>0.26094016283924049</v>
      </c>
      <c r="D917">
        <v>0.26094016283924049</v>
      </c>
      <c r="E917">
        <v>0.13047008141962024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t="s">
        <v>301</v>
      </c>
      <c r="B918" t="s">
        <v>481</v>
      </c>
      <c r="C918">
        <v>1.0925291511869839</v>
      </c>
      <c r="D918">
        <v>1.0925291511869839</v>
      </c>
      <c r="E918">
        <v>0.66049190674626257</v>
      </c>
      <c r="F918">
        <v>0.22845466230554132</v>
      </c>
      <c r="G918">
        <v>0.22845466230554132</v>
      </c>
      <c r="H918">
        <v>0.22845466230554132</v>
      </c>
      <c r="I918">
        <v>0.11422733115277066</v>
      </c>
      <c r="J918">
        <v>0</v>
      </c>
    </row>
    <row r="919" spans="1:10">
      <c r="A919" t="s">
        <v>301</v>
      </c>
      <c r="B919" t="s">
        <v>485</v>
      </c>
      <c r="C919">
        <v>4.931939778498598E-2</v>
      </c>
      <c r="D919">
        <v>4.931939778498598E-2</v>
      </c>
      <c r="E919">
        <v>2.465969889249299E-2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3" t="s">
        <v>301</v>
      </c>
      <c r="B920" t="s">
        <v>139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5" t="s">
        <v>301</v>
      </c>
      <c r="B921" s="5" t="s">
        <v>243</v>
      </c>
      <c r="C921" s="5">
        <v>4.5861000000000001</v>
      </c>
      <c r="D921" s="5">
        <v>4.1274999999999995</v>
      </c>
      <c r="E921" s="5">
        <v>3.1989000000000001</v>
      </c>
      <c r="F921" s="5">
        <v>1.9194</v>
      </c>
      <c r="G921" s="5">
        <v>0.9597</v>
      </c>
      <c r="H921" s="5">
        <v>0.38389999999999996</v>
      </c>
      <c r="I921" s="5">
        <v>7.6800000000000007E-2</v>
      </c>
      <c r="J921" s="5">
        <v>0</v>
      </c>
    </row>
    <row r="922" spans="1:10">
      <c r="A922" s="5" t="s">
        <v>301</v>
      </c>
      <c r="B922" s="5" t="s">
        <v>244</v>
      </c>
      <c r="C922" s="5">
        <v>1.0330999999999999</v>
      </c>
      <c r="D922" s="5">
        <v>0.92979999999999996</v>
      </c>
      <c r="E922" s="5">
        <v>0.72060000000000002</v>
      </c>
      <c r="F922" s="5">
        <v>0.43240000000000001</v>
      </c>
      <c r="G922" s="5">
        <v>0.2162</v>
      </c>
      <c r="H922" s="5">
        <v>8.6500000000000007E-2</v>
      </c>
      <c r="I922" s="5">
        <v>1.7299999999999999E-2</v>
      </c>
      <c r="J922" s="5">
        <v>0</v>
      </c>
    </row>
    <row r="923" spans="1:10">
      <c r="A923" s="5" t="s">
        <v>301</v>
      </c>
      <c r="B923" s="5" t="s">
        <v>245</v>
      </c>
      <c r="C923" s="5">
        <v>0.31819999999999998</v>
      </c>
      <c r="D923" s="5">
        <v>0.28639999999999999</v>
      </c>
      <c r="E923" s="5">
        <v>0.22199999999999998</v>
      </c>
      <c r="F923" s="5">
        <v>0.13320000000000001</v>
      </c>
      <c r="G923" s="5">
        <v>6.6600000000000006E-2</v>
      </c>
      <c r="H923" s="5">
        <v>2.6699999999999998E-2</v>
      </c>
      <c r="I923" s="5">
        <v>5.4000000000000003E-3</v>
      </c>
      <c r="J923" s="5">
        <v>0</v>
      </c>
    </row>
    <row r="924" spans="1:10">
      <c r="A924" s="5" t="s">
        <v>301</v>
      </c>
      <c r="B924" s="5" t="s">
        <v>217</v>
      </c>
      <c r="C924" s="5">
        <v>8.6400000000000005E-2</v>
      </c>
      <c r="D924" s="5">
        <v>7.7800000000000008E-2</v>
      </c>
      <c r="E924" s="5">
        <v>6.0299999999999999E-2</v>
      </c>
      <c r="F924" s="5">
        <v>3.6200000000000003E-2</v>
      </c>
      <c r="G924" s="5">
        <v>1.8100000000000002E-2</v>
      </c>
      <c r="H924" s="5">
        <v>7.3000000000000001E-3</v>
      </c>
      <c r="I924" s="5">
        <v>1.5E-3</v>
      </c>
      <c r="J924" s="5">
        <v>0</v>
      </c>
    </row>
    <row r="925" spans="1:10">
      <c r="A925" s="5" t="s">
        <v>301</v>
      </c>
      <c r="B925" s="5" t="s">
        <v>237</v>
      </c>
      <c r="C925" s="5">
        <v>2.7199999999999998E-2</v>
      </c>
      <c r="D925" s="5">
        <v>2.4500000000000001E-2</v>
      </c>
      <c r="E925" s="5">
        <v>1.9E-2</v>
      </c>
      <c r="F925" s="5">
        <v>1.14E-2</v>
      </c>
      <c r="G925" s="5">
        <v>5.7000000000000002E-3</v>
      </c>
      <c r="H925" s="5">
        <v>2.3E-3</v>
      </c>
      <c r="I925" s="5">
        <v>5.0000000000000001E-4</v>
      </c>
      <c r="J925" s="5">
        <v>0</v>
      </c>
    </row>
    <row r="926" spans="1:10">
      <c r="A926" s="5" t="s">
        <v>301</v>
      </c>
      <c r="B926" s="5" t="s">
        <v>226</v>
      </c>
      <c r="C926" s="5">
        <v>1.9489000000000001</v>
      </c>
      <c r="D926" s="5">
        <v>1.7541</v>
      </c>
      <c r="E926" s="5">
        <v>1.3594999999999999</v>
      </c>
      <c r="F926" s="5">
        <v>0.81569999999999998</v>
      </c>
      <c r="G926" s="5">
        <v>0.40789999999999998</v>
      </c>
      <c r="H926" s="5">
        <v>0.16319999999999998</v>
      </c>
      <c r="I926" s="5">
        <v>3.27E-2</v>
      </c>
      <c r="J926" s="5">
        <v>0</v>
      </c>
    </row>
    <row r="927" spans="1:10">
      <c r="A927" s="5" t="s">
        <v>301</v>
      </c>
      <c r="B927" s="5" t="s">
        <v>219</v>
      </c>
      <c r="C927" s="5">
        <v>3.8E-3</v>
      </c>
      <c r="D927" s="5">
        <v>3.4999999999999996E-3</v>
      </c>
      <c r="E927" s="5">
        <v>2.8E-3</v>
      </c>
      <c r="F927" s="5">
        <v>1.7000000000000001E-3</v>
      </c>
      <c r="G927" s="5">
        <v>9.0000000000000008E-4</v>
      </c>
      <c r="H927" s="5">
        <v>0</v>
      </c>
      <c r="I927" s="5">
        <v>0</v>
      </c>
      <c r="J927" s="5">
        <v>0</v>
      </c>
    </row>
    <row r="928" spans="1:10">
      <c r="A928" s="5" t="s">
        <v>301</v>
      </c>
      <c r="B928" s="5" t="s">
        <v>220</v>
      </c>
      <c r="C928" s="5">
        <v>3.0000000000000003E-4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</row>
    <row r="929" spans="1:10">
      <c r="A929" s="5" t="s">
        <v>301</v>
      </c>
      <c r="B929" s="5" t="s">
        <v>227</v>
      </c>
      <c r="C929" s="5">
        <v>0.155</v>
      </c>
      <c r="D929" s="5">
        <v>0.13950000000000001</v>
      </c>
      <c r="E929" s="5">
        <v>0.1082</v>
      </c>
      <c r="F929" s="5">
        <v>6.5000000000000002E-2</v>
      </c>
      <c r="G929" s="5">
        <v>3.2500000000000001E-2</v>
      </c>
      <c r="H929" s="5">
        <v>1.2999999999999999E-2</v>
      </c>
      <c r="I929" s="5">
        <v>2.5999999999999999E-3</v>
      </c>
      <c r="J929" s="5">
        <v>0</v>
      </c>
    </row>
    <row r="930" spans="1:10">
      <c r="A930" s="5" t="s">
        <v>301</v>
      </c>
      <c r="B930" s="5" t="s">
        <v>206</v>
      </c>
      <c r="C930" s="5">
        <v>4.0064000000000002</v>
      </c>
      <c r="D930" s="5">
        <v>3.6058000000000003</v>
      </c>
      <c r="E930" s="5">
        <v>2.7945000000000002</v>
      </c>
      <c r="F930" s="5">
        <v>1.6767000000000001</v>
      </c>
      <c r="G930" s="5">
        <v>0.83840000000000003</v>
      </c>
      <c r="H930" s="5">
        <v>0.33539999999999998</v>
      </c>
      <c r="I930" s="5">
        <v>6.7100000000000007E-2</v>
      </c>
    </row>
    <row r="931" spans="1:10">
      <c r="A931" s="5" t="s">
        <v>301</v>
      </c>
      <c r="B931" s="5" t="s">
        <v>233</v>
      </c>
      <c r="C931" s="5">
        <v>0.25029999999999997</v>
      </c>
      <c r="D931" s="5">
        <v>0.2253</v>
      </c>
      <c r="E931" s="5">
        <v>0.17469999999999999</v>
      </c>
      <c r="F931" s="5">
        <v>0.10490000000000001</v>
      </c>
      <c r="G931" s="5">
        <v>5.2500000000000005E-2</v>
      </c>
      <c r="H931" s="5">
        <v>2.1000000000000001E-2</v>
      </c>
      <c r="I931" s="5">
        <v>4.1999999999999997E-3</v>
      </c>
    </row>
    <row r="932" spans="1:10">
      <c r="A932" s="5" t="s">
        <v>301</v>
      </c>
      <c r="B932" s="5" t="s">
        <v>224</v>
      </c>
      <c r="C932" s="5">
        <v>21.5687</v>
      </c>
      <c r="D932" s="5">
        <v>19.411899999999999</v>
      </c>
      <c r="E932" s="5">
        <v>15.0443</v>
      </c>
      <c r="F932" s="5">
        <v>9.0266000000000002</v>
      </c>
      <c r="G932" s="5">
        <v>4.5133000000000001</v>
      </c>
      <c r="H932" s="5">
        <v>1.8053999999999999</v>
      </c>
      <c r="I932" s="5">
        <v>0.36109999999999998</v>
      </c>
    </row>
    <row r="933" spans="1:10">
      <c r="A933" s="5" t="s">
        <v>301</v>
      </c>
      <c r="B933" s="5" t="s">
        <v>207</v>
      </c>
      <c r="C933" s="5">
        <v>0.1091</v>
      </c>
      <c r="D933" s="5">
        <v>9.820000000000001E-2</v>
      </c>
      <c r="E933" s="5">
        <v>7.6200000000000004E-2</v>
      </c>
      <c r="F933" s="5">
        <v>4.58E-2</v>
      </c>
      <c r="G933" s="5">
        <v>2.29E-2</v>
      </c>
      <c r="H933" s="5">
        <v>9.1999999999999998E-3</v>
      </c>
      <c r="I933" s="5">
        <v>1.9E-3</v>
      </c>
    </row>
    <row r="934" spans="1:10">
      <c r="A934" s="5" t="s">
        <v>301</v>
      </c>
      <c r="B934" s="5" t="s">
        <v>225</v>
      </c>
      <c r="C934" s="5">
        <v>0.4214</v>
      </c>
      <c r="D934" s="5">
        <v>0.37929999999999997</v>
      </c>
      <c r="E934" s="5">
        <v>0.29399999999999998</v>
      </c>
      <c r="F934" s="5">
        <v>0.1764</v>
      </c>
      <c r="G934" s="5">
        <v>8.8200000000000001E-2</v>
      </c>
      <c r="H934" s="5">
        <v>3.5300000000000005E-2</v>
      </c>
      <c r="I934" s="5">
        <v>7.1000000000000004E-3</v>
      </c>
    </row>
    <row r="935" spans="1:10">
      <c r="A935" s="5" t="s">
        <v>301</v>
      </c>
      <c r="B935" s="5" t="s">
        <v>228</v>
      </c>
      <c r="C935" s="5">
        <v>0.29270000000000002</v>
      </c>
      <c r="D935" s="5">
        <v>0.26350000000000001</v>
      </c>
      <c r="E935" s="5">
        <v>0.20429999999999998</v>
      </c>
      <c r="F935" s="5">
        <v>0.1226</v>
      </c>
      <c r="G935" s="5">
        <v>6.13E-2</v>
      </c>
      <c r="H935" s="5">
        <v>2.46E-2</v>
      </c>
      <c r="I935" s="5">
        <v>5.0000000000000001E-3</v>
      </c>
      <c r="J935" s="5">
        <v>0</v>
      </c>
    </row>
    <row r="936" spans="1:10">
      <c r="A936" s="5" t="s">
        <v>301</v>
      </c>
      <c r="B936" s="5" t="s">
        <v>230</v>
      </c>
      <c r="C936" s="5">
        <v>20.372299999999999</v>
      </c>
      <c r="D936" s="5">
        <v>18.335100000000001</v>
      </c>
      <c r="E936" s="5">
        <v>14.2098</v>
      </c>
      <c r="F936" s="5">
        <v>8.5259</v>
      </c>
      <c r="G936" s="5">
        <v>4.2629999999999999</v>
      </c>
      <c r="H936" s="5">
        <v>1.7052</v>
      </c>
      <c r="I936" s="5">
        <v>0.34110000000000001</v>
      </c>
      <c r="J936" s="5">
        <v>0</v>
      </c>
    </row>
    <row r="937" spans="1:10">
      <c r="A937" s="5" t="s">
        <v>301</v>
      </c>
      <c r="B937" s="5" t="s">
        <v>229</v>
      </c>
      <c r="C937" s="5">
        <v>0.65339999999999998</v>
      </c>
      <c r="D937" s="5">
        <v>0.58809999999999996</v>
      </c>
      <c r="E937" s="5">
        <v>0.45579999999999998</v>
      </c>
      <c r="F937" s="5">
        <v>0.27349999999999997</v>
      </c>
      <c r="G937" s="5">
        <v>0.13679999999999998</v>
      </c>
      <c r="H937" s="5">
        <v>5.4800000000000001E-2</v>
      </c>
      <c r="I937" s="5">
        <v>1.0999999999999999E-2</v>
      </c>
      <c r="J937" s="5">
        <v>0</v>
      </c>
    </row>
    <row r="938" spans="1:10">
      <c r="A938" s="5" t="s">
        <v>301</v>
      </c>
      <c r="B938" s="5" t="s">
        <v>231</v>
      </c>
      <c r="C938" s="5">
        <v>0.42109999999999997</v>
      </c>
      <c r="D938" s="5">
        <v>0.379</v>
      </c>
      <c r="E938" s="5">
        <v>0.29380000000000001</v>
      </c>
      <c r="F938" s="5">
        <v>0.17629999999999998</v>
      </c>
      <c r="G938" s="5">
        <v>8.8200000000000001E-2</v>
      </c>
      <c r="H938" s="5">
        <v>3.5300000000000005E-2</v>
      </c>
      <c r="I938" s="5">
        <v>7.1000000000000004E-3</v>
      </c>
      <c r="J938" s="5">
        <v>0</v>
      </c>
    </row>
    <row r="939" spans="1:10">
      <c r="A939" s="5" t="s">
        <v>301</v>
      </c>
      <c r="B939" s="5" t="s">
        <v>240</v>
      </c>
      <c r="C939" s="5">
        <v>2.2599999999999999E-2</v>
      </c>
      <c r="D939" s="5">
        <v>2.0399999999999998E-2</v>
      </c>
      <c r="E939" s="5">
        <v>1.5900000000000001E-2</v>
      </c>
      <c r="F939" s="5">
        <v>9.5999999999999992E-3</v>
      </c>
      <c r="G939" s="5">
        <v>4.7999999999999996E-3</v>
      </c>
      <c r="H939" s="5">
        <v>2E-3</v>
      </c>
      <c r="I939" s="5">
        <v>4.0000000000000002E-4</v>
      </c>
      <c r="J939" s="5">
        <v>0</v>
      </c>
    </row>
    <row r="940" spans="1:10">
      <c r="A940" s="13" t="s">
        <v>301</v>
      </c>
      <c r="B940" t="s">
        <v>163</v>
      </c>
      <c r="C940">
        <v>0.15</v>
      </c>
      <c r="D940">
        <v>0.15</v>
      </c>
      <c r="E940">
        <v>0.15</v>
      </c>
      <c r="F940">
        <v>0.15</v>
      </c>
      <c r="G940">
        <v>0.15</v>
      </c>
      <c r="H940">
        <v>0.15</v>
      </c>
      <c r="I940">
        <v>0.15</v>
      </c>
      <c r="J940">
        <v>7.9701299633804831E-2</v>
      </c>
    </row>
    <row r="941" spans="1:10">
      <c r="A941" s="13" t="s">
        <v>301</v>
      </c>
      <c r="B941" t="s">
        <v>107</v>
      </c>
      <c r="C941">
        <v>0.753</v>
      </c>
      <c r="D941">
        <v>0.46375855390574561</v>
      </c>
      <c r="E941">
        <v>0.36167333763718529</v>
      </c>
      <c r="F941">
        <v>0.15750290510006457</v>
      </c>
      <c r="G941">
        <v>0.1458360232408005</v>
      </c>
      <c r="H941">
        <v>0</v>
      </c>
      <c r="I941">
        <v>0</v>
      </c>
      <c r="J941">
        <v>0</v>
      </c>
    </row>
    <row r="942" spans="1:10">
      <c r="A942" s="13" t="s">
        <v>301</v>
      </c>
      <c r="B942" t="s">
        <v>106</v>
      </c>
      <c r="C942">
        <v>3.6271999999999998</v>
      </c>
      <c r="D942">
        <v>1.6117972136783065</v>
      </c>
      <c r="E942">
        <v>0.76520991496290935</v>
      </c>
      <c r="F942">
        <v>0.15487953681925096</v>
      </c>
      <c r="G942">
        <v>8.9252614438212405E-2</v>
      </c>
      <c r="H942">
        <v>1.4437922923828478E-2</v>
      </c>
      <c r="I942">
        <v>1.4437922923828478E-2</v>
      </c>
      <c r="J942">
        <v>0</v>
      </c>
    </row>
    <row r="943" spans="1:10">
      <c r="A943" s="13" t="s">
        <v>301</v>
      </c>
      <c r="B943" t="s">
        <v>22</v>
      </c>
      <c r="C943">
        <v>1.9189639999999999</v>
      </c>
      <c r="D943">
        <v>1.462663156915275</v>
      </c>
      <c r="E943">
        <v>1.4265631237181358</v>
      </c>
      <c r="F943">
        <v>1.4007773857201791</v>
      </c>
      <c r="G943">
        <v>1.3921821397208602</v>
      </c>
      <c r="H943">
        <v>1.3905679525221881</v>
      </c>
      <c r="I943">
        <v>1.3833146252160748</v>
      </c>
      <c r="J943">
        <v>0.9866055431218822</v>
      </c>
    </row>
    <row r="944" spans="1:10">
      <c r="A944" t="s">
        <v>301</v>
      </c>
      <c r="B944" t="s">
        <v>488</v>
      </c>
      <c r="C944">
        <v>0.83199999999999996</v>
      </c>
      <c r="D944">
        <v>0.83199999999999996</v>
      </c>
      <c r="E944">
        <v>0.83199999999999996</v>
      </c>
      <c r="F944">
        <v>0.83199999999999996</v>
      </c>
      <c r="G944">
        <v>0.83199999999999996</v>
      </c>
      <c r="H944">
        <v>0.83199999999999996</v>
      </c>
      <c r="I944">
        <v>0.41599999999999998</v>
      </c>
      <c r="J944">
        <v>0</v>
      </c>
    </row>
    <row r="945" spans="1:29" s="43" customFormat="1">
      <c r="A945" t="s">
        <v>301</v>
      </c>
      <c r="B945" t="s">
        <v>489</v>
      </c>
      <c r="C945">
        <v>0.66250000000000009</v>
      </c>
      <c r="D945">
        <v>0.66250000000000009</v>
      </c>
      <c r="E945">
        <v>0.33125000000000004</v>
      </c>
      <c r="F945">
        <v>0</v>
      </c>
      <c r="G945">
        <v>0</v>
      </c>
      <c r="H945">
        <v>0</v>
      </c>
      <c r="I945">
        <v>0</v>
      </c>
      <c r="J945">
        <v>0</v>
      </c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</row>
    <row r="946" spans="1:29" s="43" customFormat="1">
      <c r="A946" t="s">
        <v>301</v>
      </c>
      <c r="B946" t="s">
        <v>490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</row>
    <row r="947" spans="1:29" s="43" customFormat="1">
      <c r="A947" s="13" t="s">
        <v>301</v>
      </c>
      <c r="B947" t="s">
        <v>23</v>
      </c>
      <c r="C947">
        <v>1.3</v>
      </c>
      <c r="D947">
        <v>1.3</v>
      </c>
      <c r="E947">
        <v>1.3</v>
      </c>
      <c r="F947">
        <v>1.3</v>
      </c>
      <c r="G947">
        <v>1.3</v>
      </c>
      <c r="H947">
        <v>1.3</v>
      </c>
      <c r="I947">
        <v>1.3</v>
      </c>
      <c r="J947">
        <v>0.65</v>
      </c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</row>
    <row r="948" spans="1:29" s="43" customFormat="1">
      <c r="A948" s="13" t="s">
        <v>301</v>
      </c>
      <c r="B948" t="s">
        <v>58</v>
      </c>
      <c r="C948">
        <v>1.8268960000000001</v>
      </c>
      <c r="D948">
        <v>1.0961376</v>
      </c>
      <c r="E948">
        <v>0.18268960000000004</v>
      </c>
      <c r="F948">
        <v>0</v>
      </c>
      <c r="G948">
        <v>0</v>
      </c>
      <c r="H948">
        <v>0</v>
      </c>
      <c r="I948">
        <v>0</v>
      </c>
      <c r="J948">
        <v>0</v>
      </c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</row>
    <row r="949" spans="1:29" s="43" customFormat="1">
      <c r="A949" s="5" t="s">
        <v>301</v>
      </c>
      <c r="B949" s="5" t="s">
        <v>102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</row>
    <row r="950" spans="1:29" s="43" customFormat="1">
      <c r="A950" s="13" t="s">
        <v>301</v>
      </c>
      <c r="B950" t="s">
        <v>103</v>
      </c>
      <c r="C950">
        <v>6.3924025000000002</v>
      </c>
      <c r="D950">
        <v>6.3924025000000002</v>
      </c>
      <c r="E950">
        <v>6.3924025000000002</v>
      </c>
      <c r="F950">
        <v>6.3924025000000002</v>
      </c>
      <c r="G950">
        <v>6.3924025000000002</v>
      </c>
      <c r="H950">
        <v>6.3924025000000002</v>
      </c>
      <c r="I950">
        <v>6.3924025000000002</v>
      </c>
      <c r="J950">
        <v>6.3924025000000002</v>
      </c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</row>
    <row r="951" spans="1:29">
      <c r="A951" s="13" t="s">
        <v>301</v>
      </c>
      <c r="B951" t="s">
        <v>94</v>
      </c>
      <c r="C951">
        <v>2</v>
      </c>
      <c r="D951">
        <v>2</v>
      </c>
      <c r="E951">
        <v>2</v>
      </c>
      <c r="F951">
        <v>2</v>
      </c>
      <c r="G951">
        <v>1.995626312106368</v>
      </c>
      <c r="H951">
        <v>0</v>
      </c>
      <c r="I951">
        <v>0</v>
      </c>
      <c r="J951">
        <v>0</v>
      </c>
      <c r="M951" t="s">
        <v>520</v>
      </c>
    </row>
    <row r="952" spans="1:29">
      <c r="A952" s="13" t="s">
        <v>301</v>
      </c>
      <c r="B952" t="s">
        <v>170</v>
      </c>
      <c r="C952">
        <v>0.63200000000000001</v>
      </c>
      <c r="D952">
        <v>0.63200000000000001</v>
      </c>
      <c r="E952">
        <v>0.63200000000000001</v>
      </c>
      <c r="F952">
        <v>0.1895999999999998</v>
      </c>
      <c r="G952">
        <v>3.1599999999999802E-2</v>
      </c>
      <c r="H952">
        <v>0</v>
      </c>
      <c r="I952">
        <v>0</v>
      </c>
      <c r="J952">
        <v>0</v>
      </c>
      <c r="M952" t="s">
        <v>520</v>
      </c>
    </row>
    <row r="953" spans="1:29">
      <c r="A953" s="13" t="s">
        <v>301</v>
      </c>
      <c r="B953" t="s">
        <v>97</v>
      </c>
      <c r="C953">
        <v>3.3</v>
      </c>
      <c r="D953">
        <v>3.3</v>
      </c>
      <c r="E953">
        <v>3.3</v>
      </c>
      <c r="F953">
        <v>3.2991042787346396</v>
      </c>
      <c r="G953">
        <v>2.5882273108621621</v>
      </c>
      <c r="H953">
        <v>0</v>
      </c>
      <c r="I953">
        <v>0</v>
      </c>
      <c r="J953">
        <v>0</v>
      </c>
      <c r="M953" t="s">
        <v>520</v>
      </c>
    </row>
    <row r="954" spans="1:29">
      <c r="A954" s="13" t="s">
        <v>302</v>
      </c>
      <c r="B954" t="s">
        <v>139</v>
      </c>
      <c r="C954">
        <v>0.60000000000000009</v>
      </c>
      <c r="D954">
        <v>0.60000000000000009</v>
      </c>
      <c r="E954">
        <v>0.60000000000000009</v>
      </c>
      <c r="F954">
        <v>0.60000000000000009</v>
      </c>
      <c r="G954">
        <v>0.60000000000000009</v>
      </c>
      <c r="H954">
        <v>0.60000000000000009</v>
      </c>
      <c r="I954">
        <v>0.60000000000000009</v>
      </c>
      <c r="J954">
        <v>0.60000000000000009</v>
      </c>
      <c r="M954" t="s">
        <v>520</v>
      </c>
    </row>
    <row r="955" spans="1:29">
      <c r="A955" s="13" t="s">
        <v>302</v>
      </c>
      <c r="B955" t="s">
        <v>163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M955" t="s">
        <v>520</v>
      </c>
    </row>
    <row r="956" spans="1:29">
      <c r="A956" s="13" t="s">
        <v>302</v>
      </c>
      <c r="B956" t="s">
        <v>107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M956" t="s">
        <v>520</v>
      </c>
    </row>
    <row r="957" spans="1:29">
      <c r="A957" s="13" t="s">
        <v>302</v>
      </c>
      <c r="B957" t="s">
        <v>106</v>
      </c>
      <c r="C957">
        <v>5.0789999999999997</v>
      </c>
      <c r="D957">
        <v>2.2911469379223859</v>
      </c>
      <c r="E957">
        <v>0.8256810422908103</v>
      </c>
      <c r="F957">
        <v>0.41284052114540515</v>
      </c>
      <c r="G957">
        <v>0</v>
      </c>
      <c r="H957">
        <v>0</v>
      </c>
      <c r="I957">
        <v>0</v>
      </c>
      <c r="J957">
        <v>0</v>
      </c>
      <c r="M957" t="s">
        <v>520</v>
      </c>
    </row>
    <row r="958" spans="1:29">
      <c r="A958" s="13" t="s">
        <v>302</v>
      </c>
      <c r="B958" t="s">
        <v>22</v>
      </c>
      <c r="C958">
        <v>0.31</v>
      </c>
      <c r="D958">
        <v>0.22340366507781459</v>
      </c>
      <c r="E958">
        <v>0.17573414827647663</v>
      </c>
      <c r="F958">
        <v>2.6353428382138626E-4</v>
      </c>
      <c r="G958">
        <v>2.6353428382138626E-4</v>
      </c>
      <c r="H958">
        <v>2.6353428382138626E-4</v>
      </c>
      <c r="I958">
        <v>2.6353428382138626E-4</v>
      </c>
      <c r="J958">
        <v>2.6353428382138626E-4</v>
      </c>
      <c r="M958" t="s">
        <v>520</v>
      </c>
    </row>
    <row r="959" spans="1:29">
      <c r="A959" s="13" t="s">
        <v>302</v>
      </c>
      <c r="B959" t="s">
        <v>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M959" t="s">
        <v>520</v>
      </c>
    </row>
    <row r="960" spans="1:29">
      <c r="A960" s="13" t="s">
        <v>302</v>
      </c>
      <c r="B960" t="s">
        <v>58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M960" t="s">
        <v>520</v>
      </c>
    </row>
    <row r="961" spans="1:13">
      <c r="A961" s="13" t="s">
        <v>302</v>
      </c>
      <c r="B961" t="s">
        <v>94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M961" t="s">
        <v>520</v>
      </c>
    </row>
    <row r="962" spans="1:13">
      <c r="A962" s="13" t="s">
        <v>302</v>
      </c>
      <c r="B962" t="s">
        <v>170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M962" t="s">
        <v>520</v>
      </c>
    </row>
    <row r="963" spans="1:13">
      <c r="A963" s="13" t="s">
        <v>302</v>
      </c>
      <c r="B963" t="s">
        <v>97</v>
      </c>
      <c r="C963">
        <v>2.5579999999999998</v>
      </c>
      <c r="D963">
        <v>2.5579999999999998</v>
      </c>
      <c r="E963">
        <v>2.5579999999999998</v>
      </c>
      <c r="F963">
        <v>0.76739999999999908</v>
      </c>
      <c r="G963">
        <v>0.12789999999999921</v>
      </c>
      <c r="H963">
        <v>0</v>
      </c>
      <c r="I963">
        <v>0</v>
      </c>
      <c r="J963">
        <v>0</v>
      </c>
      <c r="M963" t="s">
        <v>520</v>
      </c>
    </row>
    <row r="964" spans="1:13">
      <c r="A964" t="s">
        <v>303</v>
      </c>
      <c r="B964" t="s">
        <v>475</v>
      </c>
      <c r="C964">
        <v>1.9344313004221878</v>
      </c>
      <c r="D964">
        <v>1.9344313004221878</v>
      </c>
      <c r="E964">
        <v>0.9672156502110939</v>
      </c>
      <c r="F964">
        <v>0</v>
      </c>
      <c r="G964">
        <v>0</v>
      </c>
      <c r="H964">
        <v>0</v>
      </c>
      <c r="I964">
        <v>0</v>
      </c>
      <c r="J964">
        <v>0</v>
      </c>
      <c r="M964" t="s">
        <v>520</v>
      </c>
    </row>
    <row r="965" spans="1:13">
      <c r="A965" t="s">
        <v>303</v>
      </c>
      <c r="B965" t="s">
        <v>108</v>
      </c>
      <c r="C965">
        <v>0.34205900179743343</v>
      </c>
      <c r="D965">
        <v>0.34205900179743343</v>
      </c>
      <c r="E965">
        <v>0.17102950089871671</v>
      </c>
      <c r="F965">
        <v>0</v>
      </c>
      <c r="G965">
        <v>0</v>
      </c>
      <c r="H965">
        <v>0</v>
      </c>
      <c r="I965">
        <v>0</v>
      </c>
      <c r="J965">
        <v>0</v>
      </c>
      <c r="M965" t="s">
        <v>520</v>
      </c>
    </row>
    <row r="966" spans="1:13">
      <c r="A966" t="s">
        <v>303</v>
      </c>
      <c r="B966" t="s">
        <v>481</v>
      </c>
      <c r="C966">
        <v>0.14408926556033941</v>
      </c>
      <c r="D966">
        <v>0.14408926556033941</v>
      </c>
      <c r="E966">
        <v>7.2044632780169704E-2</v>
      </c>
      <c r="F966">
        <v>0</v>
      </c>
      <c r="G966">
        <v>0</v>
      </c>
      <c r="H966">
        <v>0</v>
      </c>
      <c r="I966">
        <v>0</v>
      </c>
      <c r="J966">
        <v>0</v>
      </c>
      <c r="M966" t="s">
        <v>520</v>
      </c>
    </row>
    <row r="967" spans="1:13">
      <c r="A967" t="s">
        <v>303</v>
      </c>
      <c r="B967" t="s">
        <v>485</v>
      </c>
      <c r="C967">
        <v>1.676691886469088E-2</v>
      </c>
      <c r="D967">
        <v>1.676691886469088E-2</v>
      </c>
      <c r="E967">
        <v>8.3834594323454401E-3</v>
      </c>
      <c r="F967">
        <v>0</v>
      </c>
      <c r="G967">
        <v>0</v>
      </c>
      <c r="H967">
        <v>0</v>
      </c>
      <c r="I967">
        <v>0</v>
      </c>
      <c r="J967">
        <v>0</v>
      </c>
      <c r="M967" t="s">
        <v>520</v>
      </c>
    </row>
    <row r="968" spans="1:13">
      <c r="A968" s="13" t="s">
        <v>303</v>
      </c>
      <c r="B968" t="s">
        <v>139</v>
      </c>
      <c r="C968">
        <v>0.43</v>
      </c>
      <c r="D968">
        <v>0.43</v>
      </c>
      <c r="E968">
        <v>0.43</v>
      </c>
      <c r="F968">
        <v>0.43</v>
      </c>
      <c r="G968">
        <v>0.43</v>
      </c>
      <c r="H968">
        <v>0.43</v>
      </c>
      <c r="I968">
        <v>0.43</v>
      </c>
      <c r="J968">
        <v>0.43</v>
      </c>
      <c r="M968" t="s">
        <v>520</v>
      </c>
    </row>
    <row r="969" spans="1:13">
      <c r="A969" s="5" t="s">
        <v>303</v>
      </c>
      <c r="B969" s="5" t="s">
        <v>243</v>
      </c>
      <c r="C969" s="5">
        <v>5.3487999999999998</v>
      </c>
      <c r="D969" s="5">
        <v>4.8140000000000001</v>
      </c>
      <c r="E969" s="5">
        <v>3.7309000000000001</v>
      </c>
      <c r="F969" s="5">
        <v>2.2386000000000004</v>
      </c>
      <c r="G969" s="5">
        <v>1.1193</v>
      </c>
      <c r="H969" s="5">
        <v>0.44779999999999998</v>
      </c>
      <c r="I969" s="5">
        <v>8.9599999999999999E-2</v>
      </c>
      <c r="J969" s="5">
        <v>0</v>
      </c>
      <c r="M969" t="s">
        <v>520</v>
      </c>
    </row>
    <row r="970" spans="1:13">
      <c r="A970" s="5" t="s">
        <v>303</v>
      </c>
      <c r="B970" s="5" t="s">
        <v>244</v>
      </c>
      <c r="C970" s="5">
        <v>0.14849999999999999</v>
      </c>
      <c r="D970" s="5">
        <v>0.13369999999999999</v>
      </c>
      <c r="E970" s="5">
        <v>0.1037</v>
      </c>
      <c r="F970" s="5">
        <v>6.2300000000000001E-2</v>
      </c>
      <c r="G970" s="5">
        <v>3.1199999999999999E-2</v>
      </c>
      <c r="H970" s="5">
        <v>1.2499999999999999E-2</v>
      </c>
      <c r="I970" s="5">
        <v>2.5000000000000001E-3</v>
      </c>
      <c r="J970" s="5">
        <v>0</v>
      </c>
      <c r="M970" t="s">
        <v>520</v>
      </c>
    </row>
    <row r="971" spans="1:13">
      <c r="A971" s="5" t="s">
        <v>303</v>
      </c>
      <c r="B971" s="5" t="s">
        <v>245</v>
      </c>
      <c r="C971" s="5">
        <v>0.30349999999999999</v>
      </c>
      <c r="D971" s="5">
        <v>0.2732</v>
      </c>
      <c r="E971" s="5">
        <v>0.21179999999999999</v>
      </c>
      <c r="F971" s="5">
        <v>0.12709999999999999</v>
      </c>
      <c r="G971" s="5">
        <v>6.3600000000000004E-2</v>
      </c>
      <c r="H971" s="5">
        <v>2.5499999999999998E-2</v>
      </c>
      <c r="I971" s="5">
        <v>5.1000000000000004E-3</v>
      </c>
      <c r="J971" s="5">
        <v>0</v>
      </c>
      <c r="M971" t="s">
        <v>520</v>
      </c>
    </row>
    <row r="972" spans="1:13">
      <c r="A972" s="5" t="s">
        <v>303</v>
      </c>
      <c r="B972" s="5" t="s">
        <v>217</v>
      </c>
      <c r="C972" s="5">
        <v>4.8053999999999997</v>
      </c>
      <c r="D972" s="5">
        <v>4.3248999999999995</v>
      </c>
      <c r="E972" s="5">
        <v>3.3518000000000003</v>
      </c>
      <c r="F972" s="5">
        <v>2.0111000000000003</v>
      </c>
      <c r="G972" s="5">
        <v>1.0056</v>
      </c>
      <c r="H972" s="5">
        <v>0.40229999999999999</v>
      </c>
      <c r="I972" s="5">
        <v>8.0500000000000002E-2</v>
      </c>
      <c r="J972" s="5">
        <v>0</v>
      </c>
      <c r="M972" t="s">
        <v>520</v>
      </c>
    </row>
    <row r="973" spans="1:13">
      <c r="A973" s="5" t="s">
        <v>303</v>
      </c>
      <c r="B973" s="5" t="s">
        <v>237</v>
      </c>
      <c r="C973" s="5">
        <v>0.12380000000000001</v>
      </c>
      <c r="D973" s="5">
        <v>0.1115</v>
      </c>
      <c r="E973" s="5">
        <v>8.6500000000000007E-2</v>
      </c>
      <c r="F973" s="5">
        <v>5.1900000000000002E-2</v>
      </c>
      <c r="G973" s="5">
        <v>2.5999999999999999E-2</v>
      </c>
      <c r="H973" s="5">
        <v>1.04E-2</v>
      </c>
      <c r="I973" s="5">
        <v>2.0999999999999999E-3</v>
      </c>
      <c r="J973" s="5">
        <v>0</v>
      </c>
      <c r="M973" t="s">
        <v>520</v>
      </c>
    </row>
    <row r="974" spans="1:13">
      <c r="A974" s="5" t="s">
        <v>303</v>
      </c>
      <c r="B974" s="5" t="s">
        <v>226</v>
      </c>
      <c r="C974" s="5">
        <v>13.935700000000001</v>
      </c>
      <c r="D974" s="5">
        <v>12.542199999999999</v>
      </c>
      <c r="E974" s="5">
        <v>9.7202999999999999</v>
      </c>
      <c r="F974" s="5">
        <v>5.8321999999999994</v>
      </c>
      <c r="G974" s="5">
        <v>2.9161000000000001</v>
      </c>
      <c r="H974" s="5">
        <v>1.1665000000000001</v>
      </c>
      <c r="I974" s="5">
        <v>0.23330000000000001</v>
      </c>
      <c r="J974" s="5">
        <v>0</v>
      </c>
      <c r="M974" t="s">
        <v>520</v>
      </c>
    </row>
    <row r="975" spans="1:13">
      <c r="A975" s="5" t="s">
        <v>303</v>
      </c>
      <c r="B975" s="5" t="s">
        <v>219</v>
      </c>
      <c r="C975" s="5">
        <v>8.0000000000000002E-3</v>
      </c>
      <c r="D975" s="5">
        <v>7.1999999999999998E-3</v>
      </c>
      <c r="E975" s="5">
        <v>5.5999999999999999E-3</v>
      </c>
      <c r="F975" s="5">
        <v>3.3999999999999998E-3</v>
      </c>
      <c r="G975" s="5">
        <v>1.6999999999999999E-3</v>
      </c>
      <c r="H975" s="5">
        <v>6.9999999999999999E-4</v>
      </c>
      <c r="I975" s="5">
        <v>0</v>
      </c>
      <c r="J975" s="5">
        <v>0</v>
      </c>
      <c r="M975" t="s">
        <v>520</v>
      </c>
    </row>
    <row r="976" spans="1:13">
      <c r="A976" s="5" t="s">
        <v>303</v>
      </c>
      <c r="B976" s="5" t="s">
        <v>227</v>
      </c>
      <c r="C976" s="5">
        <v>0.35449999999999998</v>
      </c>
      <c r="D976" s="5">
        <v>0.31909999999999999</v>
      </c>
      <c r="E976" s="5">
        <v>0.24739999999999998</v>
      </c>
      <c r="F976" s="5">
        <v>0.14849999999999999</v>
      </c>
      <c r="G976" s="5">
        <v>7.4300000000000005E-2</v>
      </c>
      <c r="H976" s="5">
        <v>2.98E-2</v>
      </c>
      <c r="I976" s="5">
        <v>6.0000000000000001E-3</v>
      </c>
      <c r="J976" s="5">
        <v>0</v>
      </c>
      <c r="M976" t="s">
        <v>520</v>
      </c>
    </row>
    <row r="977" spans="1:13">
      <c r="A977" s="5" t="s">
        <v>303</v>
      </c>
      <c r="B977" s="5" t="s">
        <v>206</v>
      </c>
      <c r="C977" s="5">
        <v>1.3523000000000001</v>
      </c>
      <c r="D977" s="5">
        <v>1.2171000000000001</v>
      </c>
      <c r="E977" s="5">
        <v>0.94330000000000003</v>
      </c>
      <c r="F977" s="5">
        <v>0.56599999999999995</v>
      </c>
      <c r="G977" s="5">
        <v>0.28299999999999997</v>
      </c>
      <c r="H977" s="5">
        <v>0.1132</v>
      </c>
      <c r="I977" s="5">
        <v>2.2699999999999998E-2</v>
      </c>
      <c r="M977" t="s">
        <v>520</v>
      </c>
    </row>
    <row r="978" spans="1:13">
      <c r="A978" s="5" t="s">
        <v>303</v>
      </c>
      <c r="B978" s="5" t="s">
        <v>233</v>
      </c>
      <c r="C978" s="5">
        <v>1.7204999999999999</v>
      </c>
      <c r="D978" s="5">
        <v>1.5485</v>
      </c>
      <c r="E978" s="5">
        <v>1.2000999999999999</v>
      </c>
      <c r="F978" s="5">
        <v>0.72009999999999996</v>
      </c>
      <c r="G978" s="5">
        <v>0.36009999999999998</v>
      </c>
      <c r="H978" s="5">
        <v>0.14409999999999998</v>
      </c>
      <c r="I978" s="5">
        <v>2.8899999999999999E-2</v>
      </c>
      <c r="M978" t="s">
        <v>520</v>
      </c>
    </row>
    <row r="979" spans="1:13">
      <c r="A979" s="5" t="s">
        <v>303</v>
      </c>
      <c r="B979" s="5" t="s">
        <v>224</v>
      </c>
      <c r="C979" s="5">
        <v>28.0976</v>
      </c>
      <c r="D979" s="5">
        <v>25.2879</v>
      </c>
      <c r="E979" s="5">
        <v>19.598199999999999</v>
      </c>
      <c r="F979" s="5">
        <v>11.759</v>
      </c>
      <c r="G979" s="5">
        <v>5.8795000000000002</v>
      </c>
      <c r="H979" s="5">
        <v>2.3517999999999999</v>
      </c>
      <c r="I979" s="5">
        <v>0.47039999999999998</v>
      </c>
      <c r="M979" t="s">
        <v>520</v>
      </c>
    </row>
    <row r="980" spans="1:13">
      <c r="A980" s="5" t="s">
        <v>303</v>
      </c>
      <c r="B980" s="5" t="s">
        <v>225</v>
      </c>
      <c r="C980" s="5">
        <v>0.33910000000000001</v>
      </c>
      <c r="D980" s="5">
        <v>0.30519999999999997</v>
      </c>
      <c r="E980" s="5">
        <v>0.23659999999999998</v>
      </c>
      <c r="F980" s="5">
        <v>0.14199999999999999</v>
      </c>
      <c r="G980" s="5">
        <v>7.0999999999999994E-2</v>
      </c>
      <c r="H980" s="5">
        <v>2.8400000000000002E-2</v>
      </c>
      <c r="I980" s="5">
        <v>5.7000000000000002E-3</v>
      </c>
      <c r="M980" t="s">
        <v>520</v>
      </c>
    </row>
    <row r="981" spans="1:13">
      <c r="A981" s="5" t="s">
        <v>303</v>
      </c>
      <c r="B981" s="5" t="s">
        <v>228</v>
      </c>
      <c r="C981" s="5">
        <v>0.19979999999999998</v>
      </c>
      <c r="D981" s="5">
        <v>0.17989999999999998</v>
      </c>
      <c r="E981" s="5">
        <v>0.13949999999999999</v>
      </c>
      <c r="F981" s="5">
        <v>8.3699999999999997E-2</v>
      </c>
      <c r="G981" s="5">
        <v>4.19E-2</v>
      </c>
      <c r="H981" s="5">
        <v>1.6799999999999999E-2</v>
      </c>
      <c r="I981" s="5">
        <v>3.3999999999999998E-3</v>
      </c>
      <c r="J981" s="5">
        <v>0</v>
      </c>
      <c r="M981" t="s">
        <v>520</v>
      </c>
    </row>
    <row r="982" spans="1:13">
      <c r="A982" s="5" t="s">
        <v>303</v>
      </c>
      <c r="B982" s="5" t="s">
        <v>230</v>
      </c>
      <c r="C982" s="5">
        <v>15.9262</v>
      </c>
      <c r="D982" s="5">
        <v>14.333600000000001</v>
      </c>
      <c r="E982" s="5">
        <v>11.108599999999999</v>
      </c>
      <c r="F982" s="5">
        <v>6.6651999999999996</v>
      </c>
      <c r="G982" s="5">
        <v>3.3325999999999998</v>
      </c>
      <c r="H982" s="5">
        <v>1.3331</v>
      </c>
      <c r="I982" s="5">
        <v>0.26669999999999999</v>
      </c>
      <c r="J982" s="5">
        <v>0</v>
      </c>
      <c r="M982" t="s">
        <v>520</v>
      </c>
    </row>
    <row r="983" spans="1:13">
      <c r="A983" s="5" t="s">
        <v>303</v>
      </c>
      <c r="B983" s="5" t="s">
        <v>231</v>
      </c>
      <c r="C983" s="5">
        <v>1.1655</v>
      </c>
      <c r="D983" s="5">
        <v>1.0489999999999999</v>
      </c>
      <c r="E983" s="5">
        <v>0.81299999999999994</v>
      </c>
      <c r="F983" s="5">
        <v>0.48780000000000001</v>
      </c>
      <c r="G983" s="5">
        <v>0.24390000000000001</v>
      </c>
      <c r="H983" s="5">
        <v>9.7600000000000006E-2</v>
      </c>
      <c r="I983" s="5">
        <v>1.9599999999999999E-2</v>
      </c>
      <c r="J983" s="5">
        <v>0</v>
      </c>
      <c r="M983" t="s">
        <v>520</v>
      </c>
    </row>
    <row r="984" spans="1:13">
      <c r="A984" s="5" t="s">
        <v>303</v>
      </c>
      <c r="B984" s="5" t="s">
        <v>240</v>
      </c>
      <c r="C984" s="5">
        <v>3.5100000000000006E-2</v>
      </c>
      <c r="D984" s="5">
        <v>3.1600000000000003E-2</v>
      </c>
      <c r="E984" s="5">
        <v>2.4500000000000001E-2</v>
      </c>
      <c r="F984" s="5">
        <v>1.47E-2</v>
      </c>
      <c r="G984" s="5">
        <v>7.4000000000000003E-3</v>
      </c>
      <c r="H984" s="5">
        <v>2.9999999999999996E-3</v>
      </c>
      <c r="I984" s="5">
        <v>5.9999999999999995E-4</v>
      </c>
      <c r="J984" s="5">
        <v>0</v>
      </c>
      <c r="M984" t="s">
        <v>520</v>
      </c>
    </row>
    <row r="985" spans="1:13">
      <c r="A985" s="13" t="s">
        <v>303</v>
      </c>
      <c r="B985" t="s">
        <v>163</v>
      </c>
      <c r="C985">
        <v>4.1500000000000004</v>
      </c>
      <c r="D985">
        <v>2.2584688648064342</v>
      </c>
      <c r="E985">
        <v>1.9688096445808991</v>
      </c>
      <c r="F985">
        <v>1.9465522802562101</v>
      </c>
      <c r="G985">
        <v>1.6506704025398999</v>
      </c>
      <c r="H985">
        <v>1.3602274723029326</v>
      </c>
      <c r="I985">
        <v>1.0617656212289854</v>
      </c>
      <c r="J985">
        <v>0.44781190053265835</v>
      </c>
      <c r="M985" t="s">
        <v>520</v>
      </c>
    </row>
    <row r="986" spans="1:13">
      <c r="A986" s="13" t="s">
        <v>303</v>
      </c>
      <c r="B986" t="s">
        <v>107</v>
      </c>
      <c r="C986">
        <v>0.23</v>
      </c>
      <c r="D986">
        <v>7.5727804063456722E-2</v>
      </c>
      <c r="E986">
        <v>7.5727804063456722E-2</v>
      </c>
      <c r="F986">
        <v>7.5727804063456722E-2</v>
      </c>
      <c r="G986">
        <v>7.2975229613136641E-2</v>
      </c>
      <c r="H986">
        <v>0</v>
      </c>
      <c r="I986">
        <v>0</v>
      </c>
      <c r="J986">
        <v>0</v>
      </c>
      <c r="M986" t="s">
        <v>520</v>
      </c>
    </row>
    <row r="987" spans="1:13">
      <c r="A987" s="13" t="s">
        <v>303</v>
      </c>
      <c r="B987" t="s">
        <v>106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M987" t="s">
        <v>520</v>
      </c>
    </row>
    <row r="988" spans="1:13">
      <c r="A988" s="13" t="s">
        <v>303</v>
      </c>
      <c r="B988" t="s">
        <v>22</v>
      </c>
      <c r="C988">
        <v>0.92000000000000015</v>
      </c>
      <c r="D988">
        <v>0.79490626282184274</v>
      </c>
      <c r="E988">
        <v>0.75221708986772851</v>
      </c>
      <c r="F988">
        <v>0.73343790934883313</v>
      </c>
      <c r="G988">
        <v>0.68199810719101317</v>
      </c>
      <c r="H988">
        <v>0.64451361146282204</v>
      </c>
      <c r="I988">
        <v>0.64446555828851582</v>
      </c>
      <c r="J988">
        <v>0</v>
      </c>
      <c r="M988" t="s">
        <v>520</v>
      </c>
    </row>
    <row r="989" spans="1:13">
      <c r="A989" t="s">
        <v>303</v>
      </c>
      <c r="B989" t="s">
        <v>488</v>
      </c>
      <c r="C989">
        <v>1.488</v>
      </c>
      <c r="D989">
        <v>1.488</v>
      </c>
      <c r="E989">
        <v>1.3199826523085998</v>
      </c>
      <c r="F989">
        <v>1.1519653046172003</v>
      </c>
      <c r="G989">
        <v>1.1013702315975806</v>
      </c>
      <c r="H989">
        <v>1.0507751585779614</v>
      </c>
      <c r="I989">
        <v>0.52538757928898072</v>
      </c>
      <c r="J989">
        <v>0</v>
      </c>
      <c r="M989" t="s">
        <v>520</v>
      </c>
    </row>
    <row r="990" spans="1:13">
      <c r="A990" t="s">
        <v>303</v>
      </c>
      <c r="B990" t="s">
        <v>490</v>
      </c>
      <c r="C990">
        <v>1.482</v>
      </c>
      <c r="D990">
        <v>1.482</v>
      </c>
      <c r="E990">
        <v>1.3146601416138071</v>
      </c>
      <c r="F990">
        <v>1.1473202832276148</v>
      </c>
      <c r="G990">
        <v>1.0969292225992033</v>
      </c>
      <c r="H990">
        <v>1.0465381619707923</v>
      </c>
      <c r="I990">
        <v>0.52326908098539615</v>
      </c>
      <c r="J990">
        <v>0</v>
      </c>
      <c r="M990" t="s">
        <v>520</v>
      </c>
    </row>
    <row r="991" spans="1:13">
      <c r="A991" s="13" t="s">
        <v>303</v>
      </c>
      <c r="B991" t="s">
        <v>23</v>
      </c>
      <c r="C991">
        <v>10</v>
      </c>
      <c r="D991">
        <v>10</v>
      </c>
      <c r="E991">
        <v>7.9048582995951415</v>
      </c>
      <c r="F991">
        <v>5.9585020242914979</v>
      </c>
      <c r="G991">
        <v>0</v>
      </c>
      <c r="H991">
        <v>0</v>
      </c>
      <c r="I991">
        <v>0</v>
      </c>
      <c r="J991">
        <v>0</v>
      </c>
      <c r="M991" t="s">
        <v>520</v>
      </c>
    </row>
    <row r="992" spans="1:13">
      <c r="A992" s="13" t="s">
        <v>303</v>
      </c>
      <c r="B992" t="s">
        <v>58</v>
      </c>
      <c r="C992">
        <v>3.5999999999999992</v>
      </c>
      <c r="D992">
        <v>0.83866567186753327</v>
      </c>
      <c r="E992">
        <v>0.83866567186753327</v>
      </c>
      <c r="F992">
        <v>0.66810443859075475</v>
      </c>
      <c r="G992">
        <v>5.1056834749428334E-2</v>
      </c>
      <c r="H992">
        <v>2.7926023127447217E-2</v>
      </c>
      <c r="I992">
        <v>2.7926023127447217E-2</v>
      </c>
      <c r="J992">
        <v>0</v>
      </c>
      <c r="M992" t="s">
        <v>520</v>
      </c>
    </row>
    <row r="993" spans="1:13">
      <c r="A993" s="5" t="s">
        <v>303</v>
      </c>
      <c r="B993" s="5" t="s">
        <v>102</v>
      </c>
      <c r="C993" s="5">
        <v>4.9800000000000004</v>
      </c>
      <c r="D993" s="5">
        <v>4.9800000000000004</v>
      </c>
      <c r="E993" s="5">
        <v>4.9800000000000004</v>
      </c>
      <c r="F993" s="5">
        <v>4.9800000000000004</v>
      </c>
      <c r="G993" s="5">
        <v>4.9800000000000004</v>
      </c>
      <c r="H993" s="5">
        <v>4.9800000000000004</v>
      </c>
      <c r="I993" s="5">
        <v>4.9800000000000004</v>
      </c>
      <c r="J993" s="5">
        <v>4.9800000000000004</v>
      </c>
      <c r="M993" t="s">
        <v>520</v>
      </c>
    </row>
    <row r="994" spans="1:13">
      <c r="A994" s="13" t="s">
        <v>303</v>
      </c>
      <c r="B994" t="s">
        <v>337</v>
      </c>
      <c r="C994">
        <v>4.55</v>
      </c>
      <c r="D994">
        <v>4.55</v>
      </c>
      <c r="E994">
        <v>4.55</v>
      </c>
      <c r="F994">
        <v>4.55</v>
      </c>
      <c r="G994">
        <v>4.55</v>
      </c>
      <c r="H994">
        <v>4.55</v>
      </c>
      <c r="I994">
        <v>4.55</v>
      </c>
      <c r="J994">
        <v>4.55</v>
      </c>
      <c r="M994" t="s">
        <v>520</v>
      </c>
    </row>
    <row r="995" spans="1:13">
      <c r="A995" s="13" t="s">
        <v>303</v>
      </c>
      <c r="B995" t="s">
        <v>103</v>
      </c>
      <c r="C995">
        <v>11.22</v>
      </c>
      <c r="D995">
        <v>11.22</v>
      </c>
      <c r="E995">
        <v>11.22</v>
      </c>
      <c r="F995">
        <v>11.22</v>
      </c>
      <c r="G995">
        <v>11.22</v>
      </c>
      <c r="H995">
        <v>11.22</v>
      </c>
      <c r="I995">
        <v>11.22</v>
      </c>
      <c r="J995">
        <v>11.22</v>
      </c>
      <c r="M995" t="s">
        <v>520</v>
      </c>
    </row>
    <row r="996" spans="1:13">
      <c r="A996" s="13" t="s">
        <v>303</v>
      </c>
      <c r="B996" t="s">
        <v>94</v>
      </c>
      <c r="C996">
        <v>0.47199999999999998</v>
      </c>
      <c r="D996">
        <v>0.47199999999999998</v>
      </c>
      <c r="E996">
        <v>0.47199999999999998</v>
      </c>
      <c r="F996">
        <v>0.47199999999999998</v>
      </c>
      <c r="G996">
        <v>0.47199999999999998</v>
      </c>
      <c r="H996">
        <v>0</v>
      </c>
      <c r="I996">
        <v>0</v>
      </c>
      <c r="J996">
        <v>0</v>
      </c>
      <c r="M996" t="s">
        <v>520</v>
      </c>
    </row>
    <row r="997" spans="1:13">
      <c r="A997" s="13" t="s">
        <v>303</v>
      </c>
      <c r="B997" t="s">
        <v>170</v>
      </c>
      <c r="C997">
        <v>0.2</v>
      </c>
      <c r="D997">
        <v>0.2</v>
      </c>
      <c r="E997">
        <v>0.2</v>
      </c>
      <c r="F997">
        <v>0.18456160792309934</v>
      </c>
      <c r="G997">
        <v>5.5927759976696773E-2</v>
      </c>
      <c r="H997">
        <v>0</v>
      </c>
      <c r="I997">
        <v>0</v>
      </c>
      <c r="J997">
        <v>0</v>
      </c>
      <c r="M997" t="s">
        <v>520</v>
      </c>
    </row>
    <row r="998" spans="1:13">
      <c r="A998" s="13" t="s">
        <v>303</v>
      </c>
      <c r="B998" t="s">
        <v>97</v>
      </c>
      <c r="C998">
        <v>7.407</v>
      </c>
      <c r="D998">
        <v>7.407</v>
      </c>
      <c r="E998">
        <v>7.407</v>
      </c>
      <c r="F998">
        <v>6.1160572898388459</v>
      </c>
      <c r="G998">
        <v>4.4632875961892537</v>
      </c>
      <c r="H998">
        <v>0</v>
      </c>
      <c r="I998">
        <v>0</v>
      </c>
      <c r="J998">
        <v>0</v>
      </c>
      <c r="M998" t="s">
        <v>520</v>
      </c>
    </row>
    <row r="999" spans="1:13">
      <c r="A999" s="25" t="s">
        <v>303</v>
      </c>
      <c r="B999" s="2" t="s">
        <v>339</v>
      </c>
      <c r="C999">
        <v>0</v>
      </c>
      <c r="D999">
        <v>1.1000000000000001</v>
      </c>
      <c r="E999">
        <v>1.1000000000000001</v>
      </c>
      <c r="F999">
        <v>1.1000000000000001</v>
      </c>
      <c r="G999">
        <v>1.1000000000000001</v>
      </c>
      <c r="H999">
        <v>1.1000000000000001</v>
      </c>
      <c r="I999">
        <v>1.1000000000000001</v>
      </c>
      <c r="J999">
        <v>1.1000000000000001</v>
      </c>
      <c r="M999" t="s">
        <v>520</v>
      </c>
    </row>
    <row r="1000" spans="1:13">
      <c r="A1000" t="s">
        <v>304</v>
      </c>
      <c r="B1000" t="s">
        <v>475</v>
      </c>
      <c r="C1000">
        <v>7.7016339000494261E-2</v>
      </c>
      <c r="D1000">
        <v>7.7016339000494261E-2</v>
      </c>
      <c r="E1000">
        <v>6.7537404969664191E-2</v>
      </c>
      <c r="F1000">
        <v>5.8058470938834129E-2</v>
      </c>
      <c r="G1000">
        <v>2.9029235469417065E-2</v>
      </c>
      <c r="H1000">
        <v>0</v>
      </c>
      <c r="I1000">
        <v>0</v>
      </c>
      <c r="J1000">
        <v>0</v>
      </c>
      <c r="M1000" t="s">
        <v>520</v>
      </c>
    </row>
    <row r="1001" spans="1:13">
      <c r="A1001" t="s">
        <v>304</v>
      </c>
      <c r="B1001" t="s">
        <v>108</v>
      </c>
      <c r="C1001">
        <v>0.1898352672824874</v>
      </c>
      <c r="D1001">
        <v>0.1898352672824874</v>
      </c>
      <c r="E1001">
        <v>9.4917633641243698E-2</v>
      </c>
      <c r="F1001">
        <v>0</v>
      </c>
      <c r="G1001">
        <v>0</v>
      </c>
      <c r="H1001">
        <v>0</v>
      </c>
      <c r="I1001">
        <v>0</v>
      </c>
      <c r="J1001">
        <v>0</v>
      </c>
      <c r="M1001" t="s">
        <v>520</v>
      </c>
    </row>
    <row r="1002" spans="1:13">
      <c r="A1002" t="s">
        <v>304</v>
      </c>
      <c r="B1002" t="s">
        <v>481</v>
      </c>
      <c r="C1002">
        <v>0.11710312670731625</v>
      </c>
      <c r="D1002">
        <v>0.11710312670731625</v>
      </c>
      <c r="E1002">
        <v>0.10657226998903239</v>
      </c>
      <c r="F1002">
        <v>9.6041413270748555E-2</v>
      </c>
      <c r="G1002">
        <v>9.6041413270748555E-2</v>
      </c>
      <c r="H1002">
        <v>9.6041413270748555E-2</v>
      </c>
      <c r="I1002">
        <v>4.8020706635374277E-2</v>
      </c>
      <c r="J1002">
        <v>0</v>
      </c>
      <c r="M1002" t="s">
        <v>520</v>
      </c>
    </row>
    <row r="1003" spans="1:13">
      <c r="A1003" t="s">
        <v>304</v>
      </c>
      <c r="B1003" t="s">
        <v>485</v>
      </c>
      <c r="C1003">
        <v>1.2292578178076398E-3</v>
      </c>
      <c r="D1003">
        <v>1.2292578178076398E-3</v>
      </c>
      <c r="E1003">
        <v>6.1462890890381992E-4</v>
      </c>
      <c r="F1003">
        <v>0</v>
      </c>
      <c r="G1003">
        <v>0</v>
      </c>
      <c r="H1003">
        <v>0</v>
      </c>
      <c r="I1003">
        <v>0</v>
      </c>
      <c r="J1003">
        <v>0</v>
      </c>
      <c r="M1003" t="s">
        <v>520</v>
      </c>
    </row>
    <row r="1004" spans="1:13">
      <c r="A1004" s="13" t="s">
        <v>304</v>
      </c>
      <c r="B1004" t="s">
        <v>139</v>
      </c>
      <c r="C1004">
        <v>0.17999999999999994</v>
      </c>
      <c r="D1004">
        <v>0.17999999999999994</v>
      </c>
      <c r="E1004">
        <v>0.17999999999999994</v>
      </c>
      <c r="F1004">
        <v>0.17999999999999994</v>
      </c>
      <c r="G1004">
        <v>0.17999999999999994</v>
      </c>
      <c r="H1004">
        <v>0.17999999999999994</v>
      </c>
      <c r="I1004">
        <v>0.17999999999999994</v>
      </c>
      <c r="J1004">
        <v>0.17999999999999994</v>
      </c>
      <c r="M1004" t="s">
        <v>520</v>
      </c>
    </row>
    <row r="1005" spans="1:13">
      <c r="A1005" s="5" t="s">
        <v>304</v>
      </c>
      <c r="B1005" s="5" t="s">
        <v>243</v>
      </c>
      <c r="C1005" s="5">
        <v>0.73509999999999998</v>
      </c>
      <c r="D1005" s="5">
        <v>0.66159999999999997</v>
      </c>
      <c r="E1005" s="5">
        <v>0.51280000000000003</v>
      </c>
      <c r="F1005" s="5">
        <v>0.30769999999999997</v>
      </c>
      <c r="G1005" s="5">
        <v>0.15389999999999998</v>
      </c>
      <c r="H1005" s="5">
        <v>6.1600000000000002E-2</v>
      </c>
      <c r="I1005" s="5">
        <v>1.24E-2</v>
      </c>
      <c r="J1005" s="5">
        <v>0</v>
      </c>
      <c r="M1005" t="s">
        <v>520</v>
      </c>
    </row>
    <row r="1006" spans="1:13">
      <c r="A1006" s="5" t="s">
        <v>304</v>
      </c>
      <c r="B1006" s="5" t="s">
        <v>244</v>
      </c>
      <c r="C1006" s="5">
        <v>0.12380000000000001</v>
      </c>
      <c r="D1006" s="5">
        <v>0.1115</v>
      </c>
      <c r="E1006" s="5">
        <v>8.6500000000000007E-2</v>
      </c>
      <c r="F1006" s="5">
        <v>5.1900000000000002E-2</v>
      </c>
      <c r="G1006" s="5">
        <v>2.5999999999999999E-2</v>
      </c>
      <c r="H1006" s="5">
        <v>1.04E-2</v>
      </c>
      <c r="I1006" s="5">
        <v>2.0999999999999999E-3</v>
      </c>
      <c r="J1006" s="5">
        <v>0</v>
      </c>
      <c r="M1006" t="s">
        <v>520</v>
      </c>
    </row>
    <row r="1007" spans="1:13">
      <c r="A1007" s="5" t="s">
        <v>304</v>
      </c>
      <c r="B1007" s="5" t="s">
        <v>245</v>
      </c>
      <c r="C1007" s="5">
        <v>0.1202</v>
      </c>
      <c r="D1007" s="5">
        <v>0.1082</v>
      </c>
      <c r="E1007" s="5">
        <v>8.3900000000000002E-2</v>
      </c>
      <c r="F1007" s="5">
        <v>5.04E-2</v>
      </c>
      <c r="G1007" s="5">
        <v>2.52E-2</v>
      </c>
      <c r="H1007" s="5">
        <v>1.01E-2</v>
      </c>
      <c r="I1007" s="5">
        <v>2.0999999999999999E-3</v>
      </c>
      <c r="J1007" s="5">
        <v>0</v>
      </c>
      <c r="M1007" t="s">
        <v>520</v>
      </c>
    </row>
    <row r="1008" spans="1:13">
      <c r="A1008" s="5" t="s">
        <v>304</v>
      </c>
      <c r="B1008" s="5" t="s">
        <v>217</v>
      </c>
      <c r="C1008" s="5">
        <v>3.1400000000000004E-2</v>
      </c>
      <c r="D1008" s="5">
        <v>2.8299999999999999E-2</v>
      </c>
      <c r="E1008" s="5">
        <v>2.1999999999999999E-2</v>
      </c>
      <c r="F1008" s="5">
        <v>1.32E-2</v>
      </c>
      <c r="G1008" s="5">
        <v>6.6E-3</v>
      </c>
      <c r="H1008" s="5">
        <v>2.6999999999999997E-3</v>
      </c>
      <c r="I1008" s="5">
        <v>6.0000000000000006E-4</v>
      </c>
      <c r="J1008" s="5">
        <v>0</v>
      </c>
      <c r="M1008" t="s">
        <v>520</v>
      </c>
    </row>
    <row r="1009" spans="1:13">
      <c r="A1009" s="5" t="s">
        <v>304</v>
      </c>
      <c r="B1009" s="5" t="s">
        <v>237</v>
      </c>
      <c r="C1009" s="5">
        <v>4.1000000000000003E-3</v>
      </c>
      <c r="D1009" s="5">
        <v>3.6999999999999997E-3</v>
      </c>
      <c r="E1009" s="5">
        <v>2.8999999999999998E-3</v>
      </c>
      <c r="F1009" s="5">
        <v>1.8E-3</v>
      </c>
      <c r="G1009" s="5">
        <v>8.9999999999999998E-4</v>
      </c>
      <c r="H1009" s="5">
        <v>0</v>
      </c>
      <c r="I1009" s="5">
        <v>0</v>
      </c>
      <c r="J1009" s="5">
        <v>0</v>
      </c>
      <c r="M1009" t="s">
        <v>520</v>
      </c>
    </row>
    <row r="1010" spans="1:13">
      <c r="A1010" s="5" t="s">
        <v>304</v>
      </c>
      <c r="B1010" s="5" t="s">
        <v>226</v>
      </c>
      <c r="C1010" s="5">
        <v>0.67920000000000003</v>
      </c>
      <c r="D1010" s="5">
        <v>0.61129999999999995</v>
      </c>
      <c r="E1010" s="5">
        <v>0.4738</v>
      </c>
      <c r="F1010" s="5">
        <v>0.2843</v>
      </c>
      <c r="G1010" s="5">
        <v>0.14219999999999999</v>
      </c>
      <c r="H1010" s="5">
        <v>5.6900000000000006E-2</v>
      </c>
      <c r="I1010" s="5">
        <v>1.1399999999999999E-2</v>
      </c>
      <c r="J1010" s="5">
        <v>0</v>
      </c>
      <c r="M1010" t="s">
        <v>520</v>
      </c>
    </row>
    <row r="1011" spans="1:13">
      <c r="A1011" s="5" t="s">
        <v>304</v>
      </c>
      <c r="B1011" s="5" t="s">
        <v>219</v>
      </c>
      <c r="C1011" s="5">
        <v>1.01E-2</v>
      </c>
      <c r="D1011" s="5">
        <v>9.0999999999999987E-3</v>
      </c>
      <c r="E1011" s="5">
        <v>7.1000000000000004E-3</v>
      </c>
      <c r="F1011" s="5">
        <v>4.3E-3</v>
      </c>
      <c r="G1011" s="5">
        <v>2.1999999999999997E-3</v>
      </c>
      <c r="H1011" s="5">
        <v>9.0000000000000008E-4</v>
      </c>
      <c r="I1011" s="5">
        <v>0</v>
      </c>
      <c r="J1011" s="5">
        <v>0</v>
      </c>
      <c r="M1011" t="s">
        <v>520</v>
      </c>
    </row>
    <row r="1012" spans="1:13">
      <c r="A1012" s="5" t="s">
        <v>304</v>
      </c>
      <c r="B1012" s="5" t="s">
        <v>220</v>
      </c>
      <c r="C1012" s="5">
        <v>3.3999999999999998E-3</v>
      </c>
      <c r="D1012" s="5">
        <v>3.0999999999999999E-3</v>
      </c>
      <c r="E1012" s="5">
        <v>2.4999999999999996E-3</v>
      </c>
      <c r="F1012" s="5">
        <v>1.5E-3</v>
      </c>
      <c r="G1012" s="5">
        <v>8.0000000000000004E-4</v>
      </c>
      <c r="H1012" s="5">
        <v>0</v>
      </c>
      <c r="I1012" s="5">
        <v>0</v>
      </c>
      <c r="J1012" s="5">
        <v>0</v>
      </c>
      <c r="M1012" t="s">
        <v>520</v>
      </c>
    </row>
    <row r="1013" spans="1:13">
      <c r="A1013" s="5" t="s">
        <v>304</v>
      </c>
      <c r="B1013" s="5" t="s">
        <v>227</v>
      </c>
      <c r="C1013" s="5">
        <v>2.92E-2</v>
      </c>
      <c r="D1013" s="5">
        <v>2.63E-2</v>
      </c>
      <c r="E1013" s="5">
        <v>2.0399999999999998E-2</v>
      </c>
      <c r="F1013" s="5">
        <v>1.23E-2</v>
      </c>
      <c r="G1013" s="5">
        <v>6.2000000000000006E-3</v>
      </c>
      <c r="H1013" s="5">
        <v>2.4999999999999996E-3</v>
      </c>
      <c r="I1013" s="5">
        <v>5.0000000000000001E-4</v>
      </c>
      <c r="J1013" s="5">
        <v>0</v>
      </c>
      <c r="M1013" t="s">
        <v>520</v>
      </c>
    </row>
    <row r="1014" spans="1:13">
      <c r="A1014" s="5" t="s">
        <v>304</v>
      </c>
      <c r="B1014" s="5" t="s">
        <v>206</v>
      </c>
      <c r="C1014" s="5">
        <v>0.62970000000000004</v>
      </c>
      <c r="D1014" s="5">
        <v>0.56679999999999997</v>
      </c>
      <c r="E1014" s="5">
        <v>0.43929999999999997</v>
      </c>
      <c r="F1014" s="5">
        <v>0.2636</v>
      </c>
      <c r="G1014" s="5">
        <v>0.1318</v>
      </c>
      <c r="H1014" s="5">
        <v>5.28E-2</v>
      </c>
      <c r="I1014" s="5">
        <v>1.06E-2</v>
      </c>
      <c r="M1014" t="s">
        <v>520</v>
      </c>
    </row>
    <row r="1015" spans="1:13">
      <c r="A1015" s="5" t="s">
        <v>304</v>
      </c>
      <c r="B1015" s="5" t="s">
        <v>233</v>
      </c>
      <c r="C1015" s="5">
        <v>0.18159999999999998</v>
      </c>
      <c r="D1015" s="5">
        <v>0.16349999999999998</v>
      </c>
      <c r="E1015" s="5">
        <v>0.1268</v>
      </c>
      <c r="F1015" s="5">
        <v>7.6100000000000001E-2</v>
      </c>
      <c r="G1015" s="5">
        <v>3.8100000000000002E-2</v>
      </c>
      <c r="H1015" s="5">
        <v>1.5299999999999999E-2</v>
      </c>
      <c r="I1015" s="5">
        <v>3.0999999999999999E-3</v>
      </c>
      <c r="M1015" t="s">
        <v>520</v>
      </c>
    </row>
    <row r="1016" spans="1:13">
      <c r="A1016" s="5" t="s">
        <v>304</v>
      </c>
      <c r="B1016" s="5" t="s">
        <v>224</v>
      </c>
      <c r="C1016" s="5">
        <v>3.9885000000000002</v>
      </c>
      <c r="D1016" s="5">
        <v>3.5897000000000001</v>
      </c>
      <c r="E1016" s="5">
        <v>2.7821000000000002</v>
      </c>
      <c r="F1016" s="5">
        <v>1.6693</v>
      </c>
      <c r="G1016" s="5">
        <v>0.8347</v>
      </c>
      <c r="H1016" s="5">
        <v>0.33389999999999997</v>
      </c>
      <c r="I1016" s="5">
        <v>6.6799999999999998E-2</v>
      </c>
      <c r="M1016" t="s">
        <v>520</v>
      </c>
    </row>
    <row r="1017" spans="1:13">
      <c r="A1017" s="5" t="s">
        <v>304</v>
      </c>
      <c r="B1017" s="5" t="s">
        <v>225</v>
      </c>
      <c r="C1017" s="5">
        <v>0.308</v>
      </c>
      <c r="D1017" s="5">
        <v>0.2772</v>
      </c>
      <c r="E1017" s="5">
        <v>0.21489999999999998</v>
      </c>
      <c r="F1017" s="5">
        <v>0.12899999999999998</v>
      </c>
      <c r="G1017" s="5">
        <v>6.4500000000000002E-2</v>
      </c>
      <c r="H1017" s="5">
        <v>2.58E-2</v>
      </c>
      <c r="I1017" s="5">
        <v>5.2000000000000006E-3</v>
      </c>
      <c r="M1017" t="s">
        <v>520</v>
      </c>
    </row>
    <row r="1018" spans="1:13">
      <c r="A1018" s="5" t="s">
        <v>304</v>
      </c>
      <c r="B1018" s="5" t="s">
        <v>228</v>
      </c>
      <c r="C1018" s="5">
        <v>0.1381</v>
      </c>
      <c r="D1018" s="5">
        <v>0.12430000000000001</v>
      </c>
      <c r="E1018" s="5">
        <v>9.64E-2</v>
      </c>
      <c r="F1018" s="5">
        <v>5.79E-2</v>
      </c>
      <c r="G1018" s="5">
        <v>2.8999999999999998E-2</v>
      </c>
      <c r="H1018" s="5">
        <v>1.1599999999999999E-2</v>
      </c>
      <c r="I1018" s="5">
        <v>2.3999999999999998E-3</v>
      </c>
      <c r="J1018" s="5">
        <v>0</v>
      </c>
      <c r="M1018" t="s">
        <v>520</v>
      </c>
    </row>
    <row r="1019" spans="1:13">
      <c r="A1019" s="5" t="s">
        <v>304</v>
      </c>
      <c r="B1019" s="5" t="s">
        <v>230</v>
      </c>
      <c r="C1019" s="5">
        <v>2.0746000000000002</v>
      </c>
      <c r="D1019" s="5">
        <v>1.8672</v>
      </c>
      <c r="E1019" s="5">
        <v>1.4471000000000001</v>
      </c>
      <c r="F1019" s="5">
        <v>0.86829999999999996</v>
      </c>
      <c r="G1019" s="5">
        <v>0.43419999999999997</v>
      </c>
      <c r="H1019" s="5">
        <v>0.17369999999999999</v>
      </c>
      <c r="I1019" s="5">
        <v>3.4800000000000005E-2</v>
      </c>
      <c r="J1019" s="5">
        <v>0</v>
      </c>
      <c r="M1019" t="s">
        <v>520</v>
      </c>
    </row>
    <row r="1020" spans="1:13">
      <c r="A1020" s="5" t="s">
        <v>304</v>
      </c>
      <c r="B1020" s="5" t="s">
        <v>231</v>
      </c>
      <c r="C1020" s="5">
        <v>4.0400000000000005E-2</v>
      </c>
      <c r="D1020" s="5">
        <v>3.6400000000000002E-2</v>
      </c>
      <c r="E1020" s="5">
        <v>2.8299999999999999E-2</v>
      </c>
      <c r="F1020" s="5">
        <v>1.6999999999999998E-2</v>
      </c>
      <c r="G1020" s="5">
        <v>8.5000000000000006E-3</v>
      </c>
      <c r="H1020" s="5">
        <v>3.3999999999999998E-3</v>
      </c>
      <c r="I1020" s="5">
        <v>6.9999999999999999E-4</v>
      </c>
      <c r="J1020" s="5">
        <v>0</v>
      </c>
      <c r="M1020" t="s">
        <v>520</v>
      </c>
    </row>
    <row r="1021" spans="1:13">
      <c r="A1021" s="5" t="s">
        <v>304</v>
      </c>
      <c r="B1021" s="5" t="s">
        <v>240</v>
      </c>
      <c r="C1021" s="5">
        <v>3.1999999999999997E-3</v>
      </c>
      <c r="D1021" s="5">
        <v>2.8999999999999998E-3</v>
      </c>
      <c r="E1021" s="5">
        <v>2.3E-3</v>
      </c>
      <c r="F1021" s="5">
        <v>1.4E-3</v>
      </c>
      <c r="G1021" s="5">
        <v>6.9999999999999999E-4</v>
      </c>
      <c r="H1021" s="5">
        <v>0</v>
      </c>
      <c r="I1021" s="5">
        <v>0</v>
      </c>
      <c r="J1021" s="5">
        <v>0</v>
      </c>
      <c r="M1021" t="s">
        <v>520</v>
      </c>
    </row>
    <row r="1022" spans="1:13">
      <c r="A1022" s="13" t="s">
        <v>304</v>
      </c>
      <c r="B1022" t="s">
        <v>163</v>
      </c>
      <c r="C1022">
        <v>5.7000000000000002E-2</v>
      </c>
      <c r="D1022">
        <v>5.7000000000000002E-2</v>
      </c>
      <c r="E1022">
        <v>5.7000000000000002E-2</v>
      </c>
      <c r="F1022">
        <v>5.6276482806369717E-2</v>
      </c>
      <c r="G1022">
        <v>5.2343180244634191E-2</v>
      </c>
      <c r="H1022">
        <v>5.2343180244634191E-2</v>
      </c>
      <c r="I1022">
        <v>4.9807581352411721E-2</v>
      </c>
      <c r="J1022">
        <v>0</v>
      </c>
      <c r="M1022" t="s">
        <v>520</v>
      </c>
    </row>
    <row r="1023" spans="1:13">
      <c r="A1023" s="13" t="s">
        <v>304</v>
      </c>
      <c r="B1023" t="s">
        <v>107</v>
      </c>
      <c r="C1023">
        <v>0.113</v>
      </c>
      <c r="D1023">
        <v>4.5564516129032256E-2</v>
      </c>
      <c r="E1023">
        <v>4.5564516129032256E-2</v>
      </c>
      <c r="F1023">
        <v>4.5564516129032256E-2</v>
      </c>
      <c r="G1023">
        <v>0</v>
      </c>
      <c r="H1023">
        <v>0</v>
      </c>
      <c r="I1023">
        <v>0</v>
      </c>
      <c r="J1023">
        <v>0</v>
      </c>
      <c r="M1023" t="s">
        <v>520</v>
      </c>
    </row>
    <row r="1024" spans="1:13">
      <c r="A1024" s="13" t="s">
        <v>304</v>
      </c>
      <c r="B1024" t="s">
        <v>106</v>
      </c>
      <c r="C1024">
        <v>0.85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M1024" t="s">
        <v>520</v>
      </c>
    </row>
    <row r="1025" spans="1:13">
      <c r="A1025" s="13" t="s">
        <v>304</v>
      </c>
      <c r="B1025" t="s">
        <v>22</v>
      </c>
      <c r="C1025">
        <v>8.4000000000000019E-2</v>
      </c>
      <c r="D1025">
        <v>8.1053823070439818E-2</v>
      </c>
      <c r="E1025">
        <v>8.061191936421494E-2</v>
      </c>
      <c r="F1025">
        <v>8.0545130829163938E-2</v>
      </c>
      <c r="G1025">
        <v>8.0545130829163938E-2</v>
      </c>
      <c r="H1025">
        <v>7.7028599306081968E-2</v>
      </c>
      <c r="I1025">
        <v>2.3114360454685894E-2</v>
      </c>
      <c r="J1025">
        <v>1.1860722603885096E-3</v>
      </c>
      <c r="M1025" t="s">
        <v>520</v>
      </c>
    </row>
    <row r="1026" spans="1:13">
      <c r="A1026" t="s">
        <v>304</v>
      </c>
      <c r="B1026" t="s">
        <v>488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M1026" t="s">
        <v>520</v>
      </c>
    </row>
    <row r="1027" spans="1:13">
      <c r="A1027" t="s">
        <v>304</v>
      </c>
      <c r="B1027" t="s">
        <v>490</v>
      </c>
      <c r="C1027">
        <v>0.35</v>
      </c>
      <c r="D1027">
        <v>0.35</v>
      </c>
      <c r="E1027">
        <v>0.35</v>
      </c>
      <c r="F1027">
        <v>0.35</v>
      </c>
      <c r="G1027">
        <v>0.35</v>
      </c>
      <c r="H1027">
        <v>0.35</v>
      </c>
      <c r="I1027">
        <v>0.17499999999999999</v>
      </c>
      <c r="J1027">
        <v>0</v>
      </c>
      <c r="M1027" t="s">
        <v>520</v>
      </c>
    </row>
    <row r="1028" spans="1:13">
      <c r="A1028" s="13" t="s">
        <v>304</v>
      </c>
      <c r="B1028" t="s">
        <v>23</v>
      </c>
      <c r="C1028">
        <v>0.69599999999999995</v>
      </c>
      <c r="D1028">
        <v>0.69599999999999995</v>
      </c>
      <c r="E1028">
        <v>0.69599999999999995</v>
      </c>
      <c r="F1028">
        <v>0.69599999999999995</v>
      </c>
      <c r="G1028">
        <v>0</v>
      </c>
      <c r="H1028">
        <v>0</v>
      </c>
      <c r="I1028">
        <v>0</v>
      </c>
      <c r="J1028">
        <v>0</v>
      </c>
      <c r="M1028" t="s">
        <v>520</v>
      </c>
    </row>
    <row r="1029" spans="1:13">
      <c r="A1029" s="13" t="s">
        <v>304</v>
      </c>
      <c r="B1029" t="s">
        <v>58</v>
      </c>
      <c r="C1029">
        <v>0.33500000000000002</v>
      </c>
      <c r="D1029">
        <v>0.20100000000000001</v>
      </c>
      <c r="E1029">
        <v>3.3500000000000002E-2</v>
      </c>
      <c r="F1029">
        <v>0</v>
      </c>
      <c r="G1029">
        <v>0</v>
      </c>
      <c r="H1029">
        <v>0</v>
      </c>
      <c r="I1029">
        <v>0</v>
      </c>
      <c r="J1029">
        <v>0</v>
      </c>
      <c r="M1029" t="s">
        <v>520</v>
      </c>
    </row>
    <row r="1030" spans="1:13">
      <c r="A1030" s="5" t="s">
        <v>304</v>
      </c>
      <c r="B1030" s="5" t="s">
        <v>102</v>
      </c>
      <c r="C1030" s="5">
        <v>0.18</v>
      </c>
      <c r="D1030" s="5">
        <v>0.18</v>
      </c>
      <c r="E1030" s="5">
        <v>0.18</v>
      </c>
      <c r="F1030" s="5">
        <v>0.18</v>
      </c>
      <c r="G1030" s="5">
        <v>0.18</v>
      </c>
      <c r="H1030" s="5">
        <v>0.18</v>
      </c>
      <c r="I1030" s="5">
        <v>0.18</v>
      </c>
      <c r="J1030" s="5">
        <v>0.18</v>
      </c>
      <c r="M1030" t="s">
        <v>520</v>
      </c>
    </row>
    <row r="1031" spans="1:13">
      <c r="A1031" s="13" t="s">
        <v>304</v>
      </c>
      <c r="B1031" t="s">
        <v>103</v>
      </c>
      <c r="C1031">
        <v>1.073</v>
      </c>
      <c r="D1031">
        <v>1.073</v>
      </c>
      <c r="E1031">
        <v>1.073</v>
      </c>
      <c r="F1031">
        <v>1.073</v>
      </c>
      <c r="G1031">
        <v>1.073</v>
      </c>
      <c r="H1031">
        <v>1.073</v>
      </c>
      <c r="I1031">
        <v>1.073</v>
      </c>
      <c r="J1031">
        <v>1.073</v>
      </c>
      <c r="M1031" t="s">
        <v>520</v>
      </c>
    </row>
    <row r="1032" spans="1:13">
      <c r="A1032" s="13" t="s">
        <v>304</v>
      </c>
      <c r="B1032" t="s">
        <v>94</v>
      </c>
      <c r="C1032">
        <v>0.26800000000000002</v>
      </c>
      <c r="D1032">
        <v>0.10425220759101471</v>
      </c>
      <c r="E1032">
        <v>0.10425220759101471</v>
      </c>
      <c r="F1032">
        <v>0.10425220759101471</v>
      </c>
      <c r="G1032">
        <v>7.5147947327652963E-3</v>
      </c>
      <c r="H1032">
        <v>0</v>
      </c>
      <c r="I1032">
        <v>0</v>
      </c>
      <c r="J1032">
        <v>0</v>
      </c>
      <c r="M1032" t="s">
        <v>520</v>
      </c>
    </row>
    <row r="1033" spans="1:13">
      <c r="A1033" s="13" t="s">
        <v>304</v>
      </c>
      <c r="B1033" t="s">
        <v>170</v>
      </c>
      <c r="C1033">
        <v>6.0000000000000001E-3</v>
      </c>
      <c r="D1033">
        <v>6.0000000000000001E-3</v>
      </c>
      <c r="E1033">
        <v>6.0000000000000001E-3</v>
      </c>
      <c r="F1033">
        <v>1.799999999999998E-3</v>
      </c>
      <c r="G1033">
        <v>2.9999999999999808E-4</v>
      </c>
      <c r="H1033">
        <v>0</v>
      </c>
      <c r="I1033">
        <v>0</v>
      </c>
      <c r="J1033">
        <v>0</v>
      </c>
      <c r="M1033" t="s">
        <v>520</v>
      </c>
    </row>
    <row r="1034" spans="1:13">
      <c r="A1034" s="13" t="s">
        <v>304</v>
      </c>
      <c r="B1034" t="s">
        <v>97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M1034" t="s">
        <v>520</v>
      </c>
    </row>
    <row r="1035" spans="1:13">
      <c r="A1035" s="25" t="s">
        <v>304</v>
      </c>
      <c r="B1035" s="2" t="s">
        <v>339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M1035" t="s">
        <v>520</v>
      </c>
    </row>
    <row r="1036" spans="1:13">
      <c r="A1036" t="s">
        <v>305</v>
      </c>
      <c r="B1036" t="s">
        <v>475</v>
      </c>
      <c r="C1036">
        <v>0.54665641677442944</v>
      </c>
      <c r="D1036">
        <v>0.54665641677442944</v>
      </c>
      <c r="E1036">
        <v>0.47937562701757658</v>
      </c>
      <c r="F1036">
        <v>0.41209483726072371</v>
      </c>
      <c r="G1036">
        <v>0.20604741863036186</v>
      </c>
      <c r="H1036">
        <v>0</v>
      </c>
      <c r="I1036">
        <v>0</v>
      </c>
      <c r="J1036">
        <v>0</v>
      </c>
      <c r="M1036" t="s">
        <v>520</v>
      </c>
    </row>
    <row r="1037" spans="1:13">
      <c r="A1037" t="s">
        <v>305</v>
      </c>
      <c r="B1037" t="s">
        <v>108</v>
      </c>
      <c r="C1037">
        <v>0.37258408927897901</v>
      </c>
      <c r="D1037">
        <v>0.37258408927897901</v>
      </c>
      <c r="E1037">
        <v>0.35122032269188164</v>
      </c>
      <c r="F1037">
        <v>0.3298565561047842</v>
      </c>
      <c r="G1037">
        <v>0.3298565561047842</v>
      </c>
      <c r="H1037">
        <v>0.3298565561047842</v>
      </c>
      <c r="I1037">
        <v>0.1649282780523921</v>
      </c>
      <c r="J1037">
        <v>0</v>
      </c>
      <c r="M1037" t="s">
        <v>520</v>
      </c>
    </row>
    <row r="1038" spans="1:13">
      <c r="A1038" t="s">
        <v>305</v>
      </c>
      <c r="B1038" t="s">
        <v>481</v>
      </c>
      <c r="C1038">
        <v>0.48353565092285605</v>
      </c>
      <c r="D1038">
        <v>0.48353565092285605</v>
      </c>
      <c r="E1038">
        <v>0.44005222907727543</v>
      </c>
      <c r="F1038">
        <v>0.3965688072316948</v>
      </c>
      <c r="G1038">
        <v>0.3965688072316948</v>
      </c>
      <c r="H1038">
        <v>0.3965688072316948</v>
      </c>
      <c r="I1038">
        <v>0.1982844036158474</v>
      </c>
      <c r="J1038">
        <v>0</v>
      </c>
      <c r="M1038" t="s">
        <v>520</v>
      </c>
    </row>
    <row r="1039" spans="1:13">
      <c r="A1039" t="s">
        <v>305</v>
      </c>
      <c r="B1039" t="s">
        <v>485</v>
      </c>
      <c r="C1039">
        <v>0.24641966145810101</v>
      </c>
      <c r="D1039">
        <v>0.24641966145810101</v>
      </c>
      <c r="E1039">
        <v>0.12320983072905051</v>
      </c>
      <c r="F1039">
        <v>0</v>
      </c>
      <c r="G1039">
        <v>0</v>
      </c>
      <c r="H1039">
        <v>0</v>
      </c>
      <c r="I1039">
        <v>0</v>
      </c>
      <c r="J1039">
        <v>0</v>
      </c>
      <c r="M1039" t="s">
        <v>520</v>
      </c>
    </row>
    <row r="1040" spans="1:13">
      <c r="A1040" s="13" t="s">
        <v>305</v>
      </c>
      <c r="B1040" t="s">
        <v>139</v>
      </c>
      <c r="C1040">
        <v>0.96716000000000024</v>
      </c>
      <c r="D1040">
        <v>0.96716000000000024</v>
      </c>
      <c r="E1040">
        <v>0.96716000000000024</v>
      </c>
      <c r="F1040">
        <v>0.96716000000000024</v>
      </c>
      <c r="G1040">
        <v>0.96716000000000024</v>
      </c>
      <c r="H1040">
        <v>0.96716000000000024</v>
      </c>
      <c r="I1040">
        <v>0.96716000000000024</v>
      </c>
      <c r="J1040">
        <v>0.96716000000000024</v>
      </c>
      <c r="M1040" t="s">
        <v>520</v>
      </c>
    </row>
    <row r="1041" spans="1:13">
      <c r="A1041" s="5" t="s">
        <v>305</v>
      </c>
      <c r="B1041" s="5" t="s">
        <v>243</v>
      </c>
      <c r="C1041" s="5">
        <v>7.2018000000000004</v>
      </c>
      <c r="D1041" s="5">
        <v>6.4817</v>
      </c>
      <c r="E1041" s="5">
        <v>5.0233999999999996</v>
      </c>
      <c r="F1041" s="5">
        <v>3.0141</v>
      </c>
      <c r="G1041" s="5">
        <v>1.5070999999999999</v>
      </c>
      <c r="H1041" s="5">
        <v>0.60289999999999999</v>
      </c>
      <c r="I1041" s="5">
        <v>0.1206</v>
      </c>
      <c r="J1041" s="5">
        <v>0</v>
      </c>
      <c r="M1041" t="s">
        <v>520</v>
      </c>
    </row>
    <row r="1042" spans="1:13">
      <c r="A1042" s="5" t="s">
        <v>305</v>
      </c>
      <c r="B1042" s="5" t="s">
        <v>244</v>
      </c>
      <c r="C1042" s="5">
        <v>0.27179999999999999</v>
      </c>
      <c r="D1042" s="5">
        <v>0.2447</v>
      </c>
      <c r="E1042" s="5">
        <v>0.18969999999999998</v>
      </c>
      <c r="F1042" s="5">
        <v>0.1139</v>
      </c>
      <c r="G1042" s="5">
        <v>5.7000000000000002E-2</v>
      </c>
      <c r="H1042" s="5">
        <v>2.2800000000000001E-2</v>
      </c>
      <c r="I1042" s="5">
        <v>4.5999999999999999E-3</v>
      </c>
      <c r="J1042" s="5">
        <v>0</v>
      </c>
      <c r="M1042" t="s">
        <v>520</v>
      </c>
    </row>
    <row r="1043" spans="1:13">
      <c r="A1043" s="5" t="s">
        <v>305</v>
      </c>
      <c r="B1043" s="5" t="s">
        <v>245</v>
      </c>
      <c r="C1043" s="5">
        <v>0.1633</v>
      </c>
      <c r="D1043" s="5">
        <v>0.14699999999999999</v>
      </c>
      <c r="E1043" s="5">
        <v>0.114</v>
      </c>
      <c r="F1043" s="5">
        <v>6.8400000000000002E-2</v>
      </c>
      <c r="G1043" s="5">
        <v>3.4200000000000001E-2</v>
      </c>
      <c r="H1043" s="5">
        <v>1.3699999999999999E-2</v>
      </c>
      <c r="I1043" s="5">
        <v>2.8E-3</v>
      </c>
      <c r="J1043" s="5">
        <v>0</v>
      </c>
      <c r="M1043" t="s">
        <v>520</v>
      </c>
    </row>
    <row r="1044" spans="1:13">
      <c r="A1044" s="5" t="s">
        <v>305</v>
      </c>
      <c r="B1044" s="5" t="s">
        <v>217</v>
      </c>
      <c r="C1044" s="5">
        <v>0.32539999999999997</v>
      </c>
      <c r="D1044" s="5">
        <v>0.29289999999999999</v>
      </c>
      <c r="E1044" s="5">
        <v>0.22699999999999998</v>
      </c>
      <c r="F1044" s="5">
        <v>0.13619999999999999</v>
      </c>
      <c r="G1044" s="5">
        <v>6.8099999999999994E-2</v>
      </c>
      <c r="H1044" s="5">
        <v>2.7299999999999998E-2</v>
      </c>
      <c r="I1044" s="5">
        <v>5.5000000000000005E-3</v>
      </c>
      <c r="J1044" s="5">
        <v>0</v>
      </c>
      <c r="M1044" t="s">
        <v>520</v>
      </c>
    </row>
    <row r="1045" spans="1:13">
      <c r="A1045" s="5" t="s">
        <v>305</v>
      </c>
      <c r="B1045" s="5" t="s">
        <v>237</v>
      </c>
      <c r="C1045" s="5">
        <v>5.0900000000000001E-2</v>
      </c>
      <c r="D1045" s="5">
        <v>4.5900000000000003E-2</v>
      </c>
      <c r="E1045" s="5">
        <v>3.56E-2</v>
      </c>
      <c r="F1045" s="5">
        <v>2.1399999999999999E-2</v>
      </c>
      <c r="G1045" s="5">
        <v>1.0699999999999999E-2</v>
      </c>
      <c r="H1045" s="5">
        <v>4.3E-3</v>
      </c>
      <c r="I1045" s="5">
        <v>9.0000000000000008E-4</v>
      </c>
      <c r="J1045" s="5">
        <v>0</v>
      </c>
      <c r="M1045" t="s">
        <v>520</v>
      </c>
    </row>
    <row r="1046" spans="1:13">
      <c r="A1046" s="5" t="s">
        <v>305</v>
      </c>
      <c r="B1046" s="5" t="s">
        <v>226</v>
      </c>
      <c r="C1046" s="5">
        <v>1.7537</v>
      </c>
      <c r="D1046" s="5">
        <v>1.5784</v>
      </c>
      <c r="E1046" s="5">
        <v>1.2233000000000001</v>
      </c>
      <c r="F1046" s="5">
        <v>0.73399999999999999</v>
      </c>
      <c r="G1046" s="5">
        <v>0.36699999999999999</v>
      </c>
      <c r="H1046" s="5">
        <v>0.14680000000000001</v>
      </c>
      <c r="I1046" s="5">
        <v>2.9399999999999999E-2</v>
      </c>
      <c r="J1046" s="5">
        <v>0</v>
      </c>
      <c r="M1046" t="s">
        <v>520</v>
      </c>
    </row>
    <row r="1047" spans="1:13">
      <c r="A1047" s="5" t="s">
        <v>305</v>
      </c>
      <c r="B1047" s="5" t="s">
        <v>219</v>
      </c>
      <c r="C1047" s="5">
        <v>5.0000000000000001E-4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M1047" t="s">
        <v>520</v>
      </c>
    </row>
    <row r="1048" spans="1:13">
      <c r="A1048" s="5" t="s">
        <v>305</v>
      </c>
      <c r="B1048" s="5" t="s">
        <v>220</v>
      </c>
      <c r="C1048" s="5">
        <v>8.199999999999999E-3</v>
      </c>
      <c r="D1048" s="5">
        <v>7.4000000000000003E-3</v>
      </c>
      <c r="E1048" s="5">
        <v>5.8000000000000005E-3</v>
      </c>
      <c r="F1048" s="5">
        <v>3.4999999999999996E-3</v>
      </c>
      <c r="G1048" s="5">
        <v>1.8E-3</v>
      </c>
      <c r="H1048" s="5">
        <v>8.0000000000000004E-4</v>
      </c>
      <c r="I1048" s="5">
        <v>0</v>
      </c>
      <c r="J1048" s="5">
        <v>0</v>
      </c>
      <c r="M1048" t="s">
        <v>520</v>
      </c>
    </row>
    <row r="1049" spans="1:13">
      <c r="A1049" s="5" t="s">
        <v>305</v>
      </c>
      <c r="B1049" s="5" t="s">
        <v>227</v>
      </c>
      <c r="C1049" s="5">
        <v>9.6999999999999986E-3</v>
      </c>
      <c r="D1049" s="5">
        <v>8.7999999999999988E-3</v>
      </c>
      <c r="E1049" s="5">
        <v>6.8999999999999999E-3</v>
      </c>
      <c r="F1049" s="5">
        <v>4.2000000000000006E-3</v>
      </c>
      <c r="G1049" s="5">
        <v>2.0999999999999999E-3</v>
      </c>
      <c r="H1049" s="5">
        <v>9.0000000000000008E-4</v>
      </c>
      <c r="I1049" s="5">
        <v>0</v>
      </c>
      <c r="J1049" s="5">
        <v>0</v>
      </c>
      <c r="M1049" t="s">
        <v>520</v>
      </c>
    </row>
    <row r="1050" spans="1:13">
      <c r="A1050" s="5" t="s">
        <v>305</v>
      </c>
      <c r="B1050" s="5" t="s">
        <v>206</v>
      </c>
      <c r="C1050" s="5">
        <v>7.3800000000000004E-2</v>
      </c>
      <c r="D1050" s="5">
        <v>6.6500000000000004E-2</v>
      </c>
      <c r="E1050" s="5">
        <v>5.16E-2</v>
      </c>
      <c r="F1050" s="5">
        <v>3.1E-2</v>
      </c>
      <c r="G1050" s="5">
        <v>1.55E-2</v>
      </c>
      <c r="H1050" s="5">
        <v>6.1999999999999998E-3</v>
      </c>
      <c r="I1050" s="5">
        <v>1.2999999999999999E-3</v>
      </c>
      <c r="M1050" t="s">
        <v>520</v>
      </c>
    </row>
    <row r="1051" spans="1:13">
      <c r="A1051" s="5" t="s">
        <v>305</v>
      </c>
      <c r="B1051" s="5" t="s">
        <v>233</v>
      </c>
      <c r="C1051" s="5">
        <v>0.1739</v>
      </c>
      <c r="D1051" s="5">
        <v>0.15659999999999999</v>
      </c>
      <c r="E1051" s="5">
        <v>0.12140000000000001</v>
      </c>
      <c r="F1051" s="5">
        <v>7.2900000000000006E-2</v>
      </c>
      <c r="G1051" s="5">
        <v>3.6500000000000005E-2</v>
      </c>
      <c r="H1051" s="5">
        <v>1.46E-2</v>
      </c>
      <c r="I1051" s="5">
        <v>2.9999999999999996E-3</v>
      </c>
      <c r="M1051" t="s">
        <v>520</v>
      </c>
    </row>
    <row r="1052" spans="1:13">
      <c r="A1052" s="5" t="s">
        <v>305</v>
      </c>
      <c r="B1052" s="5" t="s">
        <v>224</v>
      </c>
      <c r="C1052" s="5">
        <v>13.352399999999999</v>
      </c>
      <c r="D1052" s="5">
        <v>12.017199999999999</v>
      </c>
      <c r="E1052" s="5">
        <v>9.3133999999999997</v>
      </c>
      <c r="F1052" s="5">
        <v>5.5880999999999998</v>
      </c>
      <c r="G1052" s="5">
        <v>2.7941000000000003</v>
      </c>
      <c r="H1052" s="5">
        <v>1.1176999999999999</v>
      </c>
      <c r="I1052" s="5">
        <v>0.22359999999999999</v>
      </c>
      <c r="M1052" t="s">
        <v>520</v>
      </c>
    </row>
    <row r="1053" spans="1:13">
      <c r="A1053" s="5" t="s">
        <v>305</v>
      </c>
      <c r="B1053" s="5" t="s">
        <v>207</v>
      </c>
      <c r="C1053" s="5">
        <v>0.17179999999999998</v>
      </c>
      <c r="D1053" s="5">
        <v>0.15469999999999998</v>
      </c>
      <c r="E1053" s="5">
        <v>0.11990000000000001</v>
      </c>
      <c r="F1053" s="5">
        <v>7.2000000000000008E-2</v>
      </c>
      <c r="G1053" s="5">
        <v>3.5999999999999997E-2</v>
      </c>
      <c r="H1053" s="5">
        <v>1.44E-2</v>
      </c>
      <c r="I1053" s="5">
        <v>2.8999999999999998E-3</v>
      </c>
      <c r="M1053" t="s">
        <v>520</v>
      </c>
    </row>
    <row r="1054" spans="1:13">
      <c r="A1054" s="5" t="s">
        <v>305</v>
      </c>
      <c r="B1054" s="5" t="s">
        <v>225</v>
      </c>
      <c r="C1054" s="5">
        <v>2.47E-2</v>
      </c>
      <c r="D1054" s="5">
        <v>2.23E-2</v>
      </c>
      <c r="E1054" s="5">
        <v>1.7299999999999999E-2</v>
      </c>
      <c r="F1054" s="5">
        <v>1.04E-2</v>
      </c>
      <c r="G1054" s="5">
        <v>5.1999999999999998E-3</v>
      </c>
      <c r="H1054" s="5">
        <v>2.0999999999999999E-3</v>
      </c>
      <c r="I1054" s="5">
        <v>5.0000000000000001E-4</v>
      </c>
      <c r="M1054" t="s">
        <v>520</v>
      </c>
    </row>
    <row r="1055" spans="1:13">
      <c r="A1055" s="5" t="s">
        <v>305</v>
      </c>
      <c r="B1055" s="5" t="s">
        <v>228</v>
      </c>
      <c r="C1055" s="5">
        <v>0.2407</v>
      </c>
      <c r="D1055" s="5">
        <v>0.21669999999999998</v>
      </c>
      <c r="E1055" s="5">
        <v>0.16799999999999998</v>
      </c>
      <c r="F1055" s="5">
        <v>0.1008</v>
      </c>
      <c r="G1055" s="5">
        <v>5.04E-2</v>
      </c>
      <c r="H1055" s="5">
        <v>2.0199999999999999E-2</v>
      </c>
      <c r="I1055" s="5">
        <v>4.1000000000000003E-3</v>
      </c>
      <c r="J1055" s="5">
        <v>0</v>
      </c>
      <c r="M1055" t="s">
        <v>520</v>
      </c>
    </row>
    <row r="1056" spans="1:13">
      <c r="A1056" s="5" t="s">
        <v>305</v>
      </c>
      <c r="B1056" s="5" t="s">
        <v>230</v>
      </c>
      <c r="C1056" s="5">
        <v>7.7992999999999997</v>
      </c>
      <c r="D1056" s="5">
        <v>7.0194000000000001</v>
      </c>
      <c r="E1056" s="5">
        <v>5.4401000000000002</v>
      </c>
      <c r="F1056" s="5">
        <v>3.2641</v>
      </c>
      <c r="G1056" s="5">
        <v>1.6320999999999999</v>
      </c>
      <c r="H1056" s="5">
        <v>0.65290000000000004</v>
      </c>
      <c r="I1056" s="5">
        <v>0.13059999999999999</v>
      </c>
      <c r="J1056" s="5">
        <v>0</v>
      </c>
      <c r="M1056" t="s">
        <v>520</v>
      </c>
    </row>
    <row r="1057" spans="1:13">
      <c r="A1057" s="5" t="s">
        <v>305</v>
      </c>
      <c r="B1057" s="5" t="s">
        <v>229</v>
      </c>
      <c r="C1057" s="5">
        <v>2.3400000000000001E-2</v>
      </c>
      <c r="D1057" s="5">
        <v>2.1100000000000001E-2</v>
      </c>
      <c r="E1057" s="5">
        <v>1.6399999999999998E-2</v>
      </c>
      <c r="F1057" s="5">
        <v>9.8999999999999991E-3</v>
      </c>
      <c r="G1057" s="5">
        <v>5.0000000000000001E-3</v>
      </c>
      <c r="H1057" s="5">
        <v>2E-3</v>
      </c>
      <c r="I1057" s="5">
        <v>4.0000000000000002E-4</v>
      </c>
      <c r="J1057" s="5">
        <v>0</v>
      </c>
      <c r="M1057" t="s">
        <v>520</v>
      </c>
    </row>
    <row r="1058" spans="1:13">
      <c r="A1058" s="5" t="s">
        <v>305</v>
      </c>
      <c r="B1058" s="5" t="s">
        <v>231</v>
      </c>
      <c r="C1058" s="5">
        <v>3.8E-3</v>
      </c>
      <c r="D1058" s="5">
        <v>3.4999999999999996E-3</v>
      </c>
      <c r="E1058" s="5">
        <v>2.8E-3</v>
      </c>
      <c r="F1058" s="5">
        <v>1.7000000000000001E-3</v>
      </c>
      <c r="G1058" s="5">
        <v>9.0000000000000008E-4</v>
      </c>
      <c r="H1058" s="5">
        <v>0</v>
      </c>
      <c r="I1058" s="5">
        <v>0</v>
      </c>
      <c r="J1058" s="5">
        <v>0</v>
      </c>
      <c r="M1058" t="s">
        <v>520</v>
      </c>
    </row>
    <row r="1059" spans="1:13">
      <c r="A1059" s="5" t="s">
        <v>305</v>
      </c>
      <c r="B1059" s="5" t="s">
        <v>240</v>
      </c>
      <c r="C1059" s="5">
        <v>4.2000000000000006E-3</v>
      </c>
      <c r="D1059" s="5">
        <v>3.8E-3</v>
      </c>
      <c r="E1059" s="5">
        <v>2.9999999999999996E-3</v>
      </c>
      <c r="F1059" s="5">
        <v>1.8E-3</v>
      </c>
      <c r="G1059" s="5">
        <v>8.9999999999999998E-4</v>
      </c>
      <c r="H1059" s="5">
        <v>0</v>
      </c>
      <c r="I1059" s="5">
        <v>0</v>
      </c>
      <c r="J1059" s="5">
        <v>0</v>
      </c>
      <c r="M1059" t="s">
        <v>520</v>
      </c>
    </row>
    <row r="1060" spans="1:13">
      <c r="A1060" s="13" t="s">
        <v>305</v>
      </c>
      <c r="B1060" t="s">
        <v>163</v>
      </c>
      <c r="C1060">
        <v>0.20595638799999999</v>
      </c>
      <c r="D1060">
        <v>0.1918409189895996</v>
      </c>
      <c r="E1060">
        <v>0.1918409189895996</v>
      </c>
      <c r="F1060">
        <v>0.1918409189895996</v>
      </c>
      <c r="G1060">
        <v>0.1918409189895996</v>
      </c>
      <c r="H1060">
        <v>0.18781016144542453</v>
      </c>
      <c r="I1060">
        <v>0.18678761860838403</v>
      </c>
      <c r="J1060">
        <v>0.10203539074199473</v>
      </c>
      <c r="M1060" t="s">
        <v>520</v>
      </c>
    </row>
    <row r="1061" spans="1:13">
      <c r="A1061" s="13" t="s">
        <v>305</v>
      </c>
      <c r="B1061" t="s">
        <v>107</v>
      </c>
      <c r="C1061">
        <v>0.42399999999999999</v>
      </c>
      <c r="D1061">
        <v>0.1065921787709497</v>
      </c>
      <c r="E1061">
        <v>0.1065921787709497</v>
      </c>
      <c r="F1061">
        <v>3.8620354627155691E-2</v>
      </c>
      <c r="G1061">
        <v>3.8620354627155691E-2</v>
      </c>
      <c r="H1061">
        <v>3.8620354627155691E-2</v>
      </c>
      <c r="I1061">
        <v>3.8620354627155691E-2</v>
      </c>
      <c r="J1061">
        <v>0</v>
      </c>
      <c r="M1061" t="s">
        <v>520</v>
      </c>
    </row>
    <row r="1062" spans="1:13">
      <c r="A1062" s="13" t="s">
        <v>305</v>
      </c>
      <c r="B1062" t="s">
        <v>106</v>
      </c>
      <c r="C1062">
        <v>0.29599999999999999</v>
      </c>
      <c r="D1062">
        <v>0.22199999999999998</v>
      </c>
      <c r="E1062">
        <v>0.16649999999999998</v>
      </c>
      <c r="F1062">
        <v>0.12487499999999999</v>
      </c>
      <c r="G1062">
        <v>9.3656249999999996E-2</v>
      </c>
      <c r="H1062">
        <v>7.0242187499999997E-2</v>
      </c>
      <c r="I1062">
        <v>5.2681640624999998E-2</v>
      </c>
      <c r="J1062">
        <v>0</v>
      </c>
      <c r="M1062" t="s">
        <v>520</v>
      </c>
    </row>
    <row r="1063" spans="1:13">
      <c r="A1063" s="13" t="s">
        <v>305</v>
      </c>
      <c r="B1063" t="s">
        <v>22</v>
      </c>
      <c r="C1063">
        <v>0.87856000000000001</v>
      </c>
      <c r="D1063">
        <v>0.87752226148285317</v>
      </c>
      <c r="E1063">
        <v>0.87752226148285317</v>
      </c>
      <c r="F1063">
        <v>0.87752226148285317</v>
      </c>
      <c r="G1063">
        <v>0.87286135854409175</v>
      </c>
      <c r="H1063">
        <v>0.51493235052055952</v>
      </c>
      <c r="I1063">
        <v>0.5096604009764294</v>
      </c>
      <c r="J1063">
        <v>0.36952644041509092</v>
      </c>
      <c r="M1063" t="s">
        <v>520</v>
      </c>
    </row>
    <row r="1064" spans="1:13">
      <c r="A1064" t="s">
        <v>305</v>
      </c>
      <c r="B1064" t="s">
        <v>488</v>
      </c>
      <c r="C1064">
        <v>0.78800000000000003</v>
      </c>
      <c r="D1064">
        <v>0.78800000000000003</v>
      </c>
      <c r="E1064">
        <v>0.78800000000000003</v>
      </c>
      <c r="F1064">
        <v>0.78800000000000003</v>
      </c>
      <c r="G1064">
        <v>0.66611510791366901</v>
      </c>
      <c r="H1064">
        <v>0.5442302158273381</v>
      </c>
      <c r="I1064">
        <v>0.27211510791366905</v>
      </c>
      <c r="J1064">
        <v>0</v>
      </c>
      <c r="M1064" t="s">
        <v>520</v>
      </c>
    </row>
    <row r="1065" spans="1:13">
      <c r="A1065" t="s">
        <v>305</v>
      </c>
      <c r="B1065" t="s">
        <v>490</v>
      </c>
      <c r="C1065">
        <v>6.8000000000000005E-2</v>
      </c>
      <c r="D1065">
        <v>6.8000000000000005E-2</v>
      </c>
      <c r="E1065">
        <v>6.8000000000000005E-2</v>
      </c>
      <c r="F1065">
        <v>6.8000000000000005E-2</v>
      </c>
      <c r="G1065">
        <v>3.4000000000000002E-2</v>
      </c>
      <c r="H1065">
        <v>0</v>
      </c>
      <c r="I1065">
        <v>0</v>
      </c>
      <c r="J1065">
        <v>0</v>
      </c>
      <c r="M1065" t="s">
        <v>520</v>
      </c>
    </row>
    <row r="1066" spans="1:13">
      <c r="A1066" s="13" t="s">
        <v>305</v>
      </c>
      <c r="B1066" t="s">
        <v>23</v>
      </c>
      <c r="C1066">
        <v>1.8239000000000001</v>
      </c>
      <c r="D1066">
        <v>1.8239000000000001</v>
      </c>
      <c r="E1066">
        <v>1.8239000000000001</v>
      </c>
      <c r="F1066">
        <v>1.8239000000000001</v>
      </c>
      <c r="G1066">
        <v>0.8792133333333334</v>
      </c>
      <c r="H1066">
        <v>0.8792133333333334</v>
      </c>
      <c r="I1066">
        <v>0.8792133333333334</v>
      </c>
      <c r="J1066">
        <v>0</v>
      </c>
      <c r="M1066" t="s">
        <v>520</v>
      </c>
    </row>
    <row r="1067" spans="1:13">
      <c r="A1067" s="13" t="s">
        <v>305</v>
      </c>
      <c r="B1067" t="s">
        <v>58</v>
      </c>
      <c r="C1067">
        <v>0.88069900000000012</v>
      </c>
      <c r="D1067">
        <v>0.48786259548724614</v>
      </c>
      <c r="E1067">
        <v>0.17546309548724623</v>
      </c>
      <c r="F1067">
        <v>0.11298319548724621</v>
      </c>
      <c r="G1067">
        <v>0.11298319548724621</v>
      </c>
      <c r="H1067">
        <v>0.11298319548724621</v>
      </c>
      <c r="I1067">
        <v>6.8747383354173797E-2</v>
      </c>
      <c r="J1067">
        <v>6.8747383354173797E-2</v>
      </c>
      <c r="M1067" t="s">
        <v>520</v>
      </c>
    </row>
    <row r="1068" spans="1:13">
      <c r="A1068" s="5" t="s">
        <v>305</v>
      </c>
      <c r="B1068" s="5" t="s">
        <v>102</v>
      </c>
      <c r="C1068" s="5">
        <v>0.96716000000000002</v>
      </c>
      <c r="D1068" s="5">
        <v>0.96716000000000002</v>
      </c>
      <c r="E1068" s="5">
        <v>0.96716000000000002</v>
      </c>
      <c r="F1068" s="5">
        <v>0.96716000000000002</v>
      </c>
      <c r="G1068" s="5">
        <v>0.96716000000000002</v>
      </c>
      <c r="H1068" s="5">
        <v>0.96716000000000002</v>
      </c>
      <c r="I1068" s="5">
        <v>0.96716000000000002</v>
      </c>
      <c r="J1068" s="5">
        <v>0.96716000000000002</v>
      </c>
      <c r="M1068" t="s">
        <v>520</v>
      </c>
    </row>
    <row r="1069" spans="1:13">
      <c r="A1069" s="13" t="s">
        <v>305</v>
      </c>
      <c r="B1069" t="s">
        <v>103</v>
      </c>
      <c r="C1069">
        <v>1.5680499999999999</v>
      </c>
      <c r="D1069">
        <v>1.5680499999999999</v>
      </c>
      <c r="E1069">
        <v>1.5680499999999999</v>
      </c>
      <c r="F1069">
        <v>1.5680499999999999</v>
      </c>
      <c r="G1069">
        <v>1.5680499999999999</v>
      </c>
      <c r="H1069">
        <v>1.5680499999999999</v>
      </c>
      <c r="I1069">
        <v>1.5680499999999999</v>
      </c>
      <c r="J1069">
        <v>1.5680499999999999</v>
      </c>
      <c r="M1069" t="s">
        <v>520</v>
      </c>
    </row>
    <row r="1070" spans="1:13">
      <c r="A1070" s="13" t="s">
        <v>305</v>
      </c>
      <c r="B1070" t="s">
        <v>94</v>
      </c>
      <c r="C1070">
        <v>0.53400000000000003</v>
      </c>
      <c r="D1070">
        <v>0.51617510172939973</v>
      </c>
      <c r="E1070">
        <v>0.51617510172939973</v>
      </c>
      <c r="F1070">
        <v>0.51617510172939973</v>
      </c>
      <c r="G1070">
        <v>0.33121207400813824</v>
      </c>
      <c r="H1070">
        <v>0</v>
      </c>
      <c r="I1070">
        <v>0</v>
      </c>
      <c r="J1070">
        <v>0</v>
      </c>
      <c r="M1070" t="s">
        <v>520</v>
      </c>
    </row>
    <row r="1071" spans="1:13">
      <c r="A1071" s="13" t="s">
        <v>305</v>
      </c>
      <c r="B1071" t="s">
        <v>170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M1071" t="s">
        <v>520</v>
      </c>
    </row>
    <row r="1072" spans="1:13">
      <c r="A1072" s="13" t="s">
        <v>305</v>
      </c>
      <c r="B1072" t="s">
        <v>97</v>
      </c>
      <c r="C1072">
        <v>3.14E-3</v>
      </c>
      <c r="D1072">
        <v>3.14E-3</v>
      </c>
      <c r="E1072">
        <v>3.14E-3</v>
      </c>
      <c r="F1072">
        <v>0</v>
      </c>
      <c r="G1072">
        <v>0</v>
      </c>
      <c r="H1072">
        <v>0</v>
      </c>
      <c r="I1072">
        <v>0</v>
      </c>
      <c r="J1072">
        <v>0</v>
      </c>
      <c r="M1072" t="s">
        <v>520</v>
      </c>
    </row>
    <row r="1073" spans="1:13">
      <c r="A1073" s="19" t="s">
        <v>356</v>
      </c>
      <c r="B1073" s="19" t="s">
        <v>108</v>
      </c>
      <c r="C1073" s="19">
        <v>0.55289999999999995</v>
      </c>
      <c r="D1073">
        <v>0.55289999999999995</v>
      </c>
      <c r="E1073">
        <v>0.55289999999999995</v>
      </c>
      <c r="F1073">
        <v>0.55289999999999995</v>
      </c>
      <c r="G1073">
        <v>0.55289999999999995</v>
      </c>
      <c r="H1073">
        <v>0.55289999999999995</v>
      </c>
      <c r="I1073">
        <v>0.51415000000000011</v>
      </c>
      <c r="J1073">
        <v>0.47539999999999999</v>
      </c>
      <c r="M1073" t="s">
        <v>520</v>
      </c>
    </row>
    <row r="1074" spans="1:13">
      <c r="A1074" s="19" t="s">
        <v>356</v>
      </c>
      <c r="B1074" s="19" t="s">
        <v>481</v>
      </c>
      <c r="C1074" s="19">
        <v>5.6461400000000008</v>
      </c>
      <c r="D1074">
        <v>5.6461400000000008</v>
      </c>
      <c r="E1074">
        <v>5.5430350000000006</v>
      </c>
      <c r="F1074">
        <v>5.4399300000000013</v>
      </c>
      <c r="G1074">
        <v>5.0397300000000005</v>
      </c>
      <c r="H1074">
        <v>4.6395300000000006</v>
      </c>
      <c r="I1074">
        <v>4.2895649999999987</v>
      </c>
      <c r="J1074">
        <v>3.9395999999999995</v>
      </c>
    </row>
    <row r="1075" spans="1:13">
      <c r="A1075" s="19" t="s">
        <v>356</v>
      </c>
      <c r="B1075" s="19" t="s">
        <v>485</v>
      </c>
      <c r="C1075" s="19">
        <v>0.46413599999999999</v>
      </c>
      <c r="D1075">
        <v>0.46413599999999999</v>
      </c>
      <c r="E1075">
        <v>0.232068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3">
      <c r="A1076" s="5" t="s">
        <v>356</v>
      </c>
      <c r="B1076" s="5" t="s">
        <v>243</v>
      </c>
      <c r="C1076" s="5">
        <v>21.5383</v>
      </c>
      <c r="D1076" s="5">
        <v>19.384499999999999</v>
      </c>
      <c r="E1076" s="5">
        <v>15.023</v>
      </c>
      <c r="F1076" s="5">
        <v>9.0137999999999998</v>
      </c>
      <c r="G1076" s="5">
        <v>4.5068999999999999</v>
      </c>
      <c r="H1076" s="5">
        <v>1.8028</v>
      </c>
      <c r="I1076" s="5">
        <v>0.36059999999999998</v>
      </c>
      <c r="J1076" s="5">
        <v>0</v>
      </c>
    </row>
    <row r="1077" spans="1:13">
      <c r="A1077" s="5" t="s">
        <v>356</v>
      </c>
      <c r="B1077" s="5" t="s">
        <v>244</v>
      </c>
      <c r="C1077" s="5">
        <v>1.3391999999999999</v>
      </c>
      <c r="D1077" s="5">
        <v>1.2053</v>
      </c>
      <c r="E1077" s="5">
        <v>0.93420000000000003</v>
      </c>
      <c r="F1077" s="5">
        <v>0.56059999999999999</v>
      </c>
      <c r="G1077" s="5">
        <v>0.28029999999999999</v>
      </c>
      <c r="H1077" s="5">
        <v>0.11220000000000001</v>
      </c>
      <c r="I1077" s="5">
        <v>2.2499999999999999E-2</v>
      </c>
      <c r="J1077" s="5">
        <v>0</v>
      </c>
    </row>
    <row r="1078" spans="1:13">
      <c r="A1078" s="5" t="s">
        <v>356</v>
      </c>
      <c r="B1078" s="5" t="s">
        <v>245</v>
      </c>
      <c r="C1078" s="5">
        <v>0.33610000000000001</v>
      </c>
      <c r="D1078" s="5">
        <v>0.30249999999999999</v>
      </c>
      <c r="E1078" s="5">
        <v>0.23449999999999999</v>
      </c>
      <c r="F1078" s="5">
        <v>0.14069999999999999</v>
      </c>
      <c r="G1078" s="5">
        <v>7.0400000000000004E-2</v>
      </c>
      <c r="H1078" s="5">
        <v>2.8199999999999999E-2</v>
      </c>
      <c r="I1078" s="5">
        <v>5.7000000000000002E-3</v>
      </c>
      <c r="J1078" s="5">
        <v>0</v>
      </c>
    </row>
    <row r="1079" spans="1:13">
      <c r="A1079" s="5" t="s">
        <v>356</v>
      </c>
      <c r="B1079" s="5" t="s">
        <v>237</v>
      </c>
      <c r="C1079" s="5">
        <v>3.9E-2</v>
      </c>
      <c r="D1079" s="5">
        <v>3.5099999999999999E-2</v>
      </c>
      <c r="E1079" s="5">
        <v>2.7299999999999998E-2</v>
      </c>
      <c r="F1079" s="5">
        <v>1.6399999999999998E-2</v>
      </c>
      <c r="G1079" s="5">
        <v>8.2000000000000007E-3</v>
      </c>
      <c r="H1079" s="5">
        <v>3.3E-3</v>
      </c>
      <c r="I1079" s="5">
        <v>6.9999999999999999E-4</v>
      </c>
      <c r="J1079" s="5">
        <v>0</v>
      </c>
    </row>
    <row r="1080" spans="1:13">
      <c r="A1080" s="5" t="s">
        <v>356</v>
      </c>
      <c r="B1080" s="5" t="s">
        <v>226</v>
      </c>
      <c r="C1080" s="5">
        <v>16.356400000000001</v>
      </c>
      <c r="D1080" s="5">
        <v>14.720800000000001</v>
      </c>
      <c r="E1080" s="5">
        <v>11.4087</v>
      </c>
      <c r="F1080" s="5">
        <v>6.8452999999999999</v>
      </c>
      <c r="G1080" s="5">
        <v>3.4227000000000003</v>
      </c>
      <c r="H1080" s="5">
        <v>1.3691</v>
      </c>
      <c r="I1080" s="5">
        <v>0.27389999999999998</v>
      </c>
      <c r="J1080" s="5">
        <v>0</v>
      </c>
    </row>
    <row r="1081" spans="1:13">
      <c r="A1081" s="5" t="s">
        <v>356</v>
      </c>
      <c r="B1081" s="5" t="s">
        <v>219</v>
      </c>
      <c r="C1081" s="5">
        <v>0.37519999999999998</v>
      </c>
      <c r="D1081" s="5">
        <v>0.3377</v>
      </c>
      <c r="E1081" s="5">
        <v>0.26179999999999998</v>
      </c>
      <c r="F1081" s="5">
        <v>0.15709999999999999</v>
      </c>
      <c r="G1081" s="5">
        <v>7.8600000000000003E-2</v>
      </c>
      <c r="H1081" s="5">
        <v>3.15E-2</v>
      </c>
      <c r="I1081" s="5">
        <v>6.3E-3</v>
      </c>
      <c r="J1081" s="5">
        <v>0</v>
      </c>
    </row>
    <row r="1082" spans="1:13">
      <c r="A1082" s="5" t="s">
        <v>356</v>
      </c>
      <c r="B1082" s="5" t="s">
        <v>220</v>
      </c>
      <c r="C1082" s="5">
        <v>0.90169999999999995</v>
      </c>
      <c r="D1082" s="5">
        <v>0.81159999999999999</v>
      </c>
      <c r="E1082" s="5">
        <v>0.629</v>
      </c>
      <c r="F1082" s="5">
        <v>0.37740000000000001</v>
      </c>
      <c r="G1082" s="5">
        <v>0.18870000000000001</v>
      </c>
      <c r="H1082" s="5">
        <v>7.5499999999999998E-2</v>
      </c>
      <c r="I1082" s="5">
        <v>1.5100000000000001E-2</v>
      </c>
      <c r="J1082" s="5">
        <v>0</v>
      </c>
    </row>
    <row r="1083" spans="1:13">
      <c r="A1083" s="5" t="s">
        <v>356</v>
      </c>
      <c r="B1083" s="5" t="s">
        <v>227</v>
      </c>
      <c r="C1083" s="5">
        <v>0.27999999999999997</v>
      </c>
      <c r="D1083" s="5">
        <v>0.252</v>
      </c>
      <c r="E1083" s="5">
        <v>0.1953</v>
      </c>
      <c r="F1083" s="5">
        <v>0.1172</v>
      </c>
      <c r="G1083" s="5">
        <v>5.8599999999999999E-2</v>
      </c>
      <c r="H1083" s="5">
        <v>2.35E-2</v>
      </c>
      <c r="I1083" s="5">
        <v>4.7000000000000002E-3</v>
      </c>
      <c r="J1083" s="5">
        <v>0</v>
      </c>
    </row>
    <row r="1084" spans="1:13">
      <c r="A1084" s="5" t="s">
        <v>356</v>
      </c>
      <c r="B1084" s="5" t="s">
        <v>206</v>
      </c>
      <c r="C1084" s="5">
        <v>3.7987000000000002</v>
      </c>
      <c r="D1084" s="5">
        <v>3.4189000000000003</v>
      </c>
      <c r="E1084" s="5">
        <v>2.6497000000000002</v>
      </c>
      <c r="F1084" s="5">
        <v>1.5899000000000001</v>
      </c>
      <c r="G1084" s="5">
        <v>0.79500000000000004</v>
      </c>
      <c r="H1084" s="5">
        <v>0.318</v>
      </c>
      <c r="I1084" s="5">
        <v>6.3600000000000004E-2</v>
      </c>
    </row>
    <row r="1085" spans="1:13">
      <c r="A1085" s="5" t="s">
        <v>356</v>
      </c>
      <c r="B1085" s="5" t="s">
        <v>224</v>
      </c>
      <c r="C1085" s="5">
        <v>73.098100000000002</v>
      </c>
      <c r="D1085" s="5">
        <v>65.788300000000007</v>
      </c>
      <c r="E1085" s="5">
        <v>50.986000000000004</v>
      </c>
      <c r="F1085" s="5">
        <v>30.5916</v>
      </c>
      <c r="G1085" s="5">
        <v>15.2958</v>
      </c>
      <c r="H1085" s="5">
        <v>6.1183999999999994</v>
      </c>
      <c r="I1085" s="5">
        <v>1.2237</v>
      </c>
    </row>
    <row r="1086" spans="1:13">
      <c r="A1086" s="5" t="s">
        <v>356</v>
      </c>
      <c r="B1086" s="5" t="s">
        <v>207</v>
      </c>
      <c r="C1086" s="5">
        <v>7.7779999999999996</v>
      </c>
      <c r="D1086" s="5">
        <v>7.0002000000000004</v>
      </c>
      <c r="E1086" s="5">
        <v>5.4251999999999994</v>
      </c>
      <c r="F1086" s="5">
        <v>3.2552000000000003</v>
      </c>
      <c r="G1086" s="5">
        <v>1.6275999999999999</v>
      </c>
      <c r="H1086" s="5">
        <v>0.65110000000000001</v>
      </c>
      <c r="I1086" s="5">
        <v>0.1303</v>
      </c>
    </row>
    <row r="1087" spans="1:13">
      <c r="A1087" s="5" t="s">
        <v>356</v>
      </c>
      <c r="B1087" s="5" t="s">
        <v>225</v>
      </c>
      <c r="C1087" s="5">
        <v>1.3043</v>
      </c>
      <c r="D1087" s="5">
        <v>1.1738999999999999</v>
      </c>
      <c r="E1087" s="5">
        <v>0.90979999999999994</v>
      </c>
      <c r="F1087" s="5">
        <v>0.54589999999999994</v>
      </c>
      <c r="G1087" s="5">
        <v>0.27299999999999996</v>
      </c>
      <c r="H1087" s="5">
        <v>0.10920000000000001</v>
      </c>
      <c r="I1087" s="5">
        <v>2.1899999999999999E-2</v>
      </c>
    </row>
    <row r="1088" spans="1:13">
      <c r="A1088" s="5" t="s">
        <v>356</v>
      </c>
      <c r="B1088" s="5" t="s">
        <v>230</v>
      </c>
      <c r="C1088" s="5">
        <v>48.697500000000005</v>
      </c>
      <c r="D1088" s="5">
        <v>43.827800000000003</v>
      </c>
      <c r="E1088" s="5">
        <v>33.966600000000007</v>
      </c>
      <c r="F1088" s="5">
        <v>20.38</v>
      </c>
      <c r="G1088" s="5">
        <v>10.19</v>
      </c>
      <c r="H1088" s="5">
        <v>4.0759999999999996</v>
      </c>
      <c r="I1088" s="5">
        <v>0.81520000000000004</v>
      </c>
      <c r="J1088" s="5">
        <v>0</v>
      </c>
    </row>
    <row r="1089" spans="1:10">
      <c r="A1089" s="5" t="s">
        <v>356</v>
      </c>
      <c r="B1089" s="5" t="s">
        <v>229</v>
      </c>
      <c r="C1089" s="5">
        <v>3.9265000000000003</v>
      </c>
      <c r="D1089" s="5">
        <v>3.5339</v>
      </c>
      <c r="E1089" s="5">
        <v>2.7388000000000003</v>
      </c>
      <c r="F1089" s="5">
        <v>1.6433</v>
      </c>
      <c r="G1089" s="5">
        <v>0.82169999999999999</v>
      </c>
      <c r="H1089" s="5">
        <v>0.32869999999999999</v>
      </c>
      <c r="I1089" s="5">
        <v>6.5799999999999997E-2</v>
      </c>
      <c r="J1089" s="5">
        <v>0</v>
      </c>
    </row>
    <row r="1090" spans="1:10">
      <c r="A1090" s="5" t="s">
        <v>356</v>
      </c>
      <c r="B1090" s="5" t="s">
        <v>231</v>
      </c>
      <c r="C1090" s="5">
        <v>0.84379999999999999</v>
      </c>
      <c r="D1090" s="5">
        <v>0.75949999999999995</v>
      </c>
      <c r="E1090" s="5">
        <v>0.5887</v>
      </c>
      <c r="F1090" s="5">
        <v>0.3533</v>
      </c>
      <c r="G1090" s="5">
        <v>0.1767</v>
      </c>
      <c r="H1090" s="5">
        <v>7.0699999999999999E-2</v>
      </c>
      <c r="I1090" s="5">
        <v>1.4199999999999999E-2</v>
      </c>
      <c r="J1090" s="5">
        <v>0</v>
      </c>
    </row>
    <row r="1091" spans="1:10">
      <c r="A1091" s="47" t="s">
        <v>356</v>
      </c>
      <c r="B1091" s="5" t="s">
        <v>240</v>
      </c>
      <c r="C1091" s="5">
        <v>3.3600000000000005E-2</v>
      </c>
      <c r="D1091" s="5">
        <v>3.0300000000000001E-2</v>
      </c>
      <c r="E1091" s="5">
        <v>2.35E-2</v>
      </c>
      <c r="F1091" s="5">
        <v>1.41E-2</v>
      </c>
      <c r="G1091" s="5">
        <v>7.1000000000000004E-3</v>
      </c>
      <c r="H1091" s="5">
        <v>2.8999999999999998E-3</v>
      </c>
      <c r="I1091" s="5">
        <v>6.0000000000000006E-4</v>
      </c>
      <c r="J1091" s="5">
        <v>0</v>
      </c>
    </row>
    <row r="1092" spans="1:10">
      <c r="A1092" s="25" t="s">
        <v>356</v>
      </c>
      <c r="B1092" s="2" t="s">
        <v>163</v>
      </c>
      <c r="C1092">
        <v>4.7</v>
      </c>
      <c r="D1092">
        <v>4.7</v>
      </c>
      <c r="E1092">
        <v>4.7</v>
      </c>
      <c r="F1092">
        <v>4.7</v>
      </c>
      <c r="G1092">
        <v>4.7</v>
      </c>
      <c r="H1092">
        <v>4.7</v>
      </c>
      <c r="I1092">
        <v>4.7</v>
      </c>
      <c r="J1092">
        <v>4.7</v>
      </c>
    </row>
    <row r="1093" spans="1:10">
      <c r="A1093" s="25" t="s">
        <v>356</v>
      </c>
      <c r="B1093" s="2" t="s">
        <v>107</v>
      </c>
      <c r="C1093">
        <v>9.3670000000000009</v>
      </c>
      <c r="D1093" s="5">
        <v>8.4314409257003664</v>
      </c>
      <c r="E1093" s="5">
        <v>6.5375042630937878</v>
      </c>
      <c r="F1093" s="5">
        <v>3.9247844092570032</v>
      </c>
      <c r="G1093" s="5">
        <v>1.9623922046285016</v>
      </c>
      <c r="H1093" s="5">
        <v>0.78723873325213145</v>
      </c>
      <c r="I1093" s="5">
        <v>0.15972959805115711</v>
      </c>
      <c r="J1093" s="5">
        <v>0</v>
      </c>
    </row>
    <row r="1094" spans="1:10">
      <c r="A1094" s="25" t="s">
        <v>356</v>
      </c>
      <c r="B1094" s="2" t="s">
        <v>106</v>
      </c>
      <c r="C1094">
        <v>6.8449999999999998</v>
      </c>
      <c r="D1094" s="5">
        <v>5.13375</v>
      </c>
      <c r="E1094" s="5">
        <v>3.8503125000000002</v>
      </c>
      <c r="F1094" s="5">
        <v>2.887734375</v>
      </c>
      <c r="G1094" s="5">
        <v>2.1658007812499998</v>
      </c>
      <c r="H1094" s="5">
        <v>1.6243505859374998</v>
      </c>
      <c r="I1094" s="5">
        <v>1.2182629394531248</v>
      </c>
      <c r="J1094" s="5">
        <v>0.9136972045898436</v>
      </c>
    </row>
    <row r="1095" spans="1:10">
      <c r="A1095" s="25" t="s">
        <v>356</v>
      </c>
      <c r="B1095" s="2" t="s">
        <v>22</v>
      </c>
      <c r="C1095">
        <v>21.2</v>
      </c>
      <c r="D1095" s="5">
        <v>19.107692307692307</v>
      </c>
      <c r="E1095" s="5">
        <v>14.83076923076923</v>
      </c>
      <c r="F1095" s="5">
        <v>8.9230769230769216</v>
      </c>
      <c r="G1095" s="5">
        <v>4.4615384615384617</v>
      </c>
      <c r="H1095" s="5">
        <v>1.7846153846153845</v>
      </c>
      <c r="I1095" s="5">
        <v>0.36923076923076925</v>
      </c>
      <c r="J1095" s="5">
        <v>0</v>
      </c>
    </row>
    <row r="1096" spans="1:10">
      <c r="A1096" t="s">
        <v>356</v>
      </c>
      <c r="B1096" t="s">
        <v>488</v>
      </c>
      <c r="C1096">
        <v>23.545866999999998</v>
      </c>
      <c r="D1096">
        <v>23.545866999999998</v>
      </c>
      <c r="E1096">
        <v>23.452264998623914</v>
      </c>
      <c r="F1096">
        <v>23.358662997247823</v>
      </c>
      <c r="G1096">
        <v>23.358662997247823</v>
      </c>
      <c r="H1096">
        <v>23.358662997247823</v>
      </c>
      <c r="I1096">
        <v>12.990227235572444</v>
      </c>
      <c r="J1096">
        <v>2.62179147389707</v>
      </c>
    </row>
    <row r="1097" spans="1:10">
      <c r="A1097" t="s">
        <v>356</v>
      </c>
      <c r="B1097" t="s">
        <v>490</v>
      </c>
      <c r="C1097">
        <v>0.34338799999999997</v>
      </c>
      <c r="D1097">
        <v>0.34338799999999997</v>
      </c>
      <c r="E1097">
        <v>0.34338799999999997</v>
      </c>
      <c r="F1097">
        <v>0.34338799999999997</v>
      </c>
      <c r="G1097">
        <v>0.34338799999999997</v>
      </c>
      <c r="H1097">
        <v>0.34338799999999997</v>
      </c>
      <c r="I1097">
        <v>0.17169399999999999</v>
      </c>
      <c r="J1097">
        <v>0</v>
      </c>
    </row>
    <row r="1098" spans="1:10">
      <c r="A1098" s="50" t="s">
        <v>356</v>
      </c>
      <c r="B1098" s="2" t="s">
        <v>58</v>
      </c>
      <c r="C1098">
        <v>0.4</v>
      </c>
      <c r="D1098" s="5">
        <v>0.4</v>
      </c>
      <c r="E1098" s="5">
        <v>0.23660438667749797</v>
      </c>
      <c r="F1098" s="5">
        <v>7.3208773354995954E-2</v>
      </c>
      <c r="G1098" s="5">
        <v>3.6604386677497977E-2</v>
      </c>
      <c r="H1098" s="5">
        <v>0</v>
      </c>
      <c r="I1098" s="5">
        <v>0</v>
      </c>
      <c r="J1098" s="5">
        <v>0</v>
      </c>
    </row>
    <row r="1099" spans="1:10">
      <c r="A1099" s="25" t="s">
        <v>356</v>
      </c>
      <c r="B1099" s="2" t="s">
        <v>105</v>
      </c>
      <c r="C1099">
        <v>0.6</v>
      </c>
      <c r="D1099" s="5">
        <v>0.6</v>
      </c>
      <c r="E1099" s="5">
        <v>0.6</v>
      </c>
      <c r="F1099" s="5">
        <v>0.6</v>
      </c>
      <c r="G1099" s="5">
        <v>0.6</v>
      </c>
      <c r="H1099" s="5">
        <v>0.6</v>
      </c>
      <c r="I1099" s="5">
        <v>0.6</v>
      </c>
      <c r="J1099" s="5">
        <v>0.6</v>
      </c>
    </row>
    <row r="1100" spans="1:10">
      <c r="A1100" s="25" t="s">
        <v>356</v>
      </c>
      <c r="B1100" s="2" t="s">
        <v>102</v>
      </c>
      <c r="C1100">
        <v>19.100000000000001</v>
      </c>
      <c r="D1100">
        <v>19.100000000000001</v>
      </c>
      <c r="E1100">
        <v>19.100000000000001</v>
      </c>
      <c r="F1100">
        <v>19.100000000000001</v>
      </c>
      <c r="G1100">
        <v>19.100000000000001</v>
      </c>
      <c r="H1100">
        <v>19.100000000000001</v>
      </c>
      <c r="I1100">
        <v>19.100000000000001</v>
      </c>
      <c r="J1100">
        <v>19.100000000000001</v>
      </c>
    </row>
    <row r="1101" spans="1:10">
      <c r="A1101" s="25" t="s">
        <v>356</v>
      </c>
      <c r="B1101" s="2" t="s">
        <v>103</v>
      </c>
      <c r="C1101">
        <v>6.8</v>
      </c>
      <c r="D1101">
        <v>6.8</v>
      </c>
      <c r="E1101">
        <v>6.8</v>
      </c>
      <c r="F1101">
        <v>6.8</v>
      </c>
      <c r="G1101">
        <v>6.8</v>
      </c>
      <c r="H1101">
        <v>6.8</v>
      </c>
      <c r="I1101">
        <v>6.8</v>
      </c>
      <c r="J1101">
        <v>6.8</v>
      </c>
    </row>
    <row r="1102" spans="1:10">
      <c r="A1102" s="25" t="s">
        <v>356</v>
      </c>
      <c r="B1102" s="2" t="s">
        <v>94</v>
      </c>
      <c r="C1102">
        <v>0.2</v>
      </c>
      <c r="D1102" s="5">
        <v>0.2</v>
      </c>
      <c r="E1102" s="5">
        <v>0.2</v>
      </c>
      <c r="F1102" s="5">
        <v>0.2</v>
      </c>
      <c r="G1102" s="5">
        <v>0.2</v>
      </c>
      <c r="H1102" s="5">
        <v>0.2</v>
      </c>
      <c r="I1102" s="5">
        <v>0.2</v>
      </c>
      <c r="J1102" s="5">
        <v>0.2</v>
      </c>
    </row>
    <row r="1103" spans="1:10">
      <c r="A1103" s="25" t="s">
        <v>356</v>
      </c>
      <c r="B1103" s="2" t="s">
        <v>97</v>
      </c>
      <c r="C1103">
        <v>7.4</v>
      </c>
      <c r="D1103">
        <v>7.4</v>
      </c>
      <c r="E1103">
        <v>7.4</v>
      </c>
      <c r="F1103">
        <v>4.5</v>
      </c>
      <c r="G1103">
        <v>4.5</v>
      </c>
      <c r="H1103">
        <v>4.5</v>
      </c>
      <c r="I1103">
        <v>4.5</v>
      </c>
      <c r="J1103">
        <v>4.5</v>
      </c>
    </row>
    <row r="1104" spans="1:10">
      <c r="A1104" t="s">
        <v>307</v>
      </c>
      <c r="B1104" t="s">
        <v>475</v>
      </c>
      <c r="C1104">
        <v>0.45965751257345799</v>
      </c>
      <c r="D1104">
        <v>0.45965751257345799</v>
      </c>
      <c r="E1104">
        <v>0.4895562068248101</v>
      </c>
      <c r="F1104">
        <v>0.51945490107616221</v>
      </c>
      <c r="G1104">
        <v>0.49124817777051144</v>
      </c>
      <c r="H1104">
        <v>0.46304145446486061</v>
      </c>
      <c r="I1104">
        <v>0.46304145446486061</v>
      </c>
      <c r="J1104">
        <v>0.46304145446486061</v>
      </c>
    </row>
    <row r="1105" spans="1:10">
      <c r="A1105" t="s">
        <v>307</v>
      </c>
      <c r="B1105" t="s">
        <v>108</v>
      </c>
      <c r="C1105">
        <v>0.102481789095159</v>
      </c>
      <c r="D1105">
        <v>0.102481789095159</v>
      </c>
      <c r="E1105">
        <v>7.0481546650425567E-2</v>
      </c>
      <c r="F1105">
        <v>3.848130420569211E-2</v>
      </c>
      <c r="G1105">
        <v>1.9240652102846055E-2</v>
      </c>
      <c r="H1105">
        <v>0</v>
      </c>
      <c r="I1105">
        <v>0</v>
      </c>
      <c r="J1105">
        <v>0</v>
      </c>
    </row>
    <row r="1106" spans="1:10">
      <c r="A1106" t="s">
        <v>307</v>
      </c>
      <c r="B1106" t="s">
        <v>481</v>
      </c>
      <c r="C1106">
        <v>3.4387078350716171</v>
      </c>
      <c r="D1106">
        <v>3.4387078350716171</v>
      </c>
      <c r="E1106">
        <v>3.4214061604297474</v>
      </c>
      <c r="F1106">
        <v>3.4041044857878782</v>
      </c>
      <c r="G1106">
        <v>2.9040500434823375</v>
      </c>
      <c r="H1106">
        <v>2.4039956011767964</v>
      </c>
      <c r="I1106">
        <v>1.2019978005883982</v>
      </c>
      <c r="J1106">
        <v>0</v>
      </c>
    </row>
    <row r="1107" spans="1:10">
      <c r="A1107" t="s">
        <v>307</v>
      </c>
      <c r="B1107" t="s">
        <v>485</v>
      </c>
      <c r="C1107">
        <v>0.5264053719988866</v>
      </c>
      <c r="D1107">
        <v>0.5264053719988866</v>
      </c>
      <c r="E1107">
        <v>0.2632026859994433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>
      <c r="A1108" s="13" t="s">
        <v>307</v>
      </c>
      <c r="B1108" t="s">
        <v>139</v>
      </c>
      <c r="C1108">
        <v>2.7440000000000002</v>
      </c>
      <c r="D1108">
        <v>2.7440000000000002</v>
      </c>
      <c r="E1108">
        <v>2.7440000000000002</v>
      </c>
      <c r="F1108">
        <v>2.7440000000000002</v>
      </c>
      <c r="G1108">
        <v>2.7440000000000002</v>
      </c>
      <c r="H1108">
        <v>2.7440000000000002</v>
      </c>
      <c r="I1108">
        <v>0</v>
      </c>
      <c r="J1108">
        <v>0</v>
      </c>
    </row>
    <row r="1109" spans="1:10">
      <c r="A1109" s="5" t="s">
        <v>307</v>
      </c>
      <c r="B1109" s="5" t="s">
        <v>243</v>
      </c>
      <c r="C1109" s="5">
        <v>10.961399999999999</v>
      </c>
      <c r="D1109" s="5">
        <v>9.8652999999999995</v>
      </c>
      <c r="E1109" s="5">
        <v>7.6456999999999997</v>
      </c>
      <c r="F1109" s="5">
        <v>4.5874999999999995</v>
      </c>
      <c r="G1109" s="5">
        <v>2.2938000000000001</v>
      </c>
      <c r="H1109" s="5">
        <v>0.91759999999999997</v>
      </c>
      <c r="I1109" s="5">
        <v>0.18359999999999999</v>
      </c>
      <c r="J1109" s="5">
        <v>0</v>
      </c>
    </row>
    <row r="1110" spans="1:10">
      <c r="A1110" s="5" t="s">
        <v>307</v>
      </c>
      <c r="B1110" s="5" t="s">
        <v>244</v>
      </c>
      <c r="C1110" s="5">
        <v>1.8304</v>
      </c>
      <c r="D1110" s="5">
        <v>1.6474</v>
      </c>
      <c r="E1110" s="5">
        <v>1.2767999999999999</v>
      </c>
      <c r="F1110" s="5">
        <v>0.7661</v>
      </c>
      <c r="G1110" s="5">
        <v>0.3831</v>
      </c>
      <c r="H1110" s="5">
        <v>0.15329999999999999</v>
      </c>
      <c r="I1110" s="5">
        <v>3.0699999999999998E-2</v>
      </c>
      <c r="J1110" s="5">
        <v>0</v>
      </c>
    </row>
    <row r="1111" spans="1:10">
      <c r="A1111" s="5" t="s">
        <v>307</v>
      </c>
      <c r="B1111" s="5" t="s">
        <v>245</v>
      </c>
      <c r="C1111" s="5">
        <v>0.41759999999999997</v>
      </c>
      <c r="D1111" s="5">
        <v>0.37590000000000001</v>
      </c>
      <c r="E1111" s="5">
        <v>0.29139999999999999</v>
      </c>
      <c r="F1111" s="5">
        <v>0.1749</v>
      </c>
      <c r="G1111" s="5">
        <v>8.7500000000000008E-2</v>
      </c>
      <c r="H1111" s="5">
        <v>3.5000000000000003E-2</v>
      </c>
      <c r="I1111" s="5">
        <v>7.0000000000000001E-3</v>
      </c>
      <c r="J1111" s="5">
        <v>0</v>
      </c>
    </row>
    <row r="1112" spans="1:10">
      <c r="A1112" s="5" t="s">
        <v>307</v>
      </c>
      <c r="B1112" s="5" t="s">
        <v>217</v>
      </c>
      <c r="C1112" s="5">
        <v>0.26069999999999999</v>
      </c>
      <c r="D1112" s="5">
        <v>0.23469999999999999</v>
      </c>
      <c r="E1112" s="5">
        <v>0.18189999999999998</v>
      </c>
      <c r="F1112" s="5">
        <v>0.10920000000000001</v>
      </c>
      <c r="G1112" s="5">
        <v>5.4600000000000003E-2</v>
      </c>
      <c r="H1112" s="5">
        <v>2.1899999999999999E-2</v>
      </c>
      <c r="I1112" s="5">
        <v>4.4000000000000003E-3</v>
      </c>
      <c r="J1112" s="5">
        <v>0</v>
      </c>
    </row>
    <row r="1113" spans="1:10">
      <c r="A1113" s="5" t="s">
        <v>307</v>
      </c>
      <c r="B1113" s="5" t="s">
        <v>237</v>
      </c>
      <c r="C1113" s="5">
        <v>9.8900000000000002E-2</v>
      </c>
      <c r="D1113" s="5">
        <v>8.9099999999999999E-2</v>
      </c>
      <c r="E1113" s="5">
        <v>6.9100000000000009E-2</v>
      </c>
      <c r="F1113" s="5">
        <v>4.1500000000000002E-2</v>
      </c>
      <c r="G1113" s="5">
        <v>2.0799999999999999E-2</v>
      </c>
      <c r="H1113" s="5">
        <v>8.3999999999999995E-3</v>
      </c>
      <c r="I1113" s="5">
        <v>1.7000000000000001E-3</v>
      </c>
      <c r="J1113" s="5">
        <v>0</v>
      </c>
    </row>
    <row r="1114" spans="1:10">
      <c r="A1114" s="5" t="s">
        <v>307</v>
      </c>
      <c r="B1114" s="5" t="s">
        <v>226</v>
      </c>
      <c r="C1114" s="5">
        <v>13.0938</v>
      </c>
      <c r="D1114" s="5">
        <v>11.7845</v>
      </c>
      <c r="E1114" s="5">
        <v>9.1329999999999991</v>
      </c>
      <c r="F1114" s="5">
        <v>5.4798</v>
      </c>
      <c r="G1114" s="5">
        <v>2.7399</v>
      </c>
      <c r="H1114" s="5">
        <v>1.0960000000000001</v>
      </c>
      <c r="I1114" s="5">
        <v>0.21920000000000001</v>
      </c>
      <c r="J1114" s="5">
        <v>0</v>
      </c>
    </row>
    <row r="1115" spans="1:10">
      <c r="A1115" s="5" t="s">
        <v>307</v>
      </c>
      <c r="B1115" s="5" t="s">
        <v>219</v>
      </c>
      <c r="C1115" s="5">
        <v>0.20659999999999998</v>
      </c>
      <c r="D1115" s="5">
        <v>0.186</v>
      </c>
      <c r="E1115" s="5">
        <v>0.14419999999999999</v>
      </c>
      <c r="F1115" s="5">
        <v>8.6599999999999996E-2</v>
      </c>
      <c r="G1115" s="5">
        <v>4.3299999999999998E-2</v>
      </c>
      <c r="H1115" s="5">
        <v>1.7399999999999999E-2</v>
      </c>
      <c r="I1115" s="5">
        <v>3.4999999999999996E-3</v>
      </c>
      <c r="J1115" s="5">
        <v>0</v>
      </c>
    </row>
    <row r="1116" spans="1:10">
      <c r="A1116" s="5" t="s">
        <v>307</v>
      </c>
      <c r="B1116" s="5" t="s">
        <v>227</v>
      </c>
      <c r="C1116" s="5">
        <v>0.93589999999999995</v>
      </c>
      <c r="D1116" s="5">
        <v>0.84240000000000004</v>
      </c>
      <c r="E1116" s="5">
        <v>0.65290000000000004</v>
      </c>
      <c r="F1116" s="5">
        <v>0.39179999999999998</v>
      </c>
      <c r="G1116" s="5">
        <v>0.19589999999999999</v>
      </c>
      <c r="H1116" s="5">
        <v>7.8399999999999997E-2</v>
      </c>
      <c r="I1116" s="5">
        <v>1.5699999999999999E-2</v>
      </c>
      <c r="J1116" s="5">
        <v>0</v>
      </c>
    </row>
    <row r="1117" spans="1:10">
      <c r="A1117" s="5" t="s">
        <v>307</v>
      </c>
      <c r="B1117" s="5" t="s">
        <v>206</v>
      </c>
      <c r="C1117" s="5">
        <v>5.8592500000000003</v>
      </c>
      <c r="D1117" s="5">
        <v>5.2733999999999996</v>
      </c>
      <c r="E1117" s="5">
        <v>4.0869</v>
      </c>
      <c r="F1117" s="5">
        <v>2.4522000000000004</v>
      </c>
      <c r="G1117" s="5">
        <v>1.2261</v>
      </c>
      <c r="H1117" s="5">
        <v>0.49049999999999999</v>
      </c>
      <c r="I1117" s="5">
        <v>9.8100000000000007E-2</v>
      </c>
    </row>
    <row r="1118" spans="1:10">
      <c r="A1118" s="5" t="s">
        <v>307</v>
      </c>
      <c r="B1118" s="5" t="s">
        <v>224</v>
      </c>
      <c r="C1118" s="5">
        <v>99.189000000000007</v>
      </c>
      <c r="D1118" s="5">
        <v>89.270099999999999</v>
      </c>
      <c r="E1118" s="5">
        <v>69.184399999999997</v>
      </c>
      <c r="F1118" s="5">
        <v>41.5107</v>
      </c>
      <c r="G1118" s="5">
        <v>20.755399999999998</v>
      </c>
      <c r="H1118" s="5">
        <v>8.3021999999999991</v>
      </c>
      <c r="I1118" s="5">
        <v>1.6605000000000001</v>
      </c>
    </row>
    <row r="1119" spans="1:10">
      <c r="A1119" s="5" t="s">
        <v>307</v>
      </c>
      <c r="B1119" s="5" t="s">
        <v>207</v>
      </c>
      <c r="C1119" s="5">
        <v>1.9537499999999999</v>
      </c>
      <c r="D1119" s="5">
        <v>1.7584</v>
      </c>
      <c r="E1119" s="5">
        <v>1.3628</v>
      </c>
      <c r="F1119" s="5">
        <v>0.81769999999999998</v>
      </c>
      <c r="G1119" s="5">
        <v>0.40889999999999999</v>
      </c>
      <c r="H1119" s="5">
        <v>0.1636</v>
      </c>
      <c r="I1119" s="5">
        <v>3.2800000000000003E-2</v>
      </c>
    </row>
    <row r="1120" spans="1:10">
      <c r="A1120" s="5" t="s">
        <v>307</v>
      </c>
      <c r="B1120" s="5" t="s">
        <v>225</v>
      </c>
      <c r="C1120" s="5">
        <v>11.71475</v>
      </c>
      <c r="D1120" s="5">
        <v>10.5433</v>
      </c>
      <c r="E1120" s="5">
        <v>8.1710999999999991</v>
      </c>
      <c r="F1120" s="5">
        <v>4.9026999999999994</v>
      </c>
      <c r="G1120" s="5">
        <v>2.4514</v>
      </c>
      <c r="H1120" s="5">
        <v>0.98060000000000003</v>
      </c>
      <c r="I1120" s="5">
        <v>0.19619999999999999</v>
      </c>
    </row>
    <row r="1121" spans="1:13">
      <c r="A1121" s="5" t="s">
        <v>307</v>
      </c>
      <c r="B1121" s="5" t="s">
        <v>228</v>
      </c>
      <c r="C1121" s="5">
        <v>0.42809999999999998</v>
      </c>
      <c r="D1121" s="5">
        <v>0.38529999999999998</v>
      </c>
      <c r="E1121" s="5">
        <v>0.29869999999999997</v>
      </c>
      <c r="F1121" s="5">
        <v>0.17929999999999999</v>
      </c>
      <c r="G1121" s="5">
        <v>8.9700000000000002E-2</v>
      </c>
      <c r="H1121" s="5">
        <v>3.5900000000000001E-2</v>
      </c>
      <c r="I1121" s="5">
        <v>7.2000000000000007E-3</v>
      </c>
      <c r="J1121" s="5">
        <v>0</v>
      </c>
    </row>
    <row r="1122" spans="1:13">
      <c r="A1122" s="5" t="s">
        <v>307</v>
      </c>
      <c r="B1122" s="5" t="s">
        <v>230</v>
      </c>
      <c r="C1122" s="5">
        <v>70.4679</v>
      </c>
      <c r="D1122" s="5">
        <v>63.421200000000006</v>
      </c>
      <c r="E1122" s="5">
        <v>49.151500000000006</v>
      </c>
      <c r="F1122" s="5">
        <v>29.4909</v>
      </c>
      <c r="G1122" s="5">
        <v>14.7455</v>
      </c>
      <c r="H1122" s="5">
        <v>5.8982000000000001</v>
      </c>
      <c r="I1122" s="5">
        <v>1.1797</v>
      </c>
      <c r="J1122" s="5">
        <v>0</v>
      </c>
    </row>
    <row r="1123" spans="1:13">
      <c r="A1123" s="5" t="s">
        <v>307</v>
      </c>
      <c r="B1123" s="5" t="s">
        <v>229</v>
      </c>
      <c r="C1123" s="5">
        <v>1.1248</v>
      </c>
      <c r="D1123" s="5">
        <v>1.0124</v>
      </c>
      <c r="E1123" s="5">
        <v>0.78469999999999995</v>
      </c>
      <c r="F1123" s="5">
        <v>0.47089999999999999</v>
      </c>
      <c r="G1123" s="5">
        <v>0.23549999999999999</v>
      </c>
      <c r="H1123" s="5">
        <v>9.4200000000000006E-2</v>
      </c>
      <c r="I1123" s="5">
        <v>1.89E-2</v>
      </c>
      <c r="J1123" s="5">
        <v>0</v>
      </c>
    </row>
    <row r="1124" spans="1:13">
      <c r="A1124" s="5" t="s">
        <v>307</v>
      </c>
      <c r="B1124" s="5" t="s">
        <v>231</v>
      </c>
      <c r="C1124" s="5">
        <v>7.1247999999999996</v>
      </c>
      <c r="D1124" s="5">
        <v>6.4123999999999999</v>
      </c>
      <c r="E1124" s="5">
        <v>4.9696999999999996</v>
      </c>
      <c r="F1124" s="5">
        <v>2.9819</v>
      </c>
      <c r="G1124" s="5">
        <v>1.4909999999999999</v>
      </c>
      <c r="H1124" s="5">
        <v>0.59640000000000004</v>
      </c>
      <c r="I1124" s="5">
        <v>0.1193</v>
      </c>
      <c r="J1124" s="5">
        <v>0</v>
      </c>
    </row>
    <row r="1125" spans="1:13">
      <c r="A1125" s="5" t="s">
        <v>307</v>
      </c>
      <c r="B1125" s="5" t="s">
        <v>240</v>
      </c>
      <c r="C1125" s="5">
        <v>0.11270000000000001</v>
      </c>
      <c r="D1125" s="5">
        <v>0.10150000000000001</v>
      </c>
      <c r="E1125" s="5">
        <v>7.8700000000000006E-2</v>
      </c>
      <c r="F1125" s="5">
        <v>4.7300000000000002E-2</v>
      </c>
      <c r="G1125" s="5">
        <v>2.3699999999999999E-2</v>
      </c>
      <c r="H1125" s="5">
        <v>9.4999999999999998E-3</v>
      </c>
      <c r="I1125" s="5">
        <v>1.9E-3</v>
      </c>
      <c r="J1125" s="5">
        <v>0</v>
      </c>
    </row>
    <row r="1126" spans="1:13">
      <c r="A1126" s="13" t="s">
        <v>307</v>
      </c>
      <c r="B1126" t="s">
        <v>163</v>
      </c>
      <c r="C1126">
        <v>4.5925000000000002</v>
      </c>
      <c r="D1126">
        <v>4.5925000000000002</v>
      </c>
      <c r="E1126">
        <v>4.5925000000000002</v>
      </c>
      <c r="F1126">
        <v>4.5925000000000002</v>
      </c>
      <c r="G1126">
        <v>4.5925000000000002</v>
      </c>
      <c r="H1126">
        <v>1.7838407038840733</v>
      </c>
      <c r="I1126">
        <v>1.6224192998566647</v>
      </c>
      <c r="J1126">
        <v>1.3930832777524811</v>
      </c>
    </row>
    <row r="1127" spans="1:13">
      <c r="A1127" s="13" t="s">
        <v>307</v>
      </c>
      <c r="B1127" t="s">
        <v>107</v>
      </c>
      <c r="C1127">
        <v>15.029</v>
      </c>
      <c r="D1127">
        <v>6.1086481674702204</v>
      </c>
      <c r="E1127">
        <v>3.1064973837626493</v>
      </c>
      <c r="F1127">
        <v>1.8610420149488194</v>
      </c>
      <c r="G1127">
        <v>0.52027564552602079</v>
      </c>
      <c r="H1127">
        <v>2.186032124058911E-2</v>
      </c>
      <c r="I1127">
        <v>0</v>
      </c>
      <c r="J1127">
        <v>0</v>
      </c>
    </row>
    <row r="1128" spans="1:13">
      <c r="A1128" s="13" t="s">
        <v>307</v>
      </c>
      <c r="B1128" t="s">
        <v>106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3">
      <c r="A1129" s="13" t="s">
        <v>307</v>
      </c>
      <c r="B1129" t="s">
        <v>22</v>
      </c>
      <c r="C1129">
        <v>35.206000000000003</v>
      </c>
      <c r="D1129">
        <v>34.582999999999998</v>
      </c>
      <c r="E1129">
        <v>34.780999999999999</v>
      </c>
      <c r="F1129">
        <v>30.090439031123459</v>
      </c>
      <c r="G1129">
        <v>30.090439031123459</v>
      </c>
      <c r="H1129">
        <v>26.581868768491582</v>
      </c>
      <c r="I1129">
        <v>15.533005574058619</v>
      </c>
      <c r="J1129">
        <v>9.131429051985636</v>
      </c>
    </row>
    <row r="1130" spans="1:13">
      <c r="A1130" t="s">
        <v>307</v>
      </c>
      <c r="B1130" t="s">
        <v>488</v>
      </c>
      <c r="C1130">
        <v>27.143999999999998</v>
      </c>
      <c r="D1130">
        <v>27.143999999999998</v>
      </c>
      <c r="E1130">
        <v>23.273828297362112</v>
      </c>
      <c r="F1130">
        <v>17.957133812949635</v>
      </c>
      <c r="G1130">
        <v>14.458356834532371</v>
      </c>
      <c r="H1130">
        <v>10.959579856115109</v>
      </c>
      <c r="I1130">
        <v>5.4797899280575546</v>
      </c>
      <c r="J1130">
        <v>0</v>
      </c>
    </row>
    <row r="1131" spans="1:13">
      <c r="A1131" t="s">
        <v>307</v>
      </c>
      <c r="B1131" t="s">
        <v>489</v>
      </c>
      <c r="C1131">
        <v>0.48299999999999993</v>
      </c>
      <c r="D1131">
        <v>0.48299999999999993</v>
      </c>
      <c r="E1131">
        <v>0.52133700000000005</v>
      </c>
      <c r="F1131">
        <v>0.559674</v>
      </c>
      <c r="G1131">
        <v>0.559674</v>
      </c>
      <c r="H1131">
        <v>0.559674</v>
      </c>
      <c r="I1131">
        <v>0.279837</v>
      </c>
      <c r="J1131">
        <v>0</v>
      </c>
    </row>
    <row r="1132" spans="1:13">
      <c r="A1132" t="s">
        <v>307</v>
      </c>
      <c r="B1132" t="s">
        <v>490</v>
      </c>
      <c r="C1132">
        <v>2.3391700000000002</v>
      </c>
      <c r="D1132">
        <v>2.3391700000000002</v>
      </c>
      <c r="E1132">
        <v>1.526754887359199</v>
      </c>
      <c r="F1132">
        <v>0.71433977471839805</v>
      </c>
      <c r="G1132">
        <v>0.61114109824780982</v>
      </c>
      <c r="H1132">
        <v>0.5079424217772216</v>
      </c>
      <c r="I1132">
        <v>0.2539712108886108</v>
      </c>
      <c r="J1132">
        <v>0</v>
      </c>
    </row>
    <row r="1133" spans="1:13">
      <c r="A1133" s="13" t="s">
        <v>307</v>
      </c>
      <c r="B1133" t="s">
        <v>23</v>
      </c>
      <c r="C1133">
        <v>9.2609999999999992</v>
      </c>
      <c r="D1133">
        <v>9.2609999999999992</v>
      </c>
      <c r="E1133">
        <v>8.141</v>
      </c>
      <c r="F1133">
        <v>8.141</v>
      </c>
      <c r="G1133">
        <v>3.7340130811384129</v>
      </c>
      <c r="H1133">
        <v>3.7340130811384129</v>
      </c>
      <c r="I1133">
        <v>0</v>
      </c>
      <c r="J1133">
        <v>0</v>
      </c>
    </row>
    <row r="1134" spans="1:13">
      <c r="A1134" s="13" t="s">
        <v>307</v>
      </c>
      <c r="B1134" t="s">
        <v>58</v>
      </c>
      <c r="C1134">
        <v>2.9940000000000002</v>
      </c>
      <c r="D1134">
        <v>2.867479686188557</v>
      </c>
      <c r="E1134">
        <v>2.831013410349585</v>
      </c>
      <c r="F1134">
        <v>2.8189078237657168</v>
      </c>
      <c r="G1134">
        <v>2.1484022867687362</v>
      </c>
      <c r="H1134">
        <v>0.98771904924194109</v>
      </c>
      <c r="I1134">
        <v>2.8619402723294649E-2</v>
      </c>
      <c r="J1134">
        <v>1.9362934681794931E-2</v>
      </c>
    </row>
    <row r="1135" spans="1:13">
      <c r="A1135" s="5" t="s">
        <v>307</v>
      </c>
      <c r="B1135" s="5" t="s">
        <v>102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M1135" t="s">
        <v>520</v>
      </c>
    </row>
    <row r="1136" spans="1:13">
      <c r="A1136" s="13" t="s">
        <v>307</v>
      </c>
      <c r="B1136" t="s">
        <v>103</v>
      </c>
      <c r="C1136">
        <v>1.9</v>
      </c>
      <c r="D1136">
        <v>1.9</v>
      </c>
      <c r="E1136">
        <v>1.9</v>
      </c>
      <c r="F1136">
        <v>1.9</v>
      </c>
      <c r="G1136">
        <v>1.9</v>
      </c>
      <c r="H1136">
        <v>1.9</v>
      </c>
      <c r="I1136">
        <v>1.9</v>
      </c>
      <c r="J1136">
        <v>1.9</v>
      </c>
      <c r="M1136" t="s">
        <v>520</v>
      </c>
    </row>
    <row r="1137" spans="1:13">
      <c r="A1137" s="13" t="s">
        <v>307</v>
      </c>
      <c r="B1137" t="s">
        <v>94</v>
      </c>
      <c r="C1137">
        <v>12.962</v>
      </c>
      <c r="D1137">
        <v>12.962</v>
      </c>
      <c r="E1137">
        <v>12.962</v>
      </c>
      <c r="F1137">
        <v>12.962</v>
      </c>
      <c r="G1137">
        <v>12.962</v>
      </c>
      <c r="H1137">
        <v>0</v>
      </c>
      <c r="I1137">
        <v>0</v>
      </c>
      <c r="J1137">
        <v>0</v>
      </c>
    </row>
    <row r="1138" spans="1:13">
      <c r="A1138" s="13" t="s">
        <v>307</v>
      </c>
      <c r="B1138" t="s">
        <v>170</v>
      </c>
      <c r="C1138">
        <v>8.1999999999999993</v>
      </c>
      <c r="D1138">
        <v>8.1999999999999993</v>
      </c>
      <c r="E1138">
        <v>8.1999999999999993</v>
      </c>
      <c r="F1138">
        <v>4.1216350177019629</v>
      </c>
      <c r="G1138">
        <v>3.0675197940135179</v>
      </c>
      <c r="H1138">
        <v>0</v>
      </c>
      <c r="I1138">
        <v>0</v>
      </c>
      <c r="J1138">
        <v>0</v>
      </c>
    </row>
    <row r="1139" spans="1:13">
      <c r="A1139" s="13" t="s">
        <v>307</v>
      </c>
      <c r="B1139" t="s">
        <v>97</v>
      </c>
      <c r="C1139">
        <v>12.8</v>
      </c>
      <c r="D1139">
        <v>12.8</v>
      </c>
      <c r="E1139">
        <v>12.8</v>
      </c>
      <c r="F1139">
        <v>5.7729999999999997</v>
      </c>
      <c r="G1139">
        <v>2.3940645736451782</v>
      </c>
      <c r="H1139">
        <v>0</v>
      </c>
      <c r="I1139">
        <v>0</v>
      </c>
      <c r="J1139">
        <v>0</v>
      </c>
      <c r="M1139" t="s">
        <v>520</v>
      </c>
    </row>
    <row r="1140" spans="1:13">
      <c r="A1140" s="25" t="s">
        <v>307</v>
      </c>
      <c r="B1140" s="2" t="s">
        <v>339</v>
      </c>
      <c r="C1140">
        <v>53.600000000000009</v>
      </c>
      <c r="D1140">
        <v>48.1</v>
      </c>
      <c r="E1140">
        <v>48.1</v>
      </c>
      <c r="F1140">
        <v>48.1</v>
      </c>
      <c r="G1140">
        <v>48.1</v>
      </c>
      <c r="H1140">
        <v>48.1</v>
      </c>
      <c r="I1140">
        <v>48.1</v>
      </c>
      <c r="J1140">
        <v>48.1</v>
      </c>
      <c r="M1140" t="s">
        <v>520</v>
      </c>
    </row>
  </sheetData>
  <autoFilter ref="A5:J1140" xr:uid="{00000000-0009-0000-0000-00001E000000}">
    <sortState xmlns:xlrd2="http://schemas.microsoft.com/office/spreadsheetml/2017/richdata2" ref="A6:J1140">
      <sortCondition ref="A5:A1088"/>
    </sortState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P366"/>
  <sheetViews>
    <sheetView zoomScale="90" zoomScaleNormal="90" zoomScalePageLayoutView="90" workbookViewId="0">
      <selection activeCell="R43" sqref="R43"/>
    </sheetView>
  </sheetViews>
  <sheetFormatPr defaultColWidth="11.42578125" defaultRowHeight="15"/>
  <cols>
    <col min="1" max="1" width="11.42578125" style="5"/>
    <col min="2" max="2" width="28.5703125" style="5" customWidth="1"/>
    <col min="3" max="10" width="12.42578125" style="5" bestFit="1" customWidth="1"/>
    <col min="11" max="11" width="2.85546875" style="5" customWidth="1"/>
    <col min="12" max="15" width="11.42578125" style="5"/>
    <col min="16" max="16" width="12.140625" style="5" bestFit="1" customWidth="1"/>
    <col min="17" max="16384" width="11.42578125" style="5"/>
  </cols>
  <sheetData>
    <row r="1" spans="1:10">
      <c r="A1" t="s">
        <v>438</v>
      </c>
    </row>
    <row r="2" spans="1:10">
      <c r="A2" t="s">
        <v>437</v>
      </c>
    </row>
    <row r="3" spans="1:10">
      <c r="A3" t="s">
        <v>417</v>
      </c>
    </row>
    <row r="5" spans="1:10">
      <c r="A5" s="5" t="s">
        <v>20</v>
      </c>
      <c r="B5" s="5" t="s">
        <v>26</v>
      </c>
      <c r="C5" s="5">
        <v>2018</v>
      </c>
      <c r="D5" s="5">
        <v>2020</v>
      </c>
      <c r="E5" s="5">
        <v>2025</v>
      </c>
      <c r="F5" s="5">
        <v>2030</v>
      </c>
      <c r="G5" s="5">
        <v>2035</v>
      </c>
      <c r="H5" s="5">
        <v>2040</v>
      </c>
      <c r="I5" s="5">
        <v>2045</v>
      </c>
      <c r="J5" s="5">
        <v>2050</v>
      </c>
    </row>
    <row r="6" spans="1:10">
      <c r="A6" s="5" t="s">
        <v>525</v>
      </c>
      <c r="B6" t="s">
        <v>530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</row>
    <row r="7" spans="1:10">
      <c r="A7" s="5" t="s">
        <v>525</v>
      </c>
      <c r="B7" t="s">
        <v>159</v>
      </c>
      <c r="C7" s="5">
        <v>0.84</v>
      </c>
      <c r="D7" s="5">
        <v>0.84</v>
      </c>
      <c r="E7" s="5">
        <v>0.84</v>
      </c>
      <c r="F7" s="5">
        <v>0.84</v>
      </c>
      <c r="G7" s="5">
        <v>0.84</v>
      </c>
      <c r="H7" s="5">
        <v>0.84</v>
      </c>
      <c r="I7" s="5">
        <v>0.84</v>
      </c>
      <c r="J7" s="5">
        <v>0.84</v>
      </c>
    </row>
    <row r="8" spans="1:10">
      <c r="A8" s="5" t="s">
        <v>525</v>
      </c>
      <c r="B8" s="5" t="s">
        <v>108</v>
      </c>
      <c r="C8" s="5">
        <v>0.84399999999999997</v>
      </c>
      <c r="D8" s="5">
        <v>0.84399999999999997</v>
      </c>
      <c r="E8" s="5">
        <v>0.84399999999999997</v>
      </c>
      <c r="F8" s="5">
        <v>0.84399999999999997</v>
      </c>
      <c r="G8" s="5">
        <v>0.84399999999999997</v>
      </c>
      <c r="H8" s="5">
        <v>0.84399999999999997</v>
      </c>
      <c r="I8" s="5">
        <v>0.84399999999999997</v>
      </c>
      <c r="J8" s="5">
        <v>0.84399999999999997</v>
      </c>
    </row>
    <row r="9" spans="1:10">
      <c r="A9" s="5" t="s">
        <v>525</v>
      </c>
      <c r="B9" s="5" t="s">
        <v>109</v>
      </c>
      <c r="C9" s="5">
        <v>0.84399999999999997</v>
      </c>
      <c r="D9" s="5">
        <v>0.84399999999999997</v>
      </c>
      <c r="E9" s="5">
        <v>0.84399999999999997</v>
      </c>
      <c r="F9" s="5">
        <v>0.84399999999999997</v>
      </c>
      <c r="G9" s="5">
        <v>0.84399999999999997</v>
      </c>
      <c r="H9" s="5">
        <v>0.84399999999999997</v>
      </c>
      <c r="I9" s="5">
        <v>0.84399999999999997</v>
      </c>
      <c r="J9" s="5">
        <v>0.84399999999999997</v>
      </c>
    </row>
    <row r="10" spans="1:10">
      <c r="A10" s="5" t="s">
        <v>525</v>
      </c>
      <c r="B10" s="5" t="s">
        <v>110</v>
      </c>
      <c r="C10" s="5">
        <v>0.87</v>
      </c>
      <c r="D10" s="5">
        <v>0.87</v>
      </c>
      <c r="E10" s="5">
        <v>0.87</v>
      </c>
      <c r="F10" s="5">
        <v>0.87</v>
      </c>
      <c r="G10" s="5">
        <v>0.87</v>
      </c>
      <c r="H10" s="5">
        <v>0.87</v>
      </c>
      <c r="I10" s="5">
        <v>0.87</v>
      </c>
      <c r="J10" s="5">
        <v>0.87</v>
      </c>
    </row>
    <row r="11" spans="1:10">
      <c r="A11" s="5" t="s">
        <v>525</v>
      </c>
      <c r="B11" s="5" t="s">
        <v>111</v>
      </c>
      <c r="C11" s="5">
        <v>0.83699999999999997</v>
      </c>
      <c r="D11" s="5">
        <v>0.83699999999999997</v>
      </c>
      <c r="E11" s="5">
        <v>0.83699999999999997</v>
      </c>
      <c r="F11" s="5">
        <v>0.83699999999999997</v>
      </c>
      <c r="G11" s="5">
        <v>0.83699999999999997</v>
      </c>
      <c r="H11" s="5">
        <v>0.83699999999999997</v>
      </c>
      <c r="I11" s="5">
        <v>0.83699999999999997</v>
      </c>
      <c r="J11" s="5">
        <v>0.83699999999999997</v>
      </c>
    </row>
    <row r="12" spans="1:10">
      <c r="A12" s="5" t="s">
        <v>525</v>
      </c>
      <c r="B12" s="5" t="s">
        <v>140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</row>
    <row r="13" spans="1:10">
      <c r="A13" s="5" t="s">
        <v>525</v>
      </c>
      <c r="B13" s="5" t="s">
        <v>141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</row>
    <row r="14" spans="1:10">
      <c r="A14" s="5" t="s">
        <v>525</v>
      </c>
      <c r="B14" s="5" t="s">
        <v>152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</row>
    <row r="15" spans="1:10">
      <c r="A15" s="5" t="s">
        <v>525</v>
      </c>
      <c r="B15" s="5" t="s">
        <v>153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</row>
    <row r="16" spans="1:10">
      <c r="A16" s="5" t="s">
        <v>525</v>
      </c>
      <c r="B16" s="5" t="s">
        <v>250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</row>
    <row r="17" spans="1:10">
      <c r="A17" s="5" t="s">
        <v>525</v>
      </c>
      <c r="B17" s="5" t="s">
        <v>252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</row>
    <row r="18" spans="1:10">
      <c r="A18" s="5" t="s">
        <v>525</v>
      </c>
      <c r="B18" s="5" t="s">
        <v>139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</row>
    <row r="19" spans="1:10">
      <c r="A19" s="5" t="s">
        <v>525</v>
      </c>
      <c r="B19" s="5" t="s">
        <v>142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</row>
    <row r="20" spans="1:10">
      <c r="A20" s="5" t="s">
        <v>525</v>
      </c>
      <c r="B20" s="5" t="s">
        <v>196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</row>
    <row r="21" spans="1:10">
      <c r="A21" s="5" t="s">
        <v>525</v>
      </c>
      <c r="B21" s="5" t="s">
        <v>134</v>
      </c>
      <c r="C21" s="5">
        <v>0.95</v>
      </c>
      <c r="D21" s="5">
        <v>0.94999999999999984</v>
      </c>
      <c r="E21" s="5">
        <v>0.95</v>
      </c>
      <c r="F21" s="5">
        <v>0.95</v>
      </c>
      <c r="G21" s="5">
        <v>0.95</v>
      </c>
      <c r="H21" s="5">
        <v>0.95</v>
      </c>
      <c r="I21" s="5">
        <v>0.94999999999999984</v>
      </c>
      <c r="J21" s="5">
        <v>0.95</v>
      </c>
    </row>
    <row r="22" spans="1:10">
      <c r="A22" s="5" t="s">
        <v>525</v>
      </c>
      <c r="B22" s="5" t="s">
        <v>135</v>
      </c>
      <c r="C22" s="5">
        <v>0.95</v>
      </c>
      <c r="D22" s="5">
        <v>0.94999999999999984</v>
      </c>
      <c r="E22" s="5">
        <v>0.95</v>
      </c>
      <c r="F22" s="5">
        <v>0.95</v>
      </c>
      <c r="G22" s="5">
        <v>0.95</v>
      </c>
      <c r="H22" s="5">
        <v>0.95</v>
      </c>
      <c r="I22" s="5">
        <v>0.94999999999999984</v>
      </c>
      <c r="J22" s="5">
        <v>0.95</v>
      </c>
    </row>
    <row r="23" spans="1:10">
      <c r="A23" s="5" t="s">
        <v>525</v>
      </c>
      <c r="B23" s="5" t="s">
        <v>181</v>
      </c>
      <c r="C23" s="5">
        <v>0</v>
      </c>
      <c r="D23" s="5">
        <v>0</v>
      </c>
      <c r="E23" s="5">
        <v>0.95</v>
      </c>
      <c r="F23" s="5">
        <v>0.95</v>
      </c>
      <c r="G23" s="5">
        <v>0.95</v>
      </c>
      <c r="H23" s="5">
        <v>0.95</v>
      </c>
      <c r="I23" s="5">
        <v>0.94999999999999984</v>
      </c>
      <c r="J23" s="5">
        <v>0.95</v>
      </c>
    </row>
    <row r="24" spans="1:10">
      <c r="A24" s="5" t="s">
        <v>525</v>
      </c>
      <c r="B24" s="5" t="s">
        <v>129</v>
      </c>
      <c r="C24" s="5">
        <v>0</v>
      </c>
      <c r="D24" s="5">
        <v>0.91734003623078653</v>
      </c>
      <c r="E24" s="5">
        <v>0.9325813526564195</v>
      </c>
      <c r="F24" s="5">
        <v>0.93639168176282772</v>
      </c>
      <c r="G24" s="5">
        <v>0.93829684631603183</v>
      </c>
      <c r="H24" s="5">
        <v>0.93924942859263383</v>
      </c>
      <c r="I24" s="5">
        <v>0.93972571973093488</v>
      </c>
      <c r="J24" s="5">
        <v>0.94020201086923594</v>
      </c>
    </row>
    <row r="25" spans="1:10">
      <c r="A25" s="5" t="s">
        <v>525</v>
      </c>
      <c r="B25" s="5" t="s">
        <v>61</v>
      </c>
      <c r="C25" s="5">
        <v>0</v>
      </c>
      <c r="D25" s="5">
        <v>0</v>
      </c>
      <c r="E25" s="5">
        <v>0.95</v>
      </c>
      <c r="F25" s="5">
        <v>0.95</v>
      </c>
      <c r="G25" s="5">
        <v>0.95</v>
      </c>
      <c r="H25" s="5">
        <v>0.95</v>
      </c>
      <c r="I25" s="5">
        <v>0.94999999999999984</v>
      </c>
      <c r="J25" s="5">
        <v>0.95</v>
      </c>
    </row>
    <row r="26" spans="1:10">
      <c r="A26" s="5" t="s">
        <v>525</v>
      </c>
      <c r="B26" s="5" t="s">
        <v>130</v>
      </c>
      <c r="C26" s="5">
        <v>0.95</v>
      </c>
      <c r="D26" s="5">
        <v>0.94999999999999984</v>
      </c>
      <c r="E26" s="5">
        <v>0.95</v>
      </c>
      <c r="F26" s="5">
        <v>0.95</v>
      </c>
      <c r="G26" s="5">
        <v>0.95</v>
      </c>
      <c r="H26" s="5">
        <v>0.95</v>
      </c>
      <c r="I26" s="5">
        <v>0.94999999999999984</v>
      </c>
      <c r="J26" s="5">
        <v>0.95</v>
      </c>
    </row>
    <row r="27" spans="1:10">
      <c r="A27" s="5" t="s">
        <v>525</v>
      </c>
      <c r="B27" s="5" t="s">
        <v>131</v>
      </c>
      <c r="C27" s="5">
        <v>0</v>
      </c>
      <c r="D27" s="5">
        <v>0.94999999999999984</v>
      </c>
      <c r="E27" s="5">
        <v>0.95</v>
      </c>
      <c r="F27" s="5">
        <v>0.95</v>
      </c>
      <c r="G27" s="5">
        <v>0.95</v>
      </c>
      <c r="H27" s="5">
        <v>0.95</v>
      </c>
      <c r="I27" s="5">
        <v>0.94999999999999984</v>
      </c>
      <c r="J27" s="5">
        <v>0.95</v>
      </c>
    </row>
    <row r="28" spans="1:10">
      <c r="A28" s="5" t="s">
        <v>525</v>
      </c>
      <c r="B28" s="5" t="s">
        <v>188</v>
      </c>
      <c r="C28" s="5">
        <v>0.95</v>
      </c>
      <c r="D28" s="5">
        <v>0.94999999999999984</v>
      </c>
      <c r="E28" s="5">
        <v>0.95</v>
      </c>
      <c r="F28" s="5">
        <v>0.95</v>
      </c>
      <c r="G28" s="5">
        <v>0.95</v>
      </c>
      <c r="H28" s="5">
        <v>0.95</v>
      </c>
      <c r="I28" s="5">
        <v>0.94999999999999984</v>
      </c>
      <c r="J28" s="5">
        <v>0.95</v>
      </c>
    </row>
    <row r="29" spans="1:10">
      <c r="A29" s="5" t="s">
        <v>525</v>
      </c>
      <c r="B29" s="5" t="s">
        <v>189</v>
      </c>
      <c r="C29" s="5">
        <v>0.95</v>
      </c>
      <c r="D29" s="5">
        <v>0.94999999999999984</v>
      </c>
      <c r="E29" s="5">
        <v>0.95</v>
      </c>
      <c r="F29" s="5">
        <v>0.95</v>
      </c>
      <c r="G29" s="5">
        <v>0.95</v>
      </c>
      <c r="H29" s="5">
        <v>0.95</v>
      </c>
      <c r="I29" s="5">
        <v>0.94999999999999984</v>
      </c>
      <c r="J29" s="5">
        <v>0.95</v>
      </c>
    </row>
    <row r="30" spans="1:10">
      <c r="A30" s="5" t="s">
        <v>525</v>
      </c>
      <c r="B30" s="5" t="s">
        <v>60</v>
      </c>
      <c r="C30" s="5">
        <v>0.95</v>
      </c>
      <c r="D30" s="5">
        <v>0.94999999999999984</v>
      </c>
      <c r="E30" s="5">
        <v>0.95</v>
      </c>
      <c r="F30" s="5">
        <v>0.95</v>
      </c>
      <c r="G30" s="5">
        <v>0.95</v>
      </c>
      <c r="H30" s="5">
        <v>0.95</v>
      </c>
      <c r="I30" s="5">
        <v>0.94999999999999984</v>
      </c>
      <c r="J30" s="5">
        <v>0.95</v>
      </c>
    </row>
    <row r="31" spans="1:10">
      <c r="A31" s="5" t="s">
        <v>525</v>
      </c>
      <c r="B31" s="5" t="s">
        <v>59</v>
      </c>
      <c r="C31" s="5">
        <v>0.95</v>
      </c>
      <c r="D31" s="5">
        <v>0.94999999999999984</v>
      </c>
      <c r="E31" s="5">
        <v>0.95</v>
      </c>
      <c r="F31" s="5">
        <v>0.95</v>
      </c>
      <c r="G31" s="5">
        <v>0.95</v>
      </c>
      <c r="H31" s="5">
        <v>0.95</v>
      </c>
      <c r="I31" s="5">
        <v>0.94999999999999984</v>
      </c>
      <c r="J31" s="5">
        <v>0.95</v>
      </c>
    </row>
    <row r="32" spans="1:10">
      <c r="A32" s="5" t="s">
        <v>525</v>
      </c>
      <c r="B32" s="5" t="s">
        <v>112</v>
      </c>
      <c r="C32" s="5">
        <v>0.84</v>
      </c>
      <c r="D32" s="5">
        <v>0.84</v>
      </c>
      <c r="E32" s="5">
        <v>0.84</v>
      </c>
      <c r="F32" s="5">
        <v>0.84</v>
      </c>
      <c r="G32" s="5">
        <v>0.84</v>
      </c>
      <c r="H32" s="5">
        <v>0.84</v>
      </c>
      <c r="I32" s="5">
        <v>0.84</v>
      </c>
      <c r="J32" s="5">
        <v>0.84</v>
      </c>
    </row>
    <row r="33" spans="1:10">
      <c r="A33" s="5" t="s">
        <v>525</v>
      </c>
      <c r="B33" s="5" t="s">
        <v>113</v>
      </c>
      <c r="C33" s="5">
        <v>0.84399999999999997</v>
      </c>
      <c r="D33" s="5">
        <v>0.84399999999999997</v>
      </c>
      <c r="E33" s="5">
        <v>0.84399999999999997</v>
      </c>
      <c r="F33" s="5">
        <v>0.84399999999999997</v>
      </c>
      <c r="G33" s="5">
        <v>0.84399999999999997</v>
      </c>
      <c r="H33" s="5">
        <v>0.84399999999999997</v>
      </c>
      <c r="I33" s="5">
        <v>0.84399999999999997</v>
      </c>
      <c r="J33" s="5">
        <v>0.84399999999999997</v>
      </c>
    </row>
    <row r="34" spans="1:10">
      <c r="A34" s="5" t="s">
        <v>525</v>
      </c>
      <c r="B34" s="5" t="s">
        <v>114</v>
      </c>
      <c r="C34" s="5">
        <v>0.84399999999999997</v>
      </c>
      <c r="D34" s="5">
        <v>0.84399999999999997</v>
      </c>
      <c r="E34" s="5">
        <v>0.84399999999999997</v>
      </c>
      <c r="F34" s="5">
        <v>0.84399999999999997</v>
      </c>
      <c r="G34" s="5">
        <v>0.84399999999999997</v>
      </c>
      <c r="H34" s="5">
        <v>0.84399999999999997</v>
      </c>
      <c r="I34" s="5">
        <v>0.84399999999999997</v>
      </c>
      <c r="J34" s="5">
        <v>0.84399999999999997</v>
      </c>
    </row>
    <row r="35" spans="1:10">
      <c r="A35" s="5" t="s">
        <v>525</v>
      </c>
      <c r="B35" s="5" t="s">
        <v>115</v>
      </c>
      <c r="C35" s="5">
        <v>0.95</v>
      </c>
      <c r="D35" s="5">
        <v>0.95</v>
      </c>
      <c r="E35" s="5">
        <v>0.95</v>
      </c>
      <c r="F35" s="5">
        <v>0.95</v>
      </c>
      <c r="G35" s="5">
        <v>0.95</v>
      </c>
      <c r="H35" s="5">
        <v>0.95</v>
      </c>
      <c r="I35" s="5">
        <v>0.95</v>
      </c>
      <c r="J35" s="5">
        <v>0.95</v>
      </c>
    </row>
    <row r="36" spans="1:10">
      <c r="A36" s="5" t="s">
        <v>525</v>
      </c>
      <c r="B36" s="5" t="s">
        <v>116</v>
      </c>
      <c r="C36" s="5">
        <v>0.87</v>
      </c>
      <c r="D36" s="5">
        <v>0.87</v>
      </c>
      <c r="E36" s="5">
        <v>0.87</v>
      </c>
      <c r="F36" s="5">
        <v>0.87</v>
      </c>
      <c r="G36" s="5">
        <v>0.87</v>
      </c>
      <c r="H36" s="5">
        <v>0.87</v>
      </c>
      <c r="I36" s="5">
        <v>0.87</v>
      </c>
      <c r="J36" s="5">
        <v>0.87</v>
      </c>
    </row>
    <row r="37" spans="1:10">
      <c r="A37" s="5" t="s">
        <v>525</v>
      </c>
      <c r="B37" s="5" t="s">
        <v>117</v>
      </c>
      <c r="C37" s="5">
        <v>0.92</v>
      </c>
      <c r="D37" s="5">
        <v>0.92</v>
      </c>
      <c r="E37" s="5">
        <v>0.92</v>
      </c>
      <c r="F37" s="5">
        <v>0.92</v>
      </c>
      <c r="G37" s="5">
        <v>0.92</v>
      </c>
      <c r="H37" s="5">
        <v>0.92</v>
      </c>
      <c r="I37" s="5">
        <v>0.92</v>
      </c>
      <c r="J37" s="5">
        <v>0.92</v>
      </c>
    </row>
    <row r="38" spans="1:10">
      <c r="A38" s="5" t="s">
        <v>525</v>
      </c>
      <c r="B38" s="5" t="s">
        <v>161</v>
      </c>
      <c r="C38" s="5">
        <v>0.84</v>
      </c>
      <c r="D38" s="5">
        <v>0.84</v>
      </c>
      <c r="E38" s="5">
        <v>0.84</v>
      </c>
      <c r="F38" s="5">
        <v>0.84</v>
      </c>
      <c r="G38" s="5">
        <v>0.84</v>
      </c>
      <c r="H38" s="5">
        <v>0.84</v>
      </c>
      <c r="I38" s="5">
        <v>0.84</v>
      </c>
      <c r="J38" s="5">
        <v>0.84</v>
      </c>
    </row>
    <row r="39" spans="1:10">
      <c r="A39" s="5" t="s">
        <v>525</v>
      </c>
      <c r="B39" s="5" t="s">
        <v>195</v>
      </c>
      <c r="C39" s="5">
        <v>0.98199999999999998</v>
      </c>
      <c r="D39" s="41">
        <v>0.98199999999999998</v>
      </c>
      <c r="E39" s="41">
        <v>0.98199999999999998</v>
      </c>
      <c r="F39" s="41">
        <v>0.98199999999999998</v>
      </c>
      <c r="G39" s="41">
        <v>0.98199999999999998</v>
      </c>
      <c r="H39" s="41">
        <v>0.98199999999999998</v>
      </c>
      <c r="I39" s="41">
        <v>0.98199999999999998</v>
      </c>
      <c r="J39" s="41">
        <v>0.98199999999999998</v>
      </c>
    </row>
    <row r="40" spans="1:10">
      <c r="A40" s="5" t="s">
        <v>525</v>
      </c>
      <c r="B40" s="5" t="s">
        <v>118</v>
      </c>
      <c r="C40" s="5">
        <v>0.84</v>
      </c>
      <c r="D40" s="5">
        <v>0.84</v>
      </c>
      <c r="E40" s="5">
        <v>0.84</v>
      </c>
      <c r="F40" s="5">
        <v>0.84</v>
      </c>
      <c r="G40" s="5">
        <v>0.84</v>
      </c>
      <c r="H40" s="5">
        <v>0.84</v>
      </c>
      <c r="I40" s="5">
        <v>0.84</v>
      </c>
      <c r="J40" s="5">
        <v>0.84</v>
      </c>
    </row>
    <row r="41" spans="1:10">
      <c r="A41" s="5" t="s">
        <v>525</v>
      </c>
      <c r="B41" s="5" t="s">
        <v>119</v>
      </c>
      <c r="C41" s="5">
        <v>0.84399999999999997</v>
      </c>
      <c r="D41" s="5">
        <v>0.84399999999999997</v>
      </c>
      <c r="E41" s="5">
        <v>0.84399999999999997</v>
      </c>
      <c r="F41" s="5">
        <v>0.84399999999999997</v>
      </c>
      <c r="G41" s="5">
        <v>0.84399999999999997</v>
      </c>
      <c r="H41" s="5">
        <v>0.84399999999999997</v>
      </c>
      <c r="I41" s="5">
        <v>0.84399999999999997</v>
      </c>
      <c r="J41" s="5">
        <v>0.84399999999999997</v>
      </c>
    </row>
    <row r="42" spans="1:10">
      <c r="A42" s="5" t="s">
        <v>525</v>
      </c>
      <c r="B42" s="5" t="s">
        <v>120</v>
      </c>
      <c r="C42" s="5">
        <v>0.84399999999999997</v>
      </c>
      <c r="D42" s="5">
        <v>0.84399999999999997</v>
      </c>
      <c r="E42" s="5">
        <v>0.84399999999999997</v>
      </c>
      <c r="F42" s="5">
        <v>0.84399999999999997</v>
      </c>
      <c r="G42" s="5">
        <v>0.84399999999999997</v>
      </c>
      <c r="H42" s="5">
        <v>0.84399999999999997</v>
      </c>
      <c r="I42" s="5">
        <v>0.84399999999999997</v>
      </c>
      <c r="J42" s="5">
        <v>0.84399999999999997</v>
      </c>
    </row>
    <row r="43" spans="1:10">
      <c r="A43" s="5" t="s">
        <v>525</v>
      </c>
      <c r="B43" s="5" t="s">
        <v>121</v>
      </c>
      <c r="C43" s="5">
        <v>0.95</v>
      </c>
      <c r="D43" s="5">
        <v>0.95</v>
      </c>
      <c r="E43" s="5">
        <v>0.95</v>
      </c>
      <c r="F43" s="5">
        <v>0.95</v>
      </c>
      <c r="G43" s="5">
        <v>0.95</v>
      </c>
      <c r="H43" s="5">
        <v>0.95</v>
      </c>
      <c r="I43" s="5">
        <v>0.95</v>
      </c>
      <c r="J43" s="5">
        <v>0.95</v>
      </c>
    </row>
    <row r="44" spans="1:10">
      <c r="A44" s="5" t="s">
        <v>525</v>
      </c>
      <c r="B44" s="5" t="s">
        <v>122</v>
      </c>
      <c r="C44" s="5">
        <v>0.87</v>
      </c>
      <c r="D44" s="5">
        <v>0.87</v>
      </c>
      <c r="E44" s="5">
        <v>0.87</v>
      </c>
      <c r="F44" s="5">
        <v>0.87</v>
      </c>
      <c r="G44" s="5">
        <v>0.87</v>
      </c>
      <c r="H44" s="5">
        <v>0.87</v>
      </c>
      <c r="I44" s="5">
        <v>0.87</v>
      </c>
      <c r="J44" s="5">
        <v>0.87</v>
      </c>
    </row>
    <row r="45" spans="1:10">
      <c r="A45" s="5" t="s">
        <v>525</v>
      </c>
      <c r="B45" s="5" t="s">
        <v>123</v>
      </c>
      <c r="C45" s="5">
        <v>0.92</v>
      </c>
      <c r="D45" s="5">
        <v>0.92</v>
      </c>
      <c r="E45" s="5">
        <v>0.92</v>
      </c>
      <c r="F45" s="5">
        <v>0.92</v>
      </c>
      <c r="G45" s="5">
        <v>0.92</v>
      </c>
      <c r="H45" s="5">
        <v>0.92</v>
      </c>
      <c r="I45" s="5">
        <v>0.92</v>
      </c>
      <c r="J45" s="5">
        <v>0.92</v>
      </c>
    </row>
    <row r="46" spans="1:10">
      <c r="A46" s="5" t="s">
        <v>525</v>
      </c>
      <c r="B46" s="5" t="s">
        <v>124</v>
      </c>
      <c r="C46" s="5">
        <v>0.95</v>
      </c>
      <c r="D46" s="5">
        <v>0.95</v>
      </c>
      <c r="E46" s="5">
        <v>0.95</v>
      </c>
      <c r="F46" s="5">
        <v>0.95</v>
      </c>
      <c r="G46" s="5">
        <v>0.95</v>
      </c>
      <c r="H46" s="5">
        <v>0.95</v>
      </c>
      <c r="I46" s="5">
        <v>0.95</v>
      </c>
      <c r="J46" s="5">
        <v>0.95</v>
      </c>
    </row>
    <row r="47" spans="1:10">
      <c r="A47" s="5" t="s">
        <v>525</v>
      </c>
      <c r="B47" s="5" t="s">
        <v>160</v>
      </c>
      <c r="C47" s="5">
        <v>0.84</v>
      </c>
      <c r="D47" s="5">
        <v>0.84</v>
      </c>
      <c r="E47" s="5">
        <v>0.84</v>
      </c>
      <c r="F47" s="5">
        <v>0.84</v>
      </c>
      <c r="G47" s="5">
        <v>0.84</v>
      </c>
      <c r="H47" s="5">
        <v>0.84</v>
      </c>
      <c r="I47" s="5">
        <v>0.84</v>
      </c>
      <c r="J47" s="5">
        <v>0.84</v>
      </c>
    </row>
    <row r="48" spans="1:10">
      <c r="A48" s="5" t="s">
        <v>525</v>
      </c>
      <c r="B48" s="5" t="s">
        <v>179</v>
      </c>
      <c r="C48" s="5">
        <v>0.98</v>
      </c>
      <c r="D48" s="5">
        <v>0.98</v>
      </c>
      <c r="E48" s="5">
        <v>0.98</v>
      </c>
      <c r="F48" s="5">
        <v>0.98</v>
      </c>
      <c r="G48" s="5">
        <v>0.98</v>
      </c>
      <c r="H48" s="5">
        <v>0.98</v>
      </c>
      <c r="I48" s="5">
        <v>0.98</v>
      </c>
      <c r="J48" s="5">
        <v>0.98</v>
      </c>
    </row>
    <row r="49" spans="1:10">
      <c r="A49" s="5" t="s">
        <v>525</v>
      </c>
      <c r="B49" s="5" t="s">
        <v>180</v>
      </c>
      <c r="C49" s="5">
        <v>0.98</v>
      </c>
      <c r="D49" s="5">
        <v>0.98</v>
      </c>
      <c r="E49" s="5">
        <v>0.98</v>
      </c>
      <c r="F49" s="5">
        <v>0.98</v>
      </c>
      <c r="G49" s="5">
        <v>0.98</v>
      </c>
      <c r="H49" s="5">
        <v>0.98</v>
      </c>
      <c r="I49" s="5">
        <v>0.98</v>
      </c>
      <c r="J49" s="5">
        <v>0.98</v>
      </c>
    </row>
    <row r="50" spans="1:10">
      <c r="A50" s="5" t="s">
        <v>525</v>
      </c>
      <c r="B50" s="5" t="s">
        <v>163</v>
      </c>
      <c r="C50" s="5">
        <v>0.84</v>
      </c>
      <c r="D50" s="5">
        <v>0.84</v>
      </c>
      <c r="E50" s="5">
        <v>0.84</v>
      </c>
      <c r="F50" s="5">
        <v>0.84</v>
      </c>
      <c r="G50" s="5">
        <v>0.84</v>
      </c>
      <c r="H50" s="5">
        <v>0.84</v>
      </c>
      <c r="I50" s="5">
        <v>0.84</v>
      </c>
      <c r="J50" s="5">
        <v>0.84</v>
      </c>
    </row>
    <row r="51" spans="1:10">
      <c r="A51" s="5" t="s">
        <v>525</v>
      </c>
      <c r="B51" s="5" t="s">
        <v>107</v>
      </c>
      <c r="C51" s="5">
        <v>0.84399999999999997</v>
      </c>
      <c r="D51" s="5">
        <v>0.84399999999999997</v>
      </c>
      <c r="E51" s="5">
        <v>0.84399999999999997</v>
      </c>
      <c r="F51" s="5">
        <v>0.84399999999999997</v>
      </c>
      <c r="G51" s="5">
        <v>0.84399999999999997</v>
      </c>
      <c r="H51" s="5">
        <v>0.84399999999999997</v>
      </c>
      <c r="I51" s="5">
        <v>0.84399999999999997</v>
      </c>
      <c r="J51" s="5">
        <v>0.84399999999999997</v>
      </c>
    </row>
    <row r="52" spans="1:10">
      <c r="A52" s="5" t="s">
        <v>525</v>
      </c>
      <c r="B52" s="5" t="s">
        <v>106</v>
      </c>
      <c r="C52" s="5">
        <v>0.84399999999999997</v>
      </c>
      <c r="D52" s="5">
        <v>0.84399999999999997</v>
      </c>
      <c r="E52" s="5">
        <v>0.84399999999999997</v>
      </c>
      <c r="F52" s="5">
        <v>0.84399999999999997</v>
      </c>
      <c r="G52" s="5">
        <v>0.84399999999999997</v>
      </c>
      <c r="H52" s="5">
        <v>0.84399999999999997</v>
      </c>
      <c r="I52" s="5">
        <v>0.84399999999999997</v>
      </c>
      <c r="J52" s="5">
        <v>0.84399999999999997</v>
      </c>
    </row>
    <row r="53" spans="1:10">
      <c r="A53" s="5" t="s">
        <v>525</v>
      </c>
      <c r="B53" s="5" t="s">
        <v>22</v>
      </c>
      <c r="C53" s="5">
        <v>0.87</v>
      </c>
      <c r="D53" s="5">
        <v>0.88142857142857134</v>
      </c>
      <c r="E53" s="5">
        <v>0.89285714285714279</v>
      </c>
      <c r="F53" s="5">
        <v>0.90428571428571414</v>
      </c>
      <c r="G53" s="5">
        <v>0.9157142857142857</v>
      </c>
      <c r="H53" s="5">
        <v>0.92714285714285716</v>
      </c>
      <c r="I53" s="5">
        <v>0.93857142857142839</v>
      </c>
      <c r="J53" s="5">
        <v>0.95</v>
      </c>
    </row>
    <row r="54" spans="1:10">
      <c r="A54" s="5" t="s">
        <v>525</v>
      </c>
      <c r="B54" s="5" t="s">
        <v>23</v>
      </c>
      <c r="C54" s="5">
        <v>0.83699999999999997</v>
      </c>
      <c r="D54" s="5">
        <v>0.83699999999999997</v>
      </c>
      <c r="E54" s="5">
        <v>0.83699999999999997</v>
      </c>
      <c r="F54" s="5">
        <v>0.83699999999999997</v>
      </c>
      <c r="G54" s="5">
        <v>0.83699999999999997</v>
      </c>
      <c r="H54" s="5">
        <v>0.83699999999999997</v>
      </c>
      <c r="I54" s="5">
        <v>0.83699999999999997</v>
      </c>
      <c r="J54" s="5">
        <v>0.83699999999999997</v>
      </c>
    </row>
    <row r="55" spans="1:10">
      <c r="A55" s="5" t="s">
        <v>525</v>
      </c>
      <c r="B55" s="5" t="s">
        <v>58</v>
      </c>
      <c r="C55" s="5">
        <v>0.84</v>
      </c>
      <c r="D55" s="5">
        <v>0.84</v>
      </c>
      <c r="E55" s="5">
        <v>0.84</v>
      </c>
      <c r="F55" s="5">
        <v>0.84</v>
      </c>
      <c r="G55" s="5">
        <v>0.84</v>
      </c>
      <c r="H55" s="5">
        <v>0.84</v>
      </c>
      <c r="I55" s="5">
        <v>0.84</v>
      </c>
      <c r="J55" s="5">
        <v>0.84</v>
      </c>
    </row>
    <row r="56" spans="1:10">
      <c r="A56" s="5" t="s">
        <v>525</v>
      </c>
      <c r="B56" s="5" t="s">
        <v>137</v>
      </c>
      <c r="C56" s="5">
        <v>0.95</v>
      </c>
      <c r="D56" s="5">
        <v>0.94999999999999984</v>
      </c>
      <c r="E56" s="5">
        <v>0.95</v>
      </c>
      <c r="F56" s="5">
        <v>0.95</v>
      </c>
      <c r="G56" s="5">
        <v>0.95</v>
      </c>
      <c r="H56" s="5">
        <v>0.95</v>
      </c>
      <c r="I56" s="5">
        <v>0.94999999999999984</v>
      </c>
      <c r="J56" s="5">
        <v>0.95</v>
      </c>
    </row>
    <row r="57" spans="1:10">
      <c r="A57" s="5" t="s">
        <v>525</v>
      </c>
      <c r="B57" s="5" t="s">
        <v>62</v>
      </c>
      <c r="C57" s="5">
        <v>0.95</v>
      </c>
      <c r="D57" s="5">
        <v>0.94999999999999984</v>
      </c>
      <c r="E57" s="5">
        <v>0.95</v>
      </c>
      <c r="F57" s="5">
        <v>0.95</v>
      </c>
      <c r="G57" s="5">
        <v>0.95</v>
      </c>
      <c r="H57" s="5">
        <v>0.95</v>
      </c>
      <c r="I57" s="5">
        <v>0.94999999999999984</v>
      </c>
      <c r="J57" s="5">
        <v>0.95</v>
      </c>
    </row>
    <row r="58" spans="1:10">
      <c r="A58" s="5" t="s">
        <v>525</v>
      </c>
      <c r="B58" s="5" t="s">
        <v>138</v>
      </c>
      <c r="C58" s="5">
        <v>0.95</v>
      </c>
      <c r="D58" s="5">
        <v>0.94999999999999984</v>
      </c>
      <c r="E58" s="5">
        <v>0.95</v>
      </c>
      <c r="F58" s="5">
        <v>0.95</v>
      </c>
      <c r="G58" s="5">
        <v>0.95</v>
      </c>
      <c r="H58" s="5">
        <v>0.95</v>
      </c>
      <c r="I58" s="5">
        <v>0.94999999999999984</v>
      </c>
      <c r="J58" s="5">
        <v>0.95</v>
      </c>
    </row>
    <row r="59" spans="1:10">
      <c r="A59" s="5" t="s">
        <v>525</v>
      </c>
      <c r="B59" s="5" t="s">
        <v>132</v>
      </c>
      <c r="C59" s="5">
        <v>0.95</v>
      </c>
      <c r="D59" s="5">
        <v>0.94999999999999984</v>
      </c>
      <c r="E59" s="5">
        <v>0.95</v>
      </c>
      <c r="F59" s="5">
        <v>0.95</v>
      </c>
      <c r="G59" s="5">
        <v>0.95</v>
      </c>
      <c r="H59" s="5">
        <v>0.95</v>
      </c>
      <c r="I59" s="5">
        <v>0.94999999999999984</v>
      </c>
      <c r="J59" s="5">
        <v>0.95</v>
      </c>
    </row>
    <row r="60" spans="1:10">
      <c r="A60" s="5" t="s">
        <v>525</v>
      </c>
      <c r="B60" s="5" t="s">
        <v>133</v>
      </c>
      <c r="C60" s="5">
        <v>0.95</v>
      </c>
      <c r="D60" s="5">
        <v>0.94999999999999984</v>
      </c>
      <c r="E60" s="5">
        <v>0.95</v>
      </c>
      <c r="F60" s="5">
        <v>0.95</v>
      </c>
      <c r="G60" s="5">
        <v>0.95</v>
      </c>
      <c r="H60" s="5">
        <v>0.95</v>
      </c>
      <c r="I60" s="5">
        <v>0.94999999999999984</v>
      </c>
      <c r="J60" s="5">
        <v>0.95</v>
      </c>
    </row>
    <row r="61" spans="1:10">
      <c r="A61" s="5" t="s">
        <v>525</v>
      </c>
      <c r="B61" s="5" t="s">
        <v>64</v>
      </c>
      <c r="C61" s="5">
        <v>0</v>
      </c>
      <c r="D61" s="5">
        <v>0.91734003623078653</v>
      </c>
      <c r="E61" s="5">
        <v>0.91734003623078653</v>
      </c>
      <c r="F61" s="5">
        <v>0.91734003623078653</v>
      </c>
      <c r="G61" s="5">
        <v>0.91734003623078653</v>
      </c>
      <c r="H61" s="5">
        <v>0.91734003623078653</v>
      </c>
      <c r="I61" s="5">
        <v>0.91734003623078653</v>
      </c>
      <c r="J61" s="5">
        <v>0.91734003623078653</v>
      </c>
    </row>
    <row r="62" spans="1:10">
      <c r="A62" s="5" t="s">
        <v>525</v>
      </c>
      <c r="B62" s="5" t="s">
        <v>127</v>
      </c>
      <c r="C62" s="5">
        <v>0</v>
      </c>
      <c r="D62" s="5">
        <v>0</v>
      </c>
      <c r="E62" s="5">
        <v>0.95</v>
      </c>
      <c r="F62" s="5">
        <v>0.95</v>
      </c>
      <c r="G62" s="5">
        <v>0.95</v>
      </c>
      <c r="H62" s="5">
        <v>0.95</v>
      </c>
      <c r="I62" s="5">
        <v>0.94999999999999984</v>
      </c>
      <c r="J62" s="5">
        <v>0.95</v>
      </c>
    </row>
    <row r="63" spans="1:10">
      <c r="A63" s="5" t="s">
        <v>525</v>
      </c>
      <c r="B63" s="5" t="s">
        <v>63</v>
      </c>
      <c r="C63" s="5">
        <v>0.95</v>
      </c>
      <c r="D63" s="5">
        <v>0.94999999999999984</v>
      </c>
      <c r="E63" s="5">
        <v>0.95</v>
      </c>
      <c r="F63" s="5">
        <v>0.95</v>
      </c>
      <c r="G63" s="5">
        <v>0.95</v>
      </c>
      <c r="H63" s="5">
        <v>0.95</v>
      </c>
      <c r="I63" s="5">
        <v>0.94999999999999984</v>
      </c>
      <c r="J63" s="5">
        <v>0.95</v>
      </c>
    </row>
    <row r="64" spans="1:10">
      <c r="A64" s="5" t="s">
        <v>525</v>
      </c>
      <c r="B64" s="5" t="s">
        <v>128</v>
      </c>
      <c r="C64" s="5">
        <v>0</v>
      </c>
      <c r="D64" s="5">
        <v>0.94999999999999984</v>
      </c>
      <c r="E64" s="5">
        <v>0.95</v>
      </c>
      <c r="F64" s="5">
        <v>0.95</v>
      </c>
      <c r="G64" s="5">
        <v>0.95</v>
      </c>
      <c r="H64" s="5">
        <v>0.95</v>
      </c>
      <c r="I64" s="5">
        <v>0.94999999999999984</v>
      </c>
      <c r="J64" s="5">
        <v>0.95</v>
      </c>
    </row>
    <row r="65" spans="1:10">
      <c r="A65" s="5" t="s">
        <v>525</v>
      </c>
      <c r="B65" s="5" t="s">
        <v>190</v>
      </c>
      <c r="C65" s="5">
        <v>0.95</v>
      </c>
      <c r="D65" s="5">
        <v>0.94999999999999984</v>
      </c>
      <c r="E65" s="5">
        <v>0.95</v>
      </c>
      <c r="F65" s="5">
        <v>0.95</v>
      </c>
      <c r="G65" s="5">
        <v>0.95</v>
      </c>
      <c r="H65" s="5">
        <v>0.95</v>
      </c>
      <c r="I65" s="5">
        <v>0.94999999999999984</v>
      </c>
      <c r="J65" s="5">
        <v>0.95</v>
      </c>
    </row>
    <row r="66" spans="1:10">
      <c r="A66" s="5" t="s">
        <v>525</v>
      </c>
      <c r="B66" s="5" t="s">
        <v>191</v>
      </c>
      <c r="C66" s="5">
        <v>0.95</v>
      </c>
      <c r="D66" s="5">
        <v>0.94999999999999984</v>
      </c>
      <c r="E66" s="5">
        <v>0.95</v>
      </c>
      <c r="F66" s="5">
        <v>0.95</v>
      </c>
      <c r="G66" s="5">
        <v>0.95</v>
      </c>
      <c r="H66" s="5">
        <v>0.95</v>
      </c>
      <c r="I66" s="5">
        <v>0.94999999999999984</v>
      </c>
      <c r="J66" s="5">
        <v>0.95</v>
      </c>
    </row>
    <row r="67" spans="1:10">
      <c r="A67" s="5" t="s">
        <v>525</v>
      </c>
      <c r="B67" s="5" t="s">
        <v>90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</row>
    <row r="68" spans="1:10">
      <c r="A68" s="5" t="s">
        <v>525</v>
      </c>
      <c r="B68" s="5" t="s">
        <v>89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</row>
    <row r="69" spans="1:10">
      <c r="A69" s="5" t="s">
        <v>525</v>
      </c>
      <c r="B69" s="5" t="s">
        <v>88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</row>
    <row r="70" spans="1:10">
      <c r="A70" s="5" t="s">
        <v>525</v>
      </c>
      <c r="B70" s="5" t="s">
        <v>91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</row>
    <row r="71" spans="1:10">
      <c r="A71" s="5" t="s">
        <v>525</v>
      </c>
      <c r="B71" s="5" t="s">
        <v>92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</row>
    <row r="72" spans="1:10">
      <c r="A72" s="5" t="s">
        <v>525</v>
      </c>
      <c r="B72" s="5" t="s">
        <v>158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</row>
    <row r="73" spans="1:10">
      <c r="A73" s="5" t="s">
        <v>525</v>
      </c>
      <c r="B73" s="5" t="s">
        <v>100</v>
      </c>
      <c r="C73" s="5">
        <v>0.98</v>
      </c>
      <c r="D73" s="5">
        <v>0.98</v>
      </c>
      <c r="E73" s="5">
        <v>0.98</v>
      </c>
      <c r="F73" s="5">
        <v>0.98</v>
      </c>
      <c r="G73" s="5">
        <v>0.98</v>
      </c>
      <c r="H73" s="5">
        <v>0.98</v>
      </c>
      <c r="I73" s="5">
        <v>0.98</v>
      </c>
      <c r="J73" s="5">
        <v>0.98</v>
      </c>
    </row>
    <row r="74" spans="1:10">
      <c r="A74" s="5" t="s">
        <v>525</v>
      </c>
      <c r="B74" s="5" t="s">
        <v>101</v>
      </c>
      <c r="C74" s="5">
        <v>0.98</v>
      </c>
      <c r="D74" s="5">
        <v>0.98</v>
      </c>
      <c r="E74" s="5">
        <v>0.98</v>
      </c>
      <c r="F74" s="5">
        <v>0.98</v>
      </c>
      <c r="G74" s="5">
        <v>0.98</v>
      </c>
      <c r="H74" s="5">
        <v>0.98</v>
      </c>
      <c r="I74" s="5">
        <v>0.98</v>
      </c>
      <c r="J74" s="5">
        <v>0.98</v>
      </c>
    </row>
    <row r="75" spans="1:10">
      <c r="A75" s="5" t="s">
        <v>525</v>
      </c>
      <c r="B75" s="5" t="s">
        <v>105</v>
      </c>
      <c r="C75" s="5">
        <v>0.92</v>
      </c>
      <c r="D75" s="5">
        <v>0.92</v>
      </c>
      <c r="E75" s="5">
        <v>0.92</v>
      </c>
      <c r="F75" s="5">
        <v>0.92</v>
      </c>
      <c r="G75" s="5">
        <v>0.92</v>
      </c>
      <c r="H75" s="5">
        <v>0.92</v>
      </c>
      <c r="I75" s="5">
        <v>0.92</v>
      </c>
      <c r="J75" s="5">
        <v>0.92</v>
      </c>
    </row>
    <row r="76" spans="1:10">
      <c r="A76" s="5" t="s">
        <v>525</v>
      </c>
      <c r="B76" s="5" t="s">
        <v>102</v>
      </c>
      <c r="C76" s="5">
        <v>0.33</v>
      </c>
      <c r="D76" s="5">
        <v>0.33</v>
      </c>
      <c r="E76" s="5">
        <v>0.33</v>
      </c>
      <c r="F76" s="5">
        <v>0.33</v>
      </c>
      <c r="G76" s="5">
        <v>0.33</v>
      </c>
      <c r="H76" s="5">
        <v>0.33</v>
      </c>
      <c r="I76" s="5">
        <v>0.33</v>
      </c>
      <c r="J76" s="5">
        <v>0.33</v>
      </c>
    </row>
    <row r="77" spans="1:10">
      <c r="A77" s="5" t="s">
        <v>525</v>
      </c>
      <c r="B77" s="5" t="s">
        <v>103</v>
      </c>
      <c r="C77" s="5">
        <v>0.9</v>
      </c>
      <c r="D77" s="5">
        <v>0.9</v>
      </c>
      <c r="E77" s="5">
        <v>0.9</v>
      </c>
      <c r="F77" s="5">
        <v>0.9</v>
      </c>
      <c r="G77" s="5">
        <v>0.9</v>
      </c>
      <c r="H77" s="5">
        <v>0.9</v>
      </c>
      <c r="I77" s="5">
        <v>0.9</v>
      </c>
      <c r="J77" s="5">
        <v>0.9</v>
      </c>
    </row>
    <row r="78" spans="1:10">
      <c r="A78" s="5" t="s">
        <v>525</v>
      </c>
      <c r="B78" s="5" t="s">
        <v>104</v>
      </c>
      <c r="C78" s="5">
        <v>0.36</v>
      </c>
      <c r="D78" s="5">
        <v>0.45</v>
      </c>
      <c r="E78" s="5">
        <v>0.46</v>
      </c>
      <c r="F78" s="5">
        <v>0.47</v>
      </c>
      <c r="G78" s="5">
        <v>0.47</v>
      </c>
      <c r="H78" s="5">
        <v>0.47</v>
      </c>
      <c r="I78" s="5">
        <v>0.48</v>
      </c>
      <c r="J78" s="5">
        <v>0.5</v>
      </c>
    </row>
    <row r="79" spans="1:10">
      <c r="A79" s="5" t="s">
        <v>525</v>
      </c>
      <c r="B79" s="5" t="s">
        <v>177</v>
      </c>
      <c r="C79" s="5">
        <v>0.98</v>
      </c>
      <c r="D79" s="5">
        <v>0.98</v>
      </c>
      <c r="E79" s="5">
        <v>0.98</v>
      </c>
      <c r="F79" s="5">
        <v>0.98</v>
      </c>
      <c r="G79" s="5">
        <v>0.98</v>
      </c>
      <c r="H79" s="5">
        <v>0.98</v>
      </c>
      <c r="I79" s="5">
        <v>0.98</v>
      </c>
      <c r="J79" s="5">
        <v>0.98</v>
      </c>
    </row>
    <row r="80" spans="1:10">
      <c r="A80" s="5" t="s">
        <v>525</v>
      </c>
      <c r="B80" s="5" t="s">
        <v>178</v>
      </c>
      <c r="C80" s="5">
        <v>0.98</v>
      </c>
      <c r="D80" s="5">
        <v>0.98</v>
      </c>
      <c r="E80" s="5">
        <v>0.98</v>
      </c>
      <c r="F80" s="5">
        <v>0.98</v>
      </c>
      <c r="G80" s="5">
        <v>0.98</v>
      </c>
      <c r="H80" s="5">
        <v>0.98</v>
      </c>
      <c r="I80" s="5">
        <v>0.98</v>
      </c>
      <c r="J80" s="5">
        <v>0.98</v>
      </c>
    </row>
    <row r="81" spans="1:10">
      <c r="A81" s="5" t="s">
        <v>525</v>
      </c>
      <c r="B81" s="5" t="s">
        <v>94</v>
      </c>
      <c r="C81" s="5">
        <v>0.98</v>
      </c>
      <c r="D81" s="5">
        <v>0.98</v>
      </c>
      <c r="E81" s="5">
        <v>0.98</v>
      </c>
      <c r="F81" s="5">
        <v>0.98</v>
      </c>
      <c r="G81" s="5">
        <v>0.98</v>
      </c>
      <c r="H81" s="5">
        <v>0.98</v>
      </c>
      <c r="I81" s="5">
        <v>0.98</v>
      </c>
      <c r="J81" s="5">
        <v>0.98</v>
      </c>
    </row>
    <row r="82" spans="1:10">
      <c r="A82" s="5" t="s">
        <v>525</v>
      </c>
      <c r="B82" s="5" t="s">
        <v>93</v>
      </c>
      <c r="C82" s="5">
        <v>0.98</v>
      </c>
      <c r="D82" s="5">
        <v>0.98</v>
      </c>
      <c r="E82" s="5">
        <v>0.98</v>
      </c>
      <c r="F82" s="5">
        <v>0.98</v>
      </c>
      <c r="G82" s="5">
        <v>0.98</v>
      </c>
      <c r="H82" s="5">
        <v>0.98</v>
      </c>
      <c r="I82" s="5">
        <v>0.98</v>
      </c>
      <c r="J82" s="5">
        <v>0.98</v>
      </c>
    </row>
    <row r="83" spans="1:10">
      <c r="A83" s="5" t="s">
        <v>525</v>
      </c>
      <c r="B83" s="5" t="s">
        <v>95</v>
      </c>
      <c r="C83" s="5">
        <v>0.98</v>
      </c>
      <c r="D83" s="5">
        <v>0.98</v>
      </c>
      <c r="E83" s="5">
        <v>0.98</v>
      </c>
      <c r="F83" s="5">
        <v>0.98</v>
      </c>
      <c r="G83" s="5">
        <v>0.98</v>
      </c>
      <c r="H83" s="5">
        <v>0.98</v>
      </c>
      <c r="I83" s="5">
        <v>0.98</v>
      </c>
      <c r="J83" s="5">
        <v>0.98</v>
      </c>
    </row>
    <row r="84" spans="1:10">
      <c r="A84" s="5" t="s">
        <v>525</v>
      </c>
      <c r="B84" s="5" t="s">
        <v>170</v>
      </c>
      <c r="C84" s="5">
        <v>0.98</v>
      </c>
      <c r="D84" s="5">
        <v>0.98</v>
      </c>
      <c r="E84" s="5">
        <v>0.98</v>
      </c>
      <c r="F84" s="5">
        <v>0.98</v>
      </c>
      <c r="G84" s="5">
        <v>0.98</v>
      </c>
      <c r="H84" s="5">
        <v>0.98</v>
      </c>
      <c r="I84" s="5">
        <v>0.98</v>
      </c>
      <c r="J84" s="5">
        <v>0.98</v>
      </c>
    </row>
    <row r="85" spans="1:10">
      <c r="A85" s="5" t="s">
        <v>525</v>
      </c>
      <c r="B85" s="5" t="s">
        <v>171</v>
      </c>
      <c r="C85" s="5">
        <v>0.98</v>
      </c>
      <c r="D85" s="5">
        <v>0.98</v>
      </c>
      <c r="E85" s="5">
        <v>0.98</v>
      </c>
      <c r="F85" s="5">
        <v>0.98</v>
      </c>
      <c r="G85" s="5">
        <v>0.98</v>
      </c>
      <c r="H85" s="5">
        <v>0.98</v>
      </c>
      <c r="I85" s="5">
        <v>0.98</v>
      </c>
      <c r="J85" s="5">
        <v>0.98</v>
      </c>
    </row>
    <row r="86" spans="1:10">
      <c r="A86" s="5" t="s">
        <v>525</v>
      </c>
      <c r="B86" s="5" t="s">
        <v>172</v>
      </c>
      <c r="C86" s="5">
        <v>0.98</v>
      </c>
      <c r="D86" s="5">
        <v>0.98</v>
      </c>
      <c r="E86" s="5">
        <v>0.98</v>
      </c>
      <c r="F86" s="5">
        <v>0.98</v>
      </c>
      <c r="G86" s="5">
        <v>0.98</v>
      </c>
      <c r="H86" s="5">
        <v>0.98</v>
      </c>
      <c r="I86" s="5">
        <v>0.98</v>
      </c>
      <c r="J86" s="5">
        <v>0.98</v>
      </c>
    </row>
    <row r="87" spans="1:10">
      <c r="A87" s="5" t="s">
        <v>525</v>
      </c>
      <c r="B87" s="5" t="s">
        <v>97</v>
      </c>
      <c r="C87" s="5">
        <v>0.98</v>
      </c>
      <c r="D87" s="5">
        <v>0.98</v>
      </c>
      <c r="E87" s="5">
        <v>0.98</v>
      </c>
      <c r="F87" s="5">
        <v>0.98</v>
      </c>
      <c r="G87" s="5">
        <v>0.98</v>
      </c>
      <c r="H87" s="5">
        <v>0.98</v>
      </c>
      <c r="I87" s="5">
        <v>0.98</v>
      </c>
      <c r="J87" s="5">
        <v>0.98</v>
      </c>
    </row>
    <row r="88" spans="1:10">
      <c r="A88" s="5" t="s">
        <v>525</v>
      </c>
      <c r="B88" s="5" t="s">
        <v>96</v>
      </c>
      <c r="C88" s="5">
        <v>0.98</v>
      </c>
      <c r="D88" s="5">
        <v>0.98</v>
      </c>
      <c r="E88" s="5">
        <v>0.98</v>
      </c>
      <c r="F88" s="5">
        <v>0.98</v>
      </c>
      <c r="G88" s="5">
        <v>0.98</v>
      </c>
      <c r="H88" s="5">
        <v>0.98</v>
      </c>
      <c r="I88" s="5">
        <v>0.98</v>
      </c>
      <c r="J88" s="5">
        <v>0.98</v>
      </c>
    </row>
    <row r="89" spans="1:10">
      <c r="A89" s="5" t="s">
        <v>525</v>
      </c>
      <c r="B89" s="5" t="s">
        <v>98</v>
      </c>
      <c r="C89" s="5">
        <v>0.98</v>
      </c>
      <c r="D89" s="5">
        <v>0.98</v>
      </c>
      <c r="E89" s="5">
        <v>0.98</v>
      </c>
      <c r="F89" s="5">
        <v>0.98</v>
      </c>
      <c r="G89" s="5">
        <v>0.98</v>
      </c>
      <c r="H89" s="5">
        <v>0.98</v>
      </c>
      <c r="I89" s="5">
        <v>0.98</v>
      </c>
      <c r="J89" s="5">
        <v>0.98</v>
      </c>
    </row>
    <row r="90" spans="1:10">
      <c r="A90" s="5" t="s">
        <v>525</v>
      </c>
      <c r="B90" s="5" t="s">
        <v>125</v>
      </c>
      <c r="C90" s="5">
        <v>0.98199999999999998</v>
      </c>
      <c r="D90" s="5">
        <v>0.98199999999999998</v>
      </c>
      <c r="E90" s="5">
        <v>0.98199999999999998</v>
      </c>
      <c r="F90" s="5">
        <v>0.98199999999999998</v>
      </c>
      <c r="G90" s="5">
        <v>0.98199999999999998</v>
      </c>
      <c r="H90" s="5">
        <v>0.98199999999999998</v>
      </c>
      <c r="I90" s="5">
        <v>0.98199999999999998</v>
      </c>
      <c r="J90" s="5">
        <v>0.98199999999999998</v>
      </c>
    </row>
    <row r="91" spans="1:10">
      <c r="A91" s="5" t="s">
        <v>525</v>
      </c>
      <c r="B91" s="5" t="s">
        <v>126</v>
      </c>
      <c r="C91" s="5">
        <v>0.98199999999999998</v>
      </c>
      <c r="D91" s="5">
        <v>0.98199999999999998</v>
      </c>
      <c r="E91" s="5">
        <v>0.98199999999999998</v>
      </c>
      <c r="F91" s="5">
        <v>0.98199999999999998</v>
      </c>
      <c r="G91" s="5">
        <v>0.98199999999999998</v>
      </c>
      <c r="H91" s="5">
        <v>0.98199999999999998</v>
      </c>
      <c r="I91" s="5">
        <v>0.98199999999999998</v>
      </c>
      <c r="J91" s="5">
        <v>0.98199999999999998</v>
      </c>
    </row>
    <row r="92" spans="1:10">
      <c r="A92" s="5" t="s">
        <v>525</v>
      </c>
      <c r="B92" s="5" t="s">
        <v>162</v>
      </c>
      <c r="C92" s="5">
        <v>0.98199999999999998</v>
      </c>
      <c r="D92" s="5">
        <v>0.98199999999999998</v>
      </c>
      <c r="E92" s="5">
        <v>0.98199999999999998</v>
      </c>
      <c r="F92" s="5">
        <v>0.98199999999999998</v>
      </c>
      <c r="G92" s="5">
        <v>0.98199999999999998</v>
      </c>
      <c r="H92" s="5">
        <v>0.98199999999999998</v>
      </c>
      <c r="I92" s="5">
        <v>0.98199999999999998</v>
      </c>
      <c r="J92" s="5">
        <v>0.98199999999999998</v>
      </c>
    </row>
    <row r="93" spans="1:10">
      <c r="A93" s="5" t="s">
        <v>525</v>
      </c>
      <c r="B93" s="5" t="s">
        <v>200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</row>
    <row r="94" spans="1:10">
      <c r="A94" s="5" t="s">
        <v>525</v>
      </c>
      <c r="B94" s="5" t="s">
        <v>198</v>
      </c>
      <c r="C94" s="5">
        <v>0.84</v>
      </c>
      <c r="D94" s="5">
        <v>0.84</v>
      </c>
      <c r="E94" s="5">
        <v>0.84</v>
      </c>
      <c r="F94" s="5">
        <v>0.84</v>
      </c>
      <c r="G94" s="5">
        <v>0.84</v>
      </c>
      <c r="H94" s="5">
        <v>0.84</v>
      </c>
      <c r="I94" s="5">
        <v>0.84</v>
      </c>
      <c r="J94" s="5">
        <v>0.84</v>
      </c>
    </row>
    <row r="95" spans="1:10">
      <c r="A95" s="5" t="s">
        <v>525</v>
      </c>
      <c r="B95" s="5" t="s">
        <v>199</v>
      </c>
      <c r="C95" s="5">
        <v>0.84</v>
      </c>
      <c r="D95" s="5">
        <v>0.84</v>
      </c>
      <c r="E95" s="5">
        <v>0.84</v>
      </c>
      <c r="F95" s="5">
        <v>0.84</v>
      </c>
      <c r="G95" s="5">
        <v>0.84</v>
      </c>
      <c r="H95" s="5">
        <v>0.84</v>
      </c>
      <c r="I95" s="5">
        <v>0.84</v>
      </c>
      <c r="J95" s="5">
        <v>0.84</v>
      </c>
    </row>
    <row r="96" spans="1:10">
      <c r="A96" s="5" t="s">
        <v>525</v>
      </c>
      <c r="B96" s="5" t="s">
        <v>224</v>
      </c>
      <c r="C96" s="5">
        <v>0.98</v>
      </c>
      <c r="D96" s="5">
        <v>0.98</v>
      </c>
      <c r="E96" s="5">
        <v>0.98</v>
      </c>
      <c r="F96" s="5">
        <v>0.98</v>
      </c>
      <c r="G96" s="5">
        <v>0.98</v>
      </c>
      <c r="H96" s="5">
        <v>0.98</v>
      </c>
      <c r="I96" s="5">
        <v>0.98</v>
      </c>
      <c r="J96" s="5">
        <v>0.98</v>
      </c>
    </row>
    <row r="97" spans="1:10">
      <c r="A97" s="5" t="s">
        <v>525</v>
      </c>
      <c r="B97" s="5" t="s">
        <v>211</v>
      </c>
      <c r="C97" s="5">
        <v>0.98</v>
      </c>
      <c r="D97" s="5">
        <v>0.98</v>
      </c>
      <c r="E97" s="5">
        <v>0.98</v>
      </c>
      <c r="F97" s="5">
        <v>0.98</v>
      </c>
      <c r="G97" s="5">
        <v>0.98</v>
      </c>
      <c r="H97" s="5">
        <v>0.98</v>
      </c>
      <c r="I97" s="5">
        <v>0.98</v>
      </c>
      <c r="J97" s="5">
        <v>0.98</v>
      </c>
    </row>
    <row r="98" spans="1:10">
      <c r="A98" s="5" t="s">
        <v>525</v>
      </c>
      <c r="B98" s="5" t="s">
        <v>206</v>
      </c>
      <c r="C98" s="5">
        <v>0.98</v>
      </c>
      <c r="D98" s="5">
        <v>0.98</v>
      </c>
      <c r="E98" s="5">
        <v>0.98</v>
      </c>
      <c r="F98" s="5">
        <v>0.98</v>
      </c>
      <c r="G98" s="5">
        <v>0.98</v>
      </c>
      <c r="H98" s="5">
        <v>0.98</v>
      </c>
      <c r="I98" s="5">
        <v>0.98</v>
      </c>
      <c r="J98" s="5">
        <v>0.98</v>
      </c>
    </row>
    <row r="99" spans="1:10">
      <c r="A99" s="5" t="s">
        <v>525</v>
      </c>
      <c r="B99" s="5" t="s">
        <v>210</v>
      </c>
      <c r="C99" s="5">
        <v>0.98</v>
      </c>
      <c r="D99" s="5">
        <v>0.98</v>
      </c>
      <c r="E99" s="5">
        <v>0.98</v>
      </c>
      <c r="F99" s="5">
        <v>0.98</v>
      </c>
      <c r="G99" s="5">
        <v>0.98</v>
      </c>
      <c r="H99" s="5">
        <v>0.98</v>
      </c>
      <c r="I99" s="5">
        <v>0.98</v>
      </c>
      <c r="J99" s="5">
        <v>0.98</v>
      </c>
    </row>
    <row r="100" spans="1:10">
      <c r="A100" s="5" t="s">
        <v>525</v>
      </c>
      <c r="B100" s="5" t="s">
        <v>207</v>
      </c>
      <c r="C100" s="5">
        <v>0.98</v>
      </c>
      <c r="D100" s="5">
        <v>0.98</v>
      </c>
      <c r="E100" s="5">
        <v>0.98</v>
      </c>
      <c r="F100" s="5">
        <v>0.98</v>
      </c>
      <c r="G100" s="5">
        <v>0.98</v>
      </c>
      <c r="H100" s="5">
        <v>0.98</v>
      </c>
      <c r="I100" s="5">
        <v>0.98</v>
      </c>
      <c r="J100" s="5">
        <v>0.98</v>
      </c>
    </row>
    <row r="101" spans="1:10">
      <c r="A101" s="5" t="s">
        <v>525</v>
      </c>
      <c r="B101" s="5" t="s">
        <v>208</v>
      </c>
      <c r="C101" s="5">
        <v>0.98</v>
      </c>
      <c r="D101" s="5">
        <v>0.98</v>
      </c>
      <c r="E101" s="5">
        <v>0.98</v>
      </c>
      <c r="F101" s="5">
        <v>0.98</v>
      </c>
      <c r="G101" s="5">
        <v>0.98</v>
      </c>
      <c r="H101" s="5">
        <v>0.98</v>
      </c>
      <c r="I101" s="5">
        <v>0.98</v>
      </c>
      <c r="J101" s="5">
        <v>0.98</v>
      </c>
    </row>
    <row r="102" spans="1:10">
      <c r="A102" s="5" t="s">
        <v>525</v>
      </c>
      <c r="B102" s="5" t="s">
        <v>209</v>
      </c>
      <c r="C102" s="5">
        <v>0.98</v>
      </c>
      <c r="D102" s="5">
        <v>0.98</v>
      </c>
      <c r="E102" s="5">
        <v>0.98</v>
      </c>
      <c r="F102" s="5">
        <v>0.98</v>
      </c>
      <c r="G102" s="5">
        <v>0.98</v>
      </c>
      <c r="H102" s="5">
        <v>0.98</v>
      </c>
      <c r="I102" s="5">
        <v>0.98</v>
      </c>
      <c r="J102" s="5">
        <v>0.98</v>
      </c>
    </row>
    <row r="103" spans="1:10">
      <c r="A103" s="5" t="s">
        <v>525</v>
      </c>
      <c r="B103" s="5" t="s">
        <v>232</v>
      </c>
      <c r="C103" s="5">
        <v>0.98</v>
      </c>
      <c r="D103" s="5">
        <v>0.98</v>
      </c>
      <c r="E103" s="5">
        <v>0.98</v>
      </c>
      <c r="F103" s="5">
        <v>0.98</v>
      </c>
      <c r="G103" s="5">
        <v>0.98</v>
      </c>
      <c r="H103" s="5">
        <v>0.98</v>
      </c>
      <c r="I103" s="5">
        <v>0.98</v>
      </c>
      <c r="J103" s="5">
        <v>0.98</v>
      </c>
    </row>
    <row r="104" spans="1:10">
      <c r="A104" s="5" t="s">
        <v>525</v>
      </c>
      <c r="B104" s="5" t="s">
        <v>233</v>
      </c>
      <c r="C104" s="5">
        <v>0.98</v>
      </c>
      <c r="D104" s="5">
        <v>0.98</v>
      </c>
      <c r="E104" s="5">
        <v>0.98</v>
      </c>
      <c r="F104" s="5">
        <v>0.98</v>
      </c>
      <c r="G104" s="5">
        <v>0.98</v>
      </c>
      <c r="H104" s="5">
        <v>0.98</v>
      </c>
      <c r="I104" s="5">
        <v>0.98</v>
      </c>
      <c r="J104" s="5">
        <v>0.98</v>
      </c>
    </row>
    <row r="105" spans="1:10">
      <c r="A105" s="5" t="s">
        <v>525</v>
      </c>
      <c r="B105" s="5" t="s">
        <v>234</v>
      </c>
      <c r="C105" s="5">
        <v>0.98</v>
      </c>
      <c r="D105" s="5">
        <v>0.98</v>
      </c>
      <c r="E105" s="5">
        <v>0.98</v>
      </c>
      <c r="F105" s="5">
        <v>0.98</v>
      </c>
      <c r="G105" s="5">
        <v>0.98</v>
      </c>
      <c r="H105" s="5">
        <v>0.98</v>
      </c>
      <c r="I105" s="5">
        <v>0.98</v>
      </c>
      <c r="J105" s="5">
        <v>0.98</v>
      </c>
    </row>
    <row r="106" spans="1:10">
      <c r="A106" s="5" t="s">
        <v>525</v>
      </c>
      <c r="B106" s="5" t="s">
        <v>235</v>
      </c>
      <c r="C106" s="5">
        <v>0.98</v>
      </c>
      <c r="D106" s="5">
        <v>0.98</v>
      </c>
      <c r="E106" s="5">
        <v>0.98</v>
      </c>
      <c r="F106" s="5">
        <v>0.98</v>
      </c>
      <c r="G106" s="5">
        <v>0.98</v>
      </c>
      <c r="H106" s="5">
        <v>0.98</v>
      </c>
      <c r="I106" s="5">
        <v>0.98</v>
      </c>
      <c r="J106" s="5">
        <v>0.98</v>
      </c>
    </row>
    <row r="107" spans="1:10">
      <c r="A107" s="5" t="s">
        <v>525</v>
      </c>
      <c r="B107" s="5" t="s">
        <v>236</v>
      </c>
      <c r="C107" s="5">
        <v>0.98</v>
      </c>
      <c r="D107" s="5">
        <v>0.98</v>
      </c>
      <c r="E107" s="5">
        <v>0.98</v>
      </c>
      <c r="F107" s="5">
        <v>0.98</v>
      </c>
      <c r="G107" s="5">
        <v>0.98</v>
      </c>
      <c r="H107" s="5">
        <v>0.98</v>
      </c>
      <c r="I107" s="5">
        <v>0.98</v>
      </c>
      <c r="J107" s="5">
        <v>0.98</v>
      </c>
    </row>
    <row r="108" spans="1:10">
      <c r="A108" s="5" t="s">
        <v>525</v>
      </c>
      <c r="B108" s="5" t="s">
        <v>215</v>
      </c>
      <c r="C108" s="5">
        <v>0.98</v>
      </c>
      <c r="D108" s="5">
        <v>0.98</v>
      </c>
      <c r="E108" s="5">
        <v>0.98</v>
      </c>
      <c r="F108" s="5">
        <v>0.98</v>
      </c>
      <c r="G108" s="5">
        <v>0.98</v>
      </c>
      <c r="H108" s="5">
        <v>0.98</v>
      </c>
      <c r="I108" s="5">
        <v>0.98</v>
      </c>
      <c r="J108" s="5">
        <v>0.98</v>
      </c>
    </row>
    <row r="109" spans="1:10">
      <c r="A109" s="5" t="s">
        <v>525</v>
      </c>
      <c r="B109" s="5" t="s">
        <v>225</v>
      </c>
      <c r="C109" s="5">
        <v>0.98</v>
      </c>
      <c r="D109" s="5">
        <v>0.98</v>
      </c>
      <c r="E109" s="5">
        <v>0.98</v>
      </c>
      <c r="F109" s="5">
        <v>0.98</v>
      </c>
      <c r="G109" s="5">
        <v>0.98</v>
      </c>
      <c r="H109" s="5">
        <v>0.98</v>
      </c>
      <c r="I109" s="5">
        <v>0.98</v>
      </c>
      <c r="J109" s="5">
        <v>0.98</v>
      </c>
    </row>
    <row r="110" spans="1:10">
      <c r="A110" s="5" t="s">
        <v>525</v>
      </c>
      <c r="B110" s="5" t="s">
        <v>226</v>
      </c>
      <c r="C110" s="5">
        <v>0.98</v>
      </c>
      <c r="D110" s="5">
        <v>0.98</v>
      </c>
      <c r="E110" s="5">
        <v>0.98</v>
      </c>
      <c r="F110" s="5">
        <v>0.98</v>
      </c>
      <c r="G110" s="5">
        <v>0.98</v>
      </c>
      <c r="H110" s="5">
        <v>0.98</v>
      </c>
      <c r="I110" s="5">
        <v>0.98</v>
      </c>
      <c r="J110" s="5">
        <v>0.98</v>
      </c>
    </row>
    <row r="111" spans="1:10">
      <c r="A111" s="5" t="s">
        <v>525</v>
      </c>
      <c r="B111" s="5" t="s">
        <v>216</v>
      </c>
      <c r="C111" s="5">
        <v>0.98</v>
      </c>
      <c r="D111" s="5">
        <v>0.98</v>
      </c>
      <c r="E111" s="5">
        <v>0.98</v>
      </c>
      <c r="F111" s="5">
        <v>0.98</v>
      </c>
      <c r="G111" s="5">
        <v>0.98</v>
      </c>
      <c r="H111" s="5">
        <v>0.98</v>
      </c>
      <c r="I111" s="5">
        <v>0.98</v>
      </c>
      <c r="J111" s="5">
        <v>0.98</v>
      </c>
    </row>
    <row r="112" spans="1:10">
      <c r="A112" s="5" t="s">
        <v>525</v>
      </c>
      <c r="B112" s="5" t="s">
        <v>217</v>
      </c>
      <c r="C112" s="5">
        <v>0.98</v>
      </c>
      <c r="D112" s="5">
        <v>0.98</v>
      </c>
      <c r="E112" s="5">
        <v>0.98</v>
      </c>
      <c r="F112" s="5">
        <v>0.98</v>
      </c>
      <c r="G112" s="5">
        <v>0.98</v>
      </c>
      <c r="H112" s="5">
        <v>0.98</v>
      </c>
      <c r="I112" s="5">
        <v>0.98</v>
      </c>
      <c r="J112" s="5">
        <v>0.98</v>
      </c>
    </row>
    <row r="113" spans="1:10">
      <c r="A113" s="5" t="s">
        <v>525</v>
      </c>
      <c r="B113" s="5" t="s">
        <v>218</v>
      </c>
      <c r="C113" s="5">
        <v>0.98</v>
      </c>
      <c r="D113" s="5">
        <v>0.98</v>
      </c>
      <c r="E113" s="5">
        <v>0.98</v>
      </c>
      <c r="F113" s="5">
        <v>0.98</v>
      </c>
      <c r="G113" s="5">
        <v>0.98</v>
      </c>
      <c r="H113" s="5">
        <v>0.98</v>
      </c>
      <c r="I113" s="5">
        <v>0.98</v>
      </c>
      <c r="J113" s="5">
        <v>0.98</v>
      </c>
    </row>
    <row r="114" spans="1:10">
      <c r="A114" s="5" t="s">
        <v>525</v>
      </c>
      <c r="B114" s="5" t="s">
        <v>219</v>
      </c>
      <c r="C114" s="5">
        <v>0.98</v>
      </c>
      <c r="D114" s="5">
        <v>0.98</v>
      </c>
      <c r="E114" s="5">
        <v>0.98</v>
      </c>
      <c r="F114" s="5">
        <v>0.98</v>
      </c>
      <c r="G114" s="5">
        <v>0.98</v>
      </c>
      <c r="H114" s="5">
        <v>0.98</v>
      </c>
      <c r="I114" s="5">
        <v>0.98</v>
      </c>
      <c r="J114" s="5">
        <v>0.98</v>
      </c>
    </row>
    <row r="115" spans="1:10">
      <c r="A115" s="5" t="s">
        <v>525</v>
      </c>
      <c r="B115" s="5" t="s">
        <v>220</v>
      </c>
      <c r="C115" s="5">
        <v>0.98</v>
      </c>
      <c r="D115" s="5">
        <v>0.98</v>
      </c>
      <c r="E115" s="5">
        <v>0.98</v>
      </c>
      <c r="F115" s="5">
        <v>0.98</v>
      </c>
      <c r="G115" s="5">
        <v>0.98</v>
      </c>
      <c r="H115" s="5">
        <v>0.98</v>
      </c>
      <c r="I115" s="5">
        <v>0.98</v>
      </c>
      <c r="J115" s="5">
        <v>0.98</v>
      </c>
    </row>
    <row r="116" spans="1:10">
      <c r="A116" s="5" t="s">
        <v>525</v>
      </c>
      <c r="B116" s="5" t="s">
        <v>221</v>
      </c>
      <c r="C116" s="5">
        <v>0.98</v>
      </c>
      <c r="D116" s="5">
        <v>0.98</v>
      </c>
      <c r="E116" s="5">
        <v>0.98</v>
      </c>
      <c r="F116" s="5">
        <v>0.98</v>
      </c>
      <c r="G116" s="5">
        <v>0.98</v>
      </c>
      <c r="H116" s="5">
        <v>0.98</v>
      </c>
      <c r="I116" s="5">
        <v>0.98</v>
      </c>
      <c r="J116" s="5">
        <v>0.98</v>
      </c>
    </row>
    <row r="117" spans="1:10">
      <c r="A117" s="5" t="s">
        <v>525</v>
      </c>
      <c r="B117" s="5" t="s">
        <v>249</v>
      </c>
      <c r="C117" s="5">
        <v>0.98</v>
      </c>
      <c r="D117" s="5">
        <v>0.98</v>
      </c>
      <c r="E117" s="5">
        <v>0.98</v>
      </c>
      <c r="F117" s="5">
        <v>0.98</v>
      </c>
      <c r="G117" s="5">
        <v>0.98</v>
      </c>
      <c r="H117" s="5">
        <v>0.98</v>
      </c>
      <c r="I117" s="5">
        <v>0.98</v>
      </c>
      <c r="J117" s="5">
        <v>0.98</v>
      </c>
    </row>
    <row r="118" spans="1:10">
      <c r="A118" s="5" t="s">
        <v>525</v>
      </c>
      <c r="B118" s="5" t="s">
        <v>238</v>
      </c>
      <c r="C118" s="5">
        <v>0.98</v>
      </c>
      <c r="D118" s="5">
        <v>0.98</v>
      </c>
      <c r="E118" s="5">
        <v>0.98</v>
      </c>
      <c r="F118" s="5">
        <v>0.98</v>
      </c>
      <c r="G118" s="5">
        <v>0.98</v>
      </c>
      <c r="H118" s="5">
        <v>0.98</v>
      </c>
      <c r="I118" s="5">
        <v>0.98</v>
      </c>
      <c r="J118" s="5">
        <v>0.98</v>
      </c>
    </row>
    <row r="119" spans="1:10">
      <c r="A119" s="5" t="s">
        <v>525</v>
      </c>
      <c r="B119" s="5" t="s">
        <v>239</v>
      </c>
      <c r="C119" s="5">
        <v>0.98</v>
      </c>
      <c r="D119" s="5">
        <v>0.98</v>
      </c>
      <c r="E119" s="5">
        <v>0.98</v>
      </c>
      <c r="F119" s="5">
        <v>0.98</v>
      </c>
      <c r="G119" s="5">
        <v>0.98</v>
      </c>
      <c r="H119" s="5">
        <v>0.98</v>
      </c>
      <c r="I119" s="5">
        <v>0.98</v>
      </c>
      <c r="J119" s="5">
        <v>0.98</v>
      </c>
    </row>
    <row r="120" spans="1:10">
      <c r="A120" s="5" t="s">
        <v>525</v>
      </c>
      <c r="B120" s="5" t="s">
        <v>222</v>
      </c>
      <c r="C120" s="5">
        <v>0.98</v>
      </c>
      <c r="D120" s="5">
        <v>0.98</v>
      </c>
      <c r="E120" s="5">
        <v>0.98</v>
      </c>
      <c r="F120" s="5">
        <v>0.98</v>
      </c>
      <c r="G120" s="5">
        <v>0.98</v>
      </c>
      <c r="H120" s="5">
        <v>0.98</v>
      </c>
      <c r="I120" s="5">
        <v>0.98</v>
      </c>
      <c r="J120" s="5">
        <v>0.98</v>
      </c>
    </row>
    <row r="121" spans="1:10">
      <c r="A121" s="5" t="s">
        <v>525</v>
      </c>
      <c r="B121" s="5" t="s">
        <v>227</v>
      </c>
      <c r="C121" s="5">
        <v>0.98</v>
      </c>
      <c r="D121" s="5">
        <v>0.98</v>
      </c>
      <c r="E121" s="5">
        <v>0.98</v>
      </c>
      <c r="F121" s="5">
        <v>0.98</v>
      </c>
      <c r="G121" s="5">
        <v>0.98</v>
      </c>
      <c r="H121" s="5">
        <v>0.98</v>
      </c>
      <c r="I121" s="5">
        <v>0.98</v>
      </c>
      <c r="J121" s="5">
        <v>0.98</v>
      </c>
    </row>
    <row r="122" spans="1:10">
      <c r="A122" s="5" t="s">
        <v>525</v>
      </c>
      <c r="B122" s="5" t="s">
        <v>237</v>
      </c>
      <c r="C122" s="5">
        <v>0.98</v>
      </c>
      <c r="D122" s="5">
        <v>0.98</v>
      </c>
      <c r="E122" s="5">
        <v>0.98</v>
      </c>
      <c r="F122" s="5">
        <v>0.98</v>
      </c>
      <c r="G122" s="5">
        <v>0.98</v>
      </c>
      <c r="H122" s="5">
        <v>0.98</v>
      </c>
      <c r="I122" s="5">
        <v>0.98</v>
      </c>
      <c r="J122" s="5">
        <v>0.98</v>
      </c>
    </row>
    <row r="123" spans="1:10">
      <c r="A123" s="5" t="s">
        <v>525</v>
      </c>
      <c r="B123" s="5" t="s">
        <v>223</v>
      </c>
      <c r="C123" s="5">
        <v>0.98</v>
      </c>
      <c r="D123" s="5">
        <v>0.98</v>
      </c>
      <c r="E123" s="5">
        <v>0.98</v>
      </c>
      <c r="F123" s="5">
        <v>0.98</v>
      </c>
      <c r="G123" s="5">
        <v>0.98</v>
      </c>
      <c r="H123" s="5">
        <v>0.98</v>
      </c>
      <c r="I123" s="5">
        <v>0.98</v>
      </c>
      <c r="J123" s="5">
        <v>0.98</v>
      </c>
    </row>
    <row r="124" spans="1:10">
      <c r="A124" s="5" t="s">
        <v>525</v>
      </c>
      <c r="B124" s="5" t="s">
        <v>230</v>
      </c>
      <c r="C124" s="5">
        <v>0.98</v>
      </c>
      <c r="D124" s="5">
        <v>0.98</v>
      </c>
      <c r="E124" s="5">
        <v>0.98</v>
      </c>
      <c r="F124" s="5">
        <v>0.98</v>
      </c>
      <c r="G124" s="5">
        <v>0.98</v>
      </c>
      <c r="H124" s="5">
        <v>0.98</v>
      </c>
      <c r="I124" s="5">
        <v>0.98</v>
      </c>
      <c r="J124" s="5">
        <v>0.98</v>
      </c>
    </row>
    <row r="125" spans="1:10">
      <c r="A125" s="5" t="s">
        <v>525</v>
      </c>
      <c r="B125" s="5" t="s">
        <v>241</v>
      </c>
      <c r="C125" s="5">
        <v>0.98</v>
      </c>
      <c r="D125" s="5">
        <v>0.98</v>
      </c>
      <c r="E125" s="5">
        <v>0.98</v>
      </c>
      <c r="F125" s="5">
        <v>0.98</v>
      </c>
      <c r="G125" s="5">
        <v>0.98</v>
      </c>
      <c r="H125" s="5">
        <v>0.98</v>
      </c>
      <c r="I125" s="5">
        <v>0.98</v>
      </c>
      <c r="J125" s="5">
        <v>0.98</v>
      </c>
    </row>
    <row r="126" spans="1:10">
      <c r="A126" s="5" t="s">
        <v>525</v>
      </c>
      <c r="B126" s="5" t="s">
        <v>228</v>
      </c>
      <c r="C126" s="5">
        <v>0.98</v>
      </c>
      <c r="D126" s="5">
        <v>0.98</v>
      </c>
      <c r="E126" s="5">
        <v>0.98</v>
      </c>
      <c r="F126" s="5">
        <v>0.98</v>
      </c>
      <c r="G126" s="5">
        <v>0.98</v>
      </c>
      <c r="H126" s="5">
        <v>0.98</v>
      </c>
      <c r="I126" s="5">
        <v>0.98</v>
      </c>
      <c r="J126" s="5">
        <v>0.98</v>
      </c>
    </row>
    <row r="127" spans="1:10">
      <c r="A127" s="5" t="s">
        <v>525</v>
      </c>
      <c r="B127" s="5" t="s">
        <v>229</v>
      </c>
      <c r="C127" s="5">
        <v>0.98</v>
      </c>
      <c r="D127" s="5">
        <v>0.98</v>
      </c>
      <c r="E127" s="5">
        <v>0.98</v>
      </c>
      <c r="F127" s="5">
        <v>0.98</v>
      </c>
      <c r="G127" s="5">
        <v>0.98</v>
      </c>
      <c r="H127" s="5">
        <v>0.98</v>
      </c>
      <c r="I127" s="5">
        <v>0.98</v>
      </c>
      <c r="J127" s="5">
        <v>0.98</v>
      </c>
    </row>
    <row r="128" spans="1:10">
      <c r="A128" s="5" t="s">
        <v>525</v>
      </c>
      <c r="B128" s="5" t="s">
        <v>240</v>
      </c>
      <c r="C128" s="5">
        <v>0.98</v>
      </c>
      <c r="D128" s="5">
        <v>0.98</v>
      </c>
      <c r="E128" s="5">
        <v>0.98</v>
      </c>
      <c r="F128" s="5">
        <v>0.98</v>
      </c>
      <c r="G128" s="5">
        <v>0.98</v>
      </c>
      <c r="H128" s="5">
        <v>0.98</v>
      </c>
      <c r="I128" s="5">
        <v>0.98</v>
      </c>
      <c r="J128" s="5">
        <v>0.98</v>
      </c>
    </row>
    <row r="129" spans="1:10">
      <c r="A129" s="5" t="s">
        <v>525</v>
      </c>
      <c r="B129" s="5" t="s">
        <v>231</v>
      </c>
      <c r="C129" s="5">
        <v>0.98</v>
      </c>
      <c r="D129" s="5">
        <v>0.98</v>
      </c>
      <c r="E129" s="5">
        <v>0.98</v>
      </c>
      <c r="F129" s="5">
        <v>0.98</v>
      </c>
      <c r="G129" s="5">
        <v>0.98</v>
      </c>
      <c r="H129" s="5">
        <v>0.98</v>
      </c>
      <c r="I129" s="5">
        <v>0.98</v>
      </c>
      <c r="J129" s="5">
        <v>0.98</v>
      </c>
    </row>
    <row r="130" spans="1:10">
      <c r="A130" s="5" t="s">
        <v>525</v>
      </c>
      <c r="B130" s="5" t="s">
        <v>243</v>
      </c>
      <c r="C130" s="5">
        <v>0.98</v>
      </c>
      <c r="D130" s="5">
        <v>0.98</v>
      </c>
      <c r="E130" s="5">
        <v>0.98</v>
      </c>
      <c r="F130" s="5">
        <v>0.98</v>
      </c>
      <c r="G130" s="5">
        <v>0.98</v>
      </c>
      <c r="H130" s="5">
        <v>0.98</v>
      </c>
      <c r="I130" s="5">
        <v>0.98</v>
      </c>
      <c r="J130" s="5">
        <v>0.98</v>
      </c>
    </row>
    <row r="131" spans="1:10">
      <c r="A131" s="5" t="s">
        <v>525</v>
      </c>
      <c r="B131" s="5" t="s">
        <v>244</v>
      </c>
      <c r="C131" s="5">
        <v>0.98</v>
      </c>
      <c r="D131" s="5">
        <v>0.98</v>
      </c>
      <c r="E131" s="5">
        <v>0.98</v>
      </c>
      <c r="F131" s="5">
        <v>0.98</v>
      </c>
      <c r="G131" s="5">
        <v>0.98</v>
      </c>
      <c r="H131" s="5">
        <v>0.98</v>
      </c>
      <c r="I131" s="5">
        <v>0.98</v>
      </c>
      <c r="J131" s="5">
        <v>0.98</v>
      </c>
    </row>
    <row r="132" spans="1:10">
      <c r="A132" s="5" t="s">
        <v>525</v>
      </c>
      <c r="B132" s="5" t="s">
        <v>245</v>
      </c>
      <c r="C132" s="5">
        <v>0.98</v>
      </c>
      <c r="D132" s="5">
        <v>0.98</v>
      </c>
      <c r="E132" s="5">
        <v>0.98</v>
      </c>
      <c r="F132" s="5">
        <v>0.98</v>
      </c>
      <c r="G132" s="5">
        <v>0.98</v>
      </c>
      <c r="H132" s="5">
        <v>0.98</v>
      </c>
      <c r="I132" s="5">
        <v>0.98</v>
      </c>
      <c r="J132" s="5">
        <v>0.98</v>
      </c>
    </row>
    <row r="133" spans="1:10">
      <c r="A133" s="5" t="s">
        <v>525</v>
      </c>
      <c r="B133" s="5" t="s">
        <v>246</v>
      </c>
      <c r="C133" s="5">
        <v>0.98</v>
      </c>
      <c r="D133" s="5">
        <v>0.98</v>
      </c>
      <c r="E133" s="5">
        <v>0.98</v>
      </c>
      <c r="F133" s="5">
        <v>0.98</v>
      </c>
      <c r="G133" s="5">
        <v>0.98</v>
      </c>
      <c r="H133" s="5">
        <v>0.98</v>
      </c>
      <c r="I133" s="5">
        <v>0.98</v>
      </c>
      <c r="J133" s="5">
        <v>0.98</v>
      </c>
    </row>
    <row r="134" spans="1:10">
      <c r="A134" s="5" t="s">
        <v>525</v>
      </c>
      <c r="B134" s="5" t="s">
        <v>247</v>
      </c>
      <c r="C134" s="5">
        <v>0.98</v>
      </c>
      <c r="D134" s="5">
        <v>0.98</v>
      </c>
      <c r="E134" s="5">
        <v>0.98</v>
      </c>
      <c r="F134" s="5">
        <v>0.98</v>
      </c>
      <c r="G134" s="5">
        <v>0.98</v>
      </c>
      <c r="H134" s="5">
        <v>0.98</v>
      </c>
      <c r="I134" s="5">
        <v>0.98</v>
      </c>
      <c r="J134" s="5">
        <v>0.98</v>
      </c>
    </row>
    <row r="135" spans="1:10">
      <c r="A135" s="5" t="s">
        <v>525</v>
      </c>
      <c r="B135" s="5" t="s">
        <v>248</v>
      </c>
      <c r="C135" s="5">
        <v>0.98</v>
      </c>
      <c r="D135" s="5">
        <v>0.98</v>
      </c>
      <c r="E135" s="5">
        <v>0.98</v>
      </c>
      <c r="F135" s="5">
        <v>0.98</v>
      </c>
      <c r="G135" s="5">
        <v>0.98</v>
      </c>
      <c r="H135" s="5">
        <v>0.98</v>
      </c>
      <c r="I135" s="5">
        <v>0.98</v>
      </c>
      <c r="J135" s="5">
        <v>0.98</v>
      </c>
    </row>
    <row r="136" spans="1:10">
      <c r="A136" s="5" t="s">
        <v>525</v>
      </c>
      <c r="B136" s="5" t="s">
        <v>23</v>
      </c>
      <c r="C136" s="5">
        <v>0.8</v>
      </c>
      <c r="D136" s="5">
        <v>0.8</v>
      </c>
      <c r="E136" s="5">
        <v>0.8</v>
      </c>
      <c r="F136" s="5">
        <v>0.8</v>
      </c>
      <c r="G136" s="5">
        <v>0.8</v>
      </c>
      <c r="H136" s="5">
        <v>0.8</v>
      </c>
      <c r="I136" s="5">
        <v>0.8</v>
      </c>
      <c r="J136" s="5">
        <v>0.8</v>
      </c>
    </row>
    <row r="137" spans="1:10">
      <c r="A137" s="5" t="s">
        <v>525</v>
      </c>
      <c r="B137" s="5" t="s">
        <v>23</v>
      </c>
      <c r="C137" s="5">
        <v>0.8</v>
      </c>
      <c r="D137" s="5">
        <v>0.8</v>
      </c>
      <c r="E137" s="5">
        <v>0.8</v>
      </c>
      <c r="F137" s="5">
        <v>0.8</v>
      </c>
      <c r="G137" s="5">
        <v>0.8</v>
      </c>
      <c r="H137" s="5">
        <v>0.8</v>
      </c>
      <c r="I137" s="5">
        <v>0.8</v>
      </c>
      <c r="J137" s="5">
        <v>0.8</v>
      </c>
    </row>
    <row r="138" spans="1:10">
      <c r="A138" s="5" t="s">
        <v>525</v>
      </c>
      <c r="B138" s="5" t="s">
        <v>111</v>
      </c>
      <c r="C138" s="5">
        <v>0.8</v>
      </c>
      <c r="D138" s="5">
        <v>0.8</v>
      </c>
      <c r="E138" s="5">
        <v>0.8</v>
      </c>
      <c r="F138" s="5">
        <v>0.8</v>
      </c>
      <c r="G138" s="5">
        <v>0.8</v>
      </c>
      <c r="H138" s="5">
        <v>0.8</v>
      </c>
      <c r="I138" s="5">
        <v>0.8</v>
      </c>
      <c r="J138" s="5">
        <v>0.8</v>
      </c>
    </row>
    <row r="139" spans="1:10">
      <c r="A139" s="5" t="s">
        <v>525</v>
      </c>
      <c r="B139" s="5" t="s">
        <v>111</v>
      </c>
      <c r="C139" s="5">
        <v>0.8</v>
      </c>
      <c r="D139" s="5">
        <v>0.8</v>
      </c>
      <c r="E139" s="5">
        <v>0.8</v>
      </c>
      <c r="F139" s="5">
        <v>0.8</v>
      </c>
      <c r="G139" s="5">
        <v>0.8</v>
      </c>
      <c r="H139" s="5">
        <v>0.8</v>
      </c>
      <c r="I139" s="5">
        <v>0.8</v>
      </c>
      <c r="J139" s="5">
        <v>0.8</v>
      </c>
    </row>
    <row r="140" spans="1:10">
      <c r="A140" s="5" t="s">
        <v>525</v>
      </c>
      <c r="B140" s="5" t="s">
        <v>254</v>
      </c>
      <c r="C140" s="5">
        <v>0.98</v>
      </c>
      <c r="D140" s="5">
        <v>0.98</v>
      </c>
      <c r="E140" s="5">
        <v>0.98</v>
      </c>
      <c r="F140" s="5">
        <v>0.98</v>
      </c>
      <c r="G140" s="5">
        <v>0.98</v>
      </c>
      <c r="H140" s="5">
        <v>0.98</v>
      </c>
      <c r="I140" s="5">
        <v>0.98</v>
      </c>
      <c r="J140" s="5">
        <v>0.98</v>
      </c>
    </row>
    <row r="141" spans="1:10">
      <c r="A141" s="5" t="s">
        <v>525</v>
      </c>
      <c r="B141" s="5" t="s">
        <v>255</v>
      </c>
      <c r="C141" s="5">
        <v>0.98</v>
      </c>
      <c r="D141" s="5">
        <v>0.98</v>
      </c>
      <c r="E141" s="5">
        <v>0.98</v>
      </c>
      <c r="F141" s="5">
        <v>0.98</v>
      </c>
      <c r="G141" s="5">
        <v>0.98</v>
      </c>
      <c r="H141" s="5">
        <v>0.98</v>
      </c>
      <c r="I141" s="5">
        <v>0.98</v>
      </c>
      <c r="J141" s="5">
        <v>0.98</v>
      </c>
    </row>
    <row r="142" spans="1:10">
      <c r="A142" s="5" t="s">
        <v>525</v>
      </c>
      <c r="B142" s="5" t="s">
        <v>267</v>
      </c>
      <c r="C142" s="5">
        <v>0.98</v>
      </c>
      <c r="D142" s="5">
        <v>0.98</v>
      </c>
      <c r="E142" s="5">
        <v>0.98</v>
      </c>
      <c r="F142" s="5">
        <v>0.98</v>
      </c>
      <c r="G142" s="5">
        <v>0.98</v>
      </c>
      <c r="H142" s="5">
        <v>0.98</v>
      </c>
      <c r="I142" s="5">
        <v>0.98</v>
      </c>
      <c r="J142" s="5">
        <v>0.98</v>
      </c>
    </row>
    <row r="143" spans="1:10">
      <c r="A143" s="5" t="s">
        <v>525</v>
      </c>
      <c r="B143" s="5" t="s">
        <v>261</v>
      </c>
      <c r="C143" s="5">
        <v>0.98</v>
      </c>
      <c r="D143" s="5">
        <v>0.98</v>
      </c>
      <c r="E143" s="5">
        <v>0.98</v>
      </c>
      <c r="F143" s="5">
        <v>0.98</v>
      </c>
      <c r="G143" s="5">
        <v>0.98</v>
      </c>
      <c r="H143" s="5">
        <v>0.98</v>
      </c>
      <c r="I143" s="5">
        <v>0.98</v>
      </c>
      <c r="J143" s="5">
        <v>0.98</v>
      </c>
    </row>
    <row r="144" spans="1:10">
      <c r="A144" s="5" t="s">
        <v>525</v>
      </c>
      <c r="B144" s="5" t="s">
        <v>262</v>
      </c>
      <c r="C144" s="5">
        <v>0.98</v>
      </c>
      <c r="D144" s="5">
        <v>0.98</v>
      </c>
      <c r="E144" s="5">
        <v>0.98</v>
      </c>
      <c r="F144" s="5">
        <v>0.98</v>
      </c>
      <c r="G144" s="5">
        <v>0.98</v>
      </c>
      <c r="H144" s="5">
        <v>0.98</v>
      </c>
      <c r="I144" s="5">
        <v>0.98</v>
      </c>
      <c r="J144" s="5">
        <v>0.98</v>
      </c>
    </row>
    <row r="145" spans="1:10">
      <c r="A145" s="5" t="s">
        <v>525</v>
      </c>
      <c r="B145" s="2" t="s">
        <v>268</v>
      </c>
      <c r="C145" s="5">
        <v>0.98</v>
      </c>
      <c r="D145" s="5">
        <v>0.98</v>
      </c>
      <c r="E145" s="5">
        <v>0.98</v>
      </c>
      <c r="F145" s="5">
        <v>0.98</v>
      </c>
      <c r="G145" s="5">
        <v>0.98</v>
      </c>
      <c r="H145" s="5">
        <v>0.98</v>
      </c>
      <c r="I145" s="5">
        <v>0.98</v>
      </c>
      <c r="J145" s="5">
        <v>0.98</v>
      </c>
    </row>
    <row r="146" spans="1:10">
      <c r="A146" s="5" t="s">
        <v>525</v>
      </c>
      <c r="B146" s="2" t="s">
        <v>259</v>
      </c>
      <c r="C146" s="5">
        <v>0.98</v>
      </c>
      <c r="D146" s="5">
        <v>0.98</v>
      </c>
      <c r="E146" s="5">
        <v>0.98</v>
      </c>
      <c r="F146" s="5">
        <v>0.98</v>
      </c>
      <c r="G146" s="5">
        <v>0.98</v>
      </c>
      <c r="H146" s="5">
        <v>0.98</v>
      </c>
      <c r="I146" s="5">
        <v>0.98</v>
      </c>
      <c r="J146" s="5">
        <v>0.98</v>
      </c>
    </row>
    <row r="147" spans="1:10">
      <c r="A147" s="5" t="s">
        <v>525</v>
      </c>
      <c r="B147" s="2" t="s">
        <v>260</v>
      </c>
      <c r="C147" s="5">
        <v>0.98</v>
      </c>
      <c r="D147" s="5">
        <v>0.98</v>
      </c>
      <c r="E147" s="5">
        <v>0.98</v>
      </c>
      <c r="F147" s="5">
        <v>0.98</v>
      </c>
      <c r="G147" s="5">
        <v>0.98</v>
      </c>
      <c r="H147" s="5">
        <v>0.98</v>
      </c>
      <c r="I147" s="5">
        <v>0.98</v>
      </c>
      <c r="J147" s="5">
        <v>0.98</v>
      </c>
    </row>
    <row r="148" spans="1:10">
      <c r="A148" s="5" t="s">
        <v>525</v>
      </c>
      <c r="B148" s="2" t="s">
        <v>263</v>
      </c>
      <c r="C148" s="5">
        <v>0.98</v>
      </c>
      <c r="D148" s="5">
        <v>0.98</v>
      </c>
      <c r="E148" s="5">
        <v>0.98</v>
      </c>
      <c r="F148" s="5">
        <v>0.98</v>
      </c>
      <c r="G148" s="5">
        <v>0.98</v>
      </c>
      <c r="H148" s="5">
        <v>0.98</v>
      </c>
      <c r="I148" s="5">
        <v>0.98</v>
      </c>
      <c r="J148" s="5">
        <v>0.98</v>
      </c>
    </row>
    <row r="149" spans="1:10">
      <c r="A149" s="5" t="s">
        <v>525</v>
      </c>
      <c r="B149" s="2" t="s">
        <v>264</v>
      </c>
      <c r="C149" s="5">
        <v>0.98</v>
      </c>
      <c r="D149" s="5">
        <v>0.98</v>
      </c>
      <c r="E149" s="5">
        <v>0.98</v>
      </c>
      <c r="F149" s="5">
        <v>0.98</v>
      </c>
      <c r="G149" s="5">
        <v>0.98</v>
      </c>
      <c r="H149" s="5">
        <v>0.98</v>
      </c>
      <c r="I149" s="5">
        <v>0.98</v>
      </c>
      <c r="J149" s="5">
        <v>0.98</v>
      </c>
    </row>
    <row r="150" spans="1:10">
      <c r="A150" s="5" t="s">
        <v>525</v>
      </c>
      <c r="B150" t="s">
        <v>256</v>
      </c>
      <c r="C150" s="5">
        <v>0.98</v>
      </c>
      <c r="D150" s="5">
        <v>0.98</v>
      </c>
      <c r="E150" s="5">
        <v>0.98</v>
      </c>
      <c r="F150" s="5">
        <v>0.98</v>
      </c>
      <c r="G150" s="5">
        <v>0.98</v>
      </c>
      <c r="H150" s="5">
        <v>0.98</v>
      </c>
      <c r="I150" s="5">
        <v>0.98</v>
      </c>
      <c r="J150" s="5">
        <v>0.98</v>
      </c>
    </row>
    <row r="151" spans="1:10">
      <c r="A151" s="5" t="s">
        <v>525</v>
      </c>
      <c r="B151" s="2" t="s">
        <v>257</v>
      </c>
      <c r="C151" s="5">
        <v>0.98</v>
      </c>
      <c r="D151" s="5">
        <v>0.98</v>
      </c>
      <c r="E151" s="5">
        <v>0.98</v>
      </c>
      <c r="F151" s="5">
        <v>0.98</v>
      </c>
      <c r="G151" s="5">
        <v>0.98</v>
      </c>
      <c r="H151" s="5">
        <v>0.98</v>
      </c>
      <c r="I151" s="5">
        <v>0.98</v>
      </c>
      <c r="J151" s="5">
        <v>0.98</v>
      </c>
    </row>
    <row r="152" spans="1:10">
      <c r="A152" s="5" t="s">
        <v>525</v>
      </c>
      <c r="B152" s="2" t="s">
        <v>258</v>
      </c>
      <c r="C152" s="5">
        <v>0.98</v>
      </c>
      <c r="D152" s="5">
        <v>0.98</v>
      </c>
      <c r="E152" s="5">
        <v>0.98</v>
      </c>
      <c r="F152" s="5">
        <v>0.98</v>
      </c>
      <c r="G152" s="5">
        <v>0.98</v>
      </c>
      <c r="H152" s="5">
        <v>0.98</v>
      </c>
      <c r="I152" s="5">
        <v>0.98</v>
      </c>
      <c r="J152" s="5">
        <v>0.98</v>
      </c>
    </row>
    <row r="153" spans="1:10">
      <c r="A153" t="s">
        <v>525</v>
      </c>
      <c r="B153" s="2" t="s">
        <v>265</v>
      </c>
      <c r="C153">
        <v>0.98</v>
      </c>
      <c r="D153">
        <v>0.98</v>
      </c>
      <c r="E153">
        <v>0.98</v>
      </c>
      <c r="F153">
        <v>0.98</v>
      </c>
      <c r="G153">
        <v>0.98</v>
      </c>
      <c r="H153">
        <v>0.98</v>
      </c>
      <c r="I153">
        <v>0.98</v>
      </c>
      <c r="J153">
        <v>0.98</v>
      </c>
    </row>
    <row r="154" spans="1:10">
      <c r="A154" t="s">
        <v>525</v>
      </c>
      <c r="B154" t="s">
        <v>266</v>
      </c>
      <c r="C154">
        <v>0.98</v>
      </c>
      <c r="D154">
        <v>0.98</v>
      </c>
      <c r="E154">
        <v>0.98</v>
      </c>
      <c r="F154">
        <v>0.98</v>
      </c>
      <c r="G154">
        <v>0.98</v>
      </c>
      <c r="H154">
        <v>0.98</v>
      </c>
      <c r="I154">
        <v>0.98</v>
      </c>
      <c r="J154">
        <v>0.98</v>
      </c>
    </row>
    <row r="155" spans="1:10">
      <c r="A155" t="s">
        <v>525</v>
      </c>
      <c r="B155" t="s">
        <v>270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>
      <c r="A156" s="5" t="s">
        <v>525</v>
      </c>
      <c r="B156" s="5" t="s">
        <v>272</v>
      </c>
      <c r="C156" s="5">
        <v>0.98</v>
      </c>
      <c r="D156" s="5">
        <v>0.98</v>
      </c>
      <c r="E156" s="5">
        <v>0.98</v>
      </c>
      <c r="F156" s="5">
        <v>0.98</v>
      </c>
      <c r="G156" s="5">
        <v>0.98</v>
      </c>
      <c r="H156" s="5">
        <v>0.98</v>
      </c>
      <c r="I156" s="5">
        <v>0.98</v>
      </c>
      <c r="J156" s="5">
        <v>0.98</v>
      </c>
    </row>
    <row r="157" spans="1:10">
      <c r="A157" s="5" t="s">
        <v>525</v>
      </c>
      <c r="B157" s="5" t="s">
        <v>273</v>
      </c>
      <c r="C157" s="5">
        <v>0.98</v>
      </c>
      <c r="D157" s="5">
        <v>0.98</v>
      </c>
      <c r="E157" s="5">
        <v>0.98</v>
      </c>
      <c r="F157" s="5">
        <v>0.98</v>
      </c>
      <c r="G157" s="5">
        <v>0.98</v>
      </c>
      <c r="H157" s="5">
        <v>0.98</v>
      </c>
      <c r="I157" s="5">
        <v>0.98</v>
      </c>
      <c r="J157" s="5">
        <v>0.98</v>
      </c>
    </row>
    <row r="158" spans="1:10">
      <c r="A158" s="5" t="s">
        <v>525</v>
      </c>
      <c r="B158" s="5" t="s">
        <v>274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</row>
    <row r="159" spans="1:10">
      <c r="A159" s="5" t="s">
        <v>525</v>
      </c>
      <c r="B159" s="5" t="s">
        <v>531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</row>
    <row r="160" spans="1:10">
      <c r="A160" s="5" t="s">
        <v>284</v>
      </c>
      <c r="B160" t="s">
        <v>175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</row>
    <row r="161" spans="1:10">
      <c r="A161" s="5" t="s">
        <v>284</v>
      </c>
      <c r="B161" t="s">
        <v>176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</row>
    <row r="162" spans="1:10">
      <c r="A162" s="5" t="s">
        <v>284</v>
      </c>
      <c r="B162" s="5" t="s">
        <v>140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</row>
    <row r="163" spans="1:10">
      <c r="A163" s="5" t="s">
        <v>284</v>
      </c>
      <c r="B163" s="5" t="s">
        <v>141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</row>
    <row r="164" spans="1:10">
      <c r="A164" s="5" t="s">
        <v>284</v>
      </c>
      <c r="B164" s="5" t="s">
        <v>152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</row>
    <row r="165" spans="1:10">
      <c r="A165" s="5" t="s">
        <v>284</v>
      </c>
      <c r="B165" s="5" t="s">
        <v>153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</row>
    <row r="166" spans="1:10">
      <c r="A166" s="5" t="s">
        <v>284</v>
      </c>
      <c r="B166" s="5" t="s">
        <v>250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</row>
    <row r="167" spans="1:10">
      <c r="A167" s="5" t="s">
        <v>284</v>
      </c>
      <c r="B167" s="5" t="s">
        <v>252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</row>
    <row r="168" spans="1:10">
      <c r="A168" s="5" t="s">
        <v>284</v>
      </c>
      <c r="B168" s="5" t="s">
        <v>139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</row>
    <row r="169" spans="1:10">
      <c r="A169" s="5" t="s">
        <v>284</v>
      </c>
      <c r="B169" s="5" t="s">
        <v>142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</row>
    <row r="170" spans="1:10">
      <c r="A170" s="5" t="s">
        <v>284</v>
      </c>
      <c r="B170" s="5" t="s">
        <v>196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</row>
    <row r="171" spans="1:10">
      <c r="A171" s="5" t="s">
        <v>284</v>
      </c>
      <c r="B171" s="5" t="s">
        <v>134</v>
      </c>
      <c r="C171" s="5">
        <v>0.95</v>
      </c>
      <c r="D171" s="5">
        <v>0.94999999999999984</v>
      </c>
      <c r="E171" s="5">
        <v>0.95</v>
      </c>
      <c r="F171" s="5">
        <v>0.95</v>
      </c>
      <c r="G171" s="5">
        <v>0.95</v>
      </c>
      <c r="H171" s="5">
        <v>0.95</v>
      </c>
      <c r="I171" s="5">
        <v>0.94999999999999984</v>
      </c>
      <c r="J171" s="5">
        <v>0.95</v>
      </c>
    </row>
    <row r="172" spans="1:10">
      <c r="A172" s="5" t="s">
        <v>284</v>
      </c>
      <c r="B172" s="5" t="s">
        <v>135</v>
      </c>
      <c r="C172" s="5">
        <v>0.95</v>
      </c>
      <c r="D172" s="5">
        <v>0.94999999999999984</v>
      </c>
      <c r="E172" s="5">
        <v>0.95</v>
      </c>
      <c r="F172" s="5">
        <v>0.95</v>
      </c>
      <c r="G172" s="5">
        <v>0.95</v>
      </c>
      <c r="H172" s="5">
        <v>0.95</v>
      </c>
      <c r="I172" s="5">
        <v>0.94999999999999984</v>
      </c>
      <c r="J172" s="5">
        <v>0.95</v>
      </c>
    </row>
    <row r="173" spans="1:10">
      <c r="A173" s="5" t="s">
        <v>284</v>
      </c>
      <c r="B173" s="5" t="s">
        <v>181</v>
      </c>
      <c r="C173" s="5">
        <v>0</v>
      </c>
      <c r="D173" s="5">
        <v>0</v>
      </c>
      <c r="E173" s="5">
        <v>0</v>
      </c>
      <c r="F173" s="5">
        <v>0.95</v>
      </c>
      <c r="G173" s="5">
        <v>0.95</v>
      </c>
      <c r="H173" s="5">
        <v>0.95</v>
      </c>
      <c r="I173" s="5">
        <v>0.94999999999999984</v>
      </c>
      <c r="J173" s="5">
        <v>0.95</v>
      </c>
    </row>
    <row r="174" spans="1:10">
      <c r="A174" s="5" t="s">
        <v>284</v>
      </c>
      <c r="B174" s="5" t="s">
        <v>129</v>
      </c>
      <c r="C174" s="5">
        <v>0</v>
      </c>
      <c r="D174" s="5">
        <v>0.91734003623078653</v>
      </c>
      <c r="E174" s="5">
        <v>0.9325813526564195</v>
      </c>
      <c r="F174" s="5">
        <v>0.93639168176282772</v>
      </c>
      <c r="G174" s="5">
        <v>0.93829684631603183</v>
      </c>
      <c r="H174" s="5">
        <v>0.93924942859263383</v>
      </c>
      <c r="I174" s="5">
        <v>0.93972571973093488</v>
      </c>
      <c r="J174" s="5">
        <v>0.94020201086923594</v>
      </c>
    </row>
    <row r="175" spans="1:10">
      <c r="A175" s="5" t="s">
        <v>284</v>
      </c>
      <c r="B175" s="5" t="s">
        <v>61</v>
      </c>
      <c r="C175" s="5">
        <v>0</v>
      </c>
      <c r="D175" s="5">
        <v>0</v>
      </c>
      <c r="E175" s="5">
        <v>0.95</v>
      </c>
      <c r="F175" s="5">
        <v>0.95</v>
      </c>
      <c r="G175" s="5">
        <v>0.95</v>
      </c>
      <c r="H175" s="5">
        <v>0.95</v>
      </c>
      <c r="I175" s="5">
        <v>0.94999999999999984</v>
      </c>
      <c r="J175" s="5">
        <v>0.95</v>
      </c>
    </row>
    <row r="176" spans="1:10">
      <c r="A176" s="5" t="s">
        <v>284</v>
      </c>
      <c r="B176" s="5" t="s">
        <v>130</v>
      </c>
      <c r="C176" s="5">
        <v>0.95</v>
      </c>
      <c r="D176" s="5">
        <v>0.94999999999999984</v>
      </c>
      <c r="E176" s="5">
        <v>0.95</v>
      </c>
      <c r="F176" s="5">
        <v>0.95</v>
      </c>
      <c r="G176" s="5">
        <v>0.95</v>
      </c>
      <c r="H176" s="5">
        <v>0.95</v>
      </c>
      <c r="I176" s="5">
        <v>0.94999999999999984</v>
      </c>
      <c r="J176" s="5">
        <v>0.95</v>
      </c>
    </row>
    <row r="177" spans="1:10">
      <c r="A177" s="5" t="s">
        <v>284</v>
      </c>
      <c r="B177" s="5" t="s">
        <v>131</v>
      </c>
      <c r="C177" s="5">
        <v>0</v>
      </c>
      <c r="D177" s="5">
        <v>0.94999999999999984</v>
      </c>
      <c r="E177" s="5">
        <v>0.95</v>
      </c>
      <c r="F177" s="5">
        <v>0.95</v>
      </c>
      <c r="G177" s="5">
        <v>0.95</v>
      </c>
      <c r="H177" s="5">
        <v>0.95</v>
      </c>
      <c r="I177" s="5">
        <v>0.94999999999999984</v>
      </c>
      <c r="J177" s="5">
        <v>0.95</v>
      </c>
    </row>
    <row r="178" spans="1:10">
      <c r="A178" s="5" t="s">
        <v>284</v>
      </c>
      <c r="B178" s="5" t="s">
        <v>188</v>
      </c>
      <c r="C178" s="5">
        <v>0.95</v>
      </c>
      <c r="D178" s="5">
        <v>0.94999999999999984</v>
      </c>
      <c r="E178" s="5">
        <v>0.95</v>
      </c>
      <c r="F178" s="5">
        <v>0.95</v>
      </c>
      <c r="G178" s="5">
        <v>0.95</v>
      </c>
      <c r="H178" s="5">
        <v>0.95</v>
      </c>
      <c r="I178" s="5">
        <v>0.94999999999999984</v>
      </c>
      <c r="J178" s="5">
        <v>0.95</v>
      </c>
    </row>
    <row r="179" spans="1:10">
      <c r="A179" s="5" t="s">
        <v>284</v>
      </c>
      <c r="B179" s="5" t="s">
        <v>189</v>
      </c>
      <c r="C179" s="5">
        <v>0.95</v>
      </c>
      <c r="D179" s="5">
        <v>0.94999999999999984</v>
      </c>
      <c r="E179" s="5">
        <v>0.95</v>
      </c>
      <c r="F179" s="5">
        <v>0.95</v>
      </c>
      <c r="G179" s="5">
        <v>0.95</v>
      </c>
      <c r="H179" s="5">
        <v>0.95</v>
      </c>
      <c r="I179" s="5">
        <v>0.94999999999999984</v>
      </c>
      <c r="J179" s="5">
        <v>0.95</v>
      </c>
    </row>
    <row r="180" spans="1:10">
      <c r="A180" s="5" t="s">
        <v>284</v>
      </c>
      <c r="B180" s="5" t="s">
        <v>60</v>
      </c>
      <c r="C180" s="5">
        <v>0.95</v>
      </c>
      <c r="D180" s="5">
        <v>0.94999999999999984</v>
      </c>
      <c r="E180" s="5">
        <v>0.95</v>
      </c>
      <c r="F180" s="5">
        <v>0.95</v>
      </c>
      <c r="G180" s="5">
        <v>0.95</v>
      </c>
      <c r="H180" s="5">
        <v>0.95</v>
      </c>
      <c r="I180" s="5">
        <v>0.94999999999999984</v>
      </c>
      <c r="J180" s="5">
        <v>0.95</v>
      </c>
    </row>
    <row r="181" spans="1:10">
      <c r="A181" s="5" t="s">
        <v>284</v>
      </c>
      <c r="B181" s="5" t="s">
        <v>59</v>
      </c>
      <c r="C181" s="5">
        <v>0.95</v>
      </c>
      <c r="D181" s="5">
        <v>0.94999999999999984</v>
      </c>
      <c r="E181" s="5">
        <v>0.95</v>
      </c>
      <c r="F181" s="5">
        <v>0.95</v>
      </c>
      <c r="G181" s="5">
        <v>0.95</v>
      </c>
      <c r="H181" s="5">
        <v>0.95</v>
      </c>
      <c r="I181" s="5">
        <v>0.94999999999999984</v>
      </c>
      <c r="J181" s="5">
        <v>0.95</v>
      </c>
    </row>
    <row r="182" spans="1:10">
      <c r="A182" s="5" t="s">
        <v>284</v>
      </c>
      <c r="B182" s="5" t="s">
        <v>163</v>
      </c>
      <c r="C182" s="5">
        <v>0.98</v>
      </c>
      <c r="D182" s="5">
        <v>0.98</v>
      </c>
      <c r="E182" s="5">
        <v>0.98</v>
      </c>
      <c r="F182" s="5">
        <v>0.98</v>
      </c>
      <c r="G182" s="5">
        <v>0.98</v>
      </c>
      <c r="H182" s="5">
        <v>0.98</v>
      </c>
      <c r="I182" s="5">
        <v>0.98</v>
      </c>
      <c r="J182" s="5">
        <v>0.98</v>
      </c>
    </row>
    <row r="183" spans="1:10">
      <c r="A183" s="5" t="s">
        <v>284</v>
      </c>
      <c r="B183" s="5" t="s">
        <v>107</v>
      </c>
      <c r="C183" s="5">
        <v>0.98</v>
      </c>
      <c r="D183" s="5">
        <v>0.98</v>
      </c>
      <c r="E183" s="5">
        <v>0.98</v>
      </c>
      <c r="F183" s="5">
        <v>0.98</v>
      </c>
      <c r="G183" s="5">
        <v>0.98</v>
      </c>
      <c r="H183" s="5">
        <v>0.98</v>
      </c>
      <c r="I183" s="5">
        <v>0.98</v>
      </c>
      <c r="J183" s="5">
        <v>0.98</v>
      </c>
    </row>
    <row r="184" spans="1:10">
      <c r="A184" s="5" t="s">
        <v>284</v>
      </c>
      <c r="B184" s="5" t="s">
        <v>106</v>
      </c>
      <c r="C184" s="5">
        <v>0.98</v>
      </c>
      <c r="D184" s="5">
        <v>0.98</v>
      </c>
      <c r="E184" s="5">
        <v>0.98</v>
      </c>
      <c r="F184" s="5">
        <v>0.98</v>
      </c>
      <c r="G184" s="5">
        <v>0.98</v>
      </c>
      <c r="H184" s="5">
        <v>0.98</v>
      </c>
      <c r="I184" s="5">
        <v>0.98</v>
      </c>
      <c r="J184" s="5">
        <v>0.98</v>
      </c>
    </row>
    <row r="185" spans="1:10">
      <c r="A185" s="5" t="s">
        <v>284</v>
      </c>
      <c r="B185" s="5" t="s">
        <v>22</v>
      </c>
      <c r="C185" s="5">
        <v>0.98</v>
      </c>
      <c r="D185" s="5">
        <v>0.98</v>
      </c>
      <c r="E185" s="5">
        <v>0.98</v>
      </c>
      <c r="F185" s="5">
        <v>0.98</v>
      </c>
      <c r="G185" s="5">
        <v>0.98</v>
      </c>
      <c r="H185" s="5">
        <v>0.98</v>
      </c>
      <c r="I185" s="5">
        <v>0.98</v>
      </c>
      <c r="J185" s="5">
        <v>0.98</v>
      </c>
    </row>
    <row r="186" spans="1:10">
      <c r="A186" s="5" t="s">
        <v>284</v>
      </c>
      <c r="B186" s="5" t="s">
        <v>23</v>
      </c>
      <c r="C186" s="5">
        <v>0.9</v>
      </c>
      <c r="D186" s="5">
        <v>0.9</v>
      </c>
      <c r="E186" s="5">
        <v>0.9</v>
      </c>
      <c r="F186" s="5">
        <v>0.9</v>
      </c>
      <c r="G186" s="5">
        <v>0.9</v>
      </c>
      <c r="H186" s="5">
        <v>0.9</v>
      </c>
      <c r="I186" s="5">
        <v>0.9</v>
      </c>
      <c r="J186" s="5">
        <v>0.9</v>
      </c>
    </row>
    <row r="187" spans="1:10">
      <c r="A187" s="5" t="s">
        <v>284</v>
      </c>
      <c r="B187" s="5" t="s">
        <v>58</v>
      </c>
      <c r="C187" s="5">
        <v>0.98</v>
      </c>
      <c r="D187" s="5">
        <v>0.98</v>
      </c>
      <c r="E187" s="5">
        <v>0.98</v>
      </c>
      <c r="F187" s="5">
        <v>0.98</v>
      </c>
      <c r="G187" s="5">
        <v>0.98</v>
      </c>
      <c r="H187" s="5">
        <v>0.98</v>
      </c>
      <c r="I187" s="5">
        <v>0.98</v>
      </c>
      <c r="J187" s="5">
        <v>0.98</v>
      </c>
    </row>
    <row r="188" spans="1:10">
      <c r="A188" s="5" t="s">
        <v>284</v>
      </c>
      <c r="B188" s="5" t="s">
        <v>137</v>
      </c>
      <c r="C188" s="5">
        <v>0</v>
      </c>
      <c r="D188" s="5">
        <v>0</v>
      </c>
      <c r="E188" s="5">
        <v>0</v>
      </c>
      <c r="F188" s="5">
        <v>0</v>
      </c>
      <c r="G188" s="5">
        <v>0.95</v>
      </c>
      <c r="H188" s="5">
        <v>0.95</v>
      </c>
      <c r="I188" s="5">
        <v>0.94999999999999984</v>
      </c>
      <c r="J188" s="5">
        <v>0.95</v>
      </c>
    </row>
    <row r="189" spans="1:10">
      <c r="A189" s="5" t="s">
        <v>284</v>
      </c>
      <c r="B189" s="5" t="s">
        <v>62</v>
      </c>
      <c r="C189" s="5">
        <v>0.95</v>
      </c>
      <c r="D189" s="5">
        <v>0.94999999999999984</v>
      </c>
      <c r="E189" s="5">
        <v>0.95</v>
      </c>
      <c r="F189" s="5">
        <v>0.95</v>
      </c>
      <c r="G189" s="5">
        <v>0.95</v>
      </c>
      <c r="H189" s="5">
        <v>0.95</v>
      </c>
      <c r="I189" s="5">
        <v>0.94999999999999984</v>
      </c>
      <c r="J189" s="5">
        <v>0.95</v>
      </c>
    </row>
    <row r="190" spans="1:10">
      <c r="A190" s="5" t="s">
        <v>284</v>
      </c>
      <c r="B190" s="5" t="s">
        <v>138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0.95</v>
      </c>
      <c r="I190" s="5">
        <v>0.94999999999999984</v>
      </c>
      <c r="J190" s="5">
        <v>0.95</v>
      </c>
    </row>
    <row r="191" spans="1:10">
      <c r="A191" s="5" t="s">
        <v>284</v>
      </c>
      <c r="B191" s="5" t="s">
        <v>132</v>
      </c>
      <c r="C191" s="5">
        <v>0.95</v>
      </c>
      <c r="D191" s="5">
        <v>0.94999999999999984</v>
      </c>
      <c r="E191" s="5">
        <v>0.95</v>
      </c>
      <c r="F191" s="5">
        <v>0.95</v>
      </c>
      <c r="G191" s="5">
        <v>0.95</v>
      </c>
      <c r="H191" s="5">
        <v>0.95</v>
      </c>
      <c r="I191" s="5">
        <v>0.94999999999999984</v>
      </c>
      <c r="J191" s="5">
        <v>0.95</v>
      </c>
    </row>
    <row r="192" spans="1:10">
      <c r="A192" s="5" t="s">
        <v>284</v>
      </c>
      <c r="B192" s="5" t="s">
        <v>133</v>
      </c>
      <c r="C192" s="5">
        <v>0.95</v>
      </c>
      <c r="D192" s="5">
        <v>0.94999999999999984</v>
      </c>
      <c r="E192" s="5">
        <v>0.95</v>
      </c>
      <c r="F192" s="5">
        <v>0.95</v>
      </c>
      <c r="G192" s="5">
        <v>0.95</v>
      </c>
      <c r="H192" s="5">
        <v>0.95</v>
      </c>
      <c r="I192" s="5">
        <v>0.94999999999999984</v>
      </c>
      <c r="J192" s="5">
        <v>0.95</v>
      </c>
    </row>
    <row r="193" spans="1:10">
      <c r="A193" s="5" t="s">
        <v>284</v>
      </c>
      <c r="B193" s="5" t="s">
        <v>64</v>
      </c>
      <c r="C193" s="5">
        <v>0</v>
      </c>
      <c r="D193" s="41">
        <v>0.91734003623078653</v>
      </c>
      <c r="E193" s="41">
        <v>0.91734003623078653</v>
      </c>
      <c r="F193" s="41">
        <v>0.91734003623078653</v>
      </c>
      <c r="G193" s="41">
        <v>0.91734003623078653</v>
      </c>
      <c r="H193" s="41">
        <v>0.91734003623078653</v>
      </c>
      <c r="I193" s="41">
        <v>0.91734003623078653</v>
      </c>
      <c r="J193" s="41">
        <v>0.91734003623078653</v>
      </c>
    </row>
    <row r="194" spans="1:10">
      <c r="A194" s="5" t="s">
        <v>284</v>
      </c>
      <c r="B194" s="5" t="s">
        <v>127</v>
      </c>
      <c r="C194" s="5">
        <v>0</v>
      </c>
      <c r="D194" s="5">
        <v>0</v>
      </c>
      <c r="E194" s="5">
        <v>0.95</v>
      </c>
      <c r="F194" s="5">
        <v>0.95</v>
      </c>
      <c r="G194" s="5">
        <v>0.95</v>
      </c>
      <c r="H194" s="5">
        <v>0.95</v>
      </c>
      <c r="I194" s="5">
        <v>0.94999999999999984</v>
      </c>
      <c r="J194" s="5">
        <v>0.95</v>
      </c>
    </row>
    <row r="195" spans="1:10">
      <c r="A195" s="5" t="s">
        <v>284</v>
      </c>
      <c r="B195" s="5" t="s">
        <v>63</v>
      </c>
      <c r="C195" s="5">
        <v>0.95</v>
      </c>
      <c r="D195" s="5">
        <v>0.94999999999999984</v>
      </c>
      <c r="E195" s="5">
        <v>0.95</v>
      </c>
      <c r="F195" s="5">
        <v>0.95</v>
      </c>
      <c r="G195" s="5">
        <v>0.95</v>
      </c>
      <c r="H195" s="5">
        <v>0.95</v>
      </c>
      <c r="I195" s="5">
        <v>0.94999999999999984</v>
      </c>
      <c r="J195" s="5">
        <v>0.95</v>
      </c>
    </row>
    <row r="196" spans="1:10">
      <c r="A196" s="5" t="s">
        <v>284</v>
      </c>
      <c r="B196" s="5" t="s">
        <v>128</v>
      </c>
      <c r="C196" s="5">
        <v>0</v>
      </c>
      <c r="D196" s="5">
        <v>0.94999999999999984</v>
      </c>
      <c r="E196" s="5">
        <v>0.95</v>
      </c>
      <c r="F196" s="5">
        <v>0.95</v>
      </c>
      <c r="G196" s="5">
        <v>0.95</v>
      </c>
      <c r="H196" s="5">
        <v>0.95</v>
      </c>
      <c r="I196" s="5">
        <v>0.94999999999999984</v>
      </c>
      <c r="J196" s="5">
        <v>0.95</v>
      </c>
    </row>
    <row r="197" spans="1:10">
      <c r="A197" s="5" t="s">
        <v>284</v>
      </c>
      <c r="B197" s="5" t="s">
        <v>190</v>
      </c>
      <c r="C197" s="5">
        <v>0.95</v>
      </c>
      <c r="D197" s="5">
        <v>0.94999999999999984</v>
      </c>
      <c r="E197" s="5">
        <v>0.95</v>
      </c>
      <c r="F197" s="5">
        <v>0.95</v>
      </c>
      <c r="G197" s="5">
        <v>0.95</v>
      </c>
      <c r="H197" s="5">
        <v>0.95</v>
      </c>
      <c r="I197" s="5">
        <v>0.94999999999999984</v>
      </c>
      <c r="J197" s="5">
        <v>0.95</v>
      </c>
    </row>
    <row r="198" spans="1:10">
      <c r="A198" s="5" t="s">
        <v>284</v>
      </c>
      <c r="B198" s="5" t="s">
        <v>191</v>
      </c>
      <c r="C198" s="5">
        <v>0.95</v>
      </c>
      <c r="D198" s="5">
        <v>0.94999999999999984</v>
      </c>
      <c r="E198" s="5">
        <v>0.95</v>
      </c>
      <c r="F198" s="5">
        <v>0.95</v>
      </c>
      <c r="G198" s="5">
        <v>0.95</v>
      </c>
      <c r="H198" s="5">
        <v>0.95</v>
      </c>
      <c r="I198" s="5">
        <v>0.94999999999999984</v>
      </c>
      <c r="J198" s="5">
        <v>0.95</v>
      </c>
    </row>
    <row r="199" spans="1:10">
      <c r="A199" s="5" t="s">
        <v>284</v>
      </c>
      <c r="B199" s="5" t="s">
        <v>90</v>
      </c>
      <c r="C199" s="5">
        <v>1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</row>
    <row r="200" spans="1:10">
      <c r="A200" s="5" t="s">
        <v>284</v>
      </c>
      <c r="B200" s="5" t="s">
        <v>89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</row>
    <row r="201" spans="1:10">
      <c r="A201" s="5" t="s">
        <v>284</v>
      </c>
      <c r="B201" s="5" t="s">
        <v>88</v>
      </c>
      <c r="C201" s="5">
        <v>1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</row>
    <row r="202" spans="1:10">
      <c r="A202" s="5" t="s">
        <v>284</v>
      </c>
      <c r="B202" s="5" t="s">
        <v>91</v>
      </c>
      <c r="C202" s="5">
        <v>1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</row>
    <row r="203" spans="1:10">
      <c r="A203" s="5" t="s">
        <v>284</v>
      </c>
      <c r="B203" s="5" t="s">
        <v>92</v>
      </c>
      <c r="C203" s="5">
        <v>1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</row>
    <row r="204" spans="1:10">
      <c r="A204" s="5" t="s">
        <v>284</v>
      </c>
      <c r="B204" s="5" t="s">
        <v>158</v>
      </c>
      <c r="C204" s="5">
        <v>1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</row>
    <row r="205" spans="1:10">
      <c r="A205" s="5" t="s">
        <v>284</v>
      </c>
      <c r="B205" s="5" t="s">
        <v>100</v>
      </c>
      <c r="C205" s="5">
        <v>0.98</v>
      </c>
      <c r="D205" s="5">
        <v>0.98</v>
      </c>
      <c r="E205" s="5">
        <v>0.98</v>
      </c>
      <c r="F205" s="5">
        <v>0.98</v>
      </c>
      <c r="G205" s="5">
        <v>0.98</v>
      </c>
      <c r="H205" s="5">
        <v>0.98</v>
      </c>
      <c r="I205" s="5">
        <v>0.98</v>
      </c>
      <c r="J205" s="5">
        <v>0.98</v>
      </c>
    </row>
    <row r="206" spans="1:10">
      <c r="A206" s="5" t="s">
        <v>284</v>
      </c>
      <c r="B206" s="5" t="s">
        <v>101</v>
      </c>
      <c r="C206" s="5">
        <v>0.98</v>
      </c>
      <c r="D206" s="5">
        <v>0.98</v>
      </c>
      <c r="E206" s="5">
        <v>0.98</v>
      </c>
      <c r="F206" s="5">
        <v>0.98</v>
      </c>
      <c r="G206" s="5">
        <v>0.98</v>
      </c>
      <c r="H206" s="5">
        <v>0.98</v>
      </c>
      <c r="I206" s="5">
        <v>0.98</v>
      </c>
      <c r="J206" s="5">
        <v>0.98</v>
      </c>
    </row>
    <row r="207" spans="1:10">
      <c r="A207" s="5" t="s">
        <v>284</v>
      </c>
      <c r="B207" s="5" t="s">
        <v>105</v>
      </c>
      <c r="C207" s="5">
        <v>0.92</v>
      </c>
      <c r="D207" s="5">
        <v>0.92</v>
      </c>
      <c r="E207" s="5">
        <v>0.92</v>
      </c>
      <c r="F207" s="5">
        <v>0.92</v>
      </c>
      <c r="G207" s="5">
        <v>0.92</v>
      </c>
      <c r="H207" s="5">
        <v>0.92</v>
      </c>
      <c r="I207" s="5">
        <v>0.92</v>
      </c>
      <c r="J207" s="5">
        <v>0.92</v>
      </c>
    </row>
    <row r="208" spans="1:10">
      <c r="A208" s="5" t="s">
        <v>284</v>
      </c>
      <c r="B208" s="5" t="s">
        <v>103</v>
      </c>
      <c r="C208" s="5">
        <v>0.9</v>
      </c>
      <c r="D208" s="5">
        <v>0.9</v>
      </c>
      <c r="E208" s="5">
        <v>0.9</v>
      </c>
      <c r="F208" s="5">
        <v>0.9</v>
      </c>
      <c r="G208" s="5">
        <v>0.9</v>
      </c>
      <c r="H208" s="5">
        <v>0.9</v>
      </c>
      <c r="I208" s="5">
        <v>0.9</v>
      </c>
      <c r="J208" s="5">
        <v>0.9</v>
      </c>
    </row>
    <row r="209" spans="1:10">
      <c r="A209" s="5" t="s">
        <v>284</v>
      </c>
      <c r="B209" s="5" t="s">
        <v>104</v>
      </c>
      <c r="C209" s="5">
        <v>0.36</v>
      </c>
      <c r="D209" s="5">
        <v>0.45</v>
      </c>
      <c r="E209" s="5">
        <v>0.46</v>
      </c>
      <c r="F209" s="5">
        <v>0.47</v>
      </c>
      <c r="G209" s="5">
        <v>0.47</v>
      </c>
      <c r="H209" s="5">
        <v>0.47</v>
      </c>
      <c r="I209" s="5">
        <v>0.48</v>
      </c>
      <c r="J209" s="5">
        <v>0.5</v>
      </c>
    </row>
    <row r="210" spans="1:10">
      <c r="A210" s="5" t="s">
        <v>284</v>
      </c>
      <c r="B210" s="5" t="s">
        <v>177</v>
      </c>
      <c r="C210" s="5">
        <v>0.98</v>
      </c>
      <c r="D210" s="5">
        <v>0.98</v>
      </c>
      <c r="E210" s="5">
        <v>0.98</v>
      </c>
      <c r="F210" s="5">
        <v>0.98</v>
      </c>
      <c r="G210" s="5">
        <v>0.98</v>
      </c>
      <c r="H210" s="5">
        <v>0.98</v>
      </c>
      <c r="I210" s="5">
        <v>0.98</v>
      </c>
      <c r="J210" s="5">
        <v>0.98</v>
      </c>
    </row>
    <row r="211" spans="1:10">
      <c r="A211" s="5" t="s">
        <v>284</v>
      </c>
      <c r="B211" s="5" t="s">
        <v>178</v>
      </c>
      <c r="C211" s="5">
        <v>0.98</v>
      </c>
      <c r="D211" s="5">
        <v>0.98</v>
      </c>
      <c r="E211" s="5">
        <v>0.98</v>
      </c>
      <c r="F211" s="5">
        <v>0.98</v>
      </c>
      <c r="G211" s="5">
        <v>0.98</v>
      </c>
      <c r="H211" s="5">
        <v>0.98</v>
      </c>
      <c r="I211" s="5">
        <v>0.98</v>
      </c>
      <c r="J211" s="5">
        <v>0.98</v>
      </c>
    </row>
    <row r="212" spans="1:10">
      <c r="A212" s="5" t="s">
        <v>284</v>
      </c>
      <c r="B212" s="5" t="s">
        <v>94</v>
      </c>
      <c r="C212" s="5">
        <v>0.98</v>
      </c>
      <c r="D212" s="5">
        <v>0.98</v>
      </c>
      <c r="E212" s="5">
        <v>0.98</v>
      </c>
      <c r="F212" s="5">
        <v>0.98</v>
      </c>
      <c r="G212" s="5">
        <v>0.98</v>
      </c>
      <c r="H212" s="5">
        <v>0.98</v>
      </c>
      <c r="I212" s="5">
        <v>0.98</v>
      </c>
      <c r="J212" s="5">
        <v>0.98</v>
      </c>
    </row>
    <row r="213" spans="1:10">
      <c r="A213" s="5" t="s">
        <v>284</v>
      </c>
      <c r="B213" s="5" t="s">
        <v>93</v>
      </c>
      <c r="C213" s="5">
        <v>0.98</v>
      </c>
      <c r="D213" s="5">
        <v>0.98</v>
      </c>
      <c r="E213" s="5">
        <v>0.98</v>
      </c>
      <c r="F213" s="5">
        <v>0.98</v>
      </c>
      <c r="G213" s="5">
        <v>0.98</v>
      </c>
      <c r="H213" s="5">
        <v>0.98</v>
      </c>
      <c r="I213" s="5">
        <v>0.98</v>
      </c>
      <c r="J213" s="5">
        <v>0.98</v>
      </c>
    </row>
    <row r="214" spans="1:10">
      <c r="A214" s="5" t="s">
        <v>284</v>
      </c>
      <c r="B214" s="5" t="s">
        <v>95</v>
      </c>
      <c r="C214" s="5">
        <v>0.98</v>
      </c>
      <c r="D214" s="5">
        <v>0.98</v>
      </c>
      <c r="E214" s="5">
        <v>0.98</v>
      </c>
      <c r="F214" s="5">
        <v>0.98</v>
      </c>
      <c r="G214" s="5">
        <v>0.98</v>
      </c>
      <c r="H214" s="5">
        <v>0.98</v>
      </c>
      <c r="I214" s="5">
        <v>0.98</v>
      </c>
      <c r="J214" s="5">
        <v>0.98</v>
      </c>
    </row>
    <row r="215" spans="1:10">
      <c r="A215" s="5" t="s">
        <v>284</v>
      </c>
      <c r="B215" s="5" t="s">
        <v>170</v>
      </c>
      <c r="C215" s="5">
        <v>0.98</v>
      </c>
      <c r="D215" s="5">
        <v>0.98</v>
      </c>
      <c r="E215" s="5">
        <v>0.98</v>
      </c>
      <c r="F215" s="5">
        <v>0.98</v>
      </c>
      <c r="G215" s="5">
        <v>0.98</v>
      </c>
      <c r="H215" s="5">
        <v>0.98</v>
      </c>
      <c r="I215" s="5">
        <v>0.98</v>
      </c>
      <c r="J215" s="5">
        <v>0.98</v>
      </c>
    </row>
    <row r="216" spans="1:10">
      <c r="A216" s="5" t="s">
        <v>284</v>
      </c>
      <c r="B216" s="5" t="s">
        <v>171</v>
      </c>
      <c r="C216" s="5">
        <v>0.98</v>
      </c>
      <c r="D216" s="5">
        <v>0.98</v>
      </c>
      <c r="E216" s="5">
        <v>0.98</v>
      </c>
      <c r="F216" s="5">
        <v>0.98</v>
      </c>
      <c r="G216" s="5">
        <v>0.98</v>
      </c>
      <c r="H216" s="5">
        <v>0.98</v>
      </c>
      <c r="I216" s="5">
        <v>0.98</v>
      </c>
      <c r="J216" s="5">
        <v>0.98</v>
      </c>
    </row>
    <row r="217" spans="1:10">
      <c r="A217" s="5" t="s">
        <v>284</v>
      </c>
      <c r="B217" s="5" t="s">
        <v>172</v>
      </c>
      <c r="C217" s="5">
        <v>0.98</v>
      </c>
      <c r="D217" s="5">
        <v>0.98</v>
      </c>
      <c r="E217" s="5">
        <v>0.98</v>
      </c>
      <c r="F217" s="5">
        <v>0.98</v>
      </c>
      <c r="G217" s="5">
        <v>0.98</v>
      </c>
      <c r="H217" s="5">
        <v>0.98</v>
      </c>
      <c r="I217" s="5">
        <v>0.98</v>
      </c>
      <c r="J217" s="5">
        <v>0.98</v>
      </c>
    </row>
    <row r="218" spans="1:10">
      <c r="A218" s="5" t="s">
        <v>284</v>
      </c>
      <c r="B218" s="5" t="s">
        <v>97</v>
      </c>
      <c r="C218" s="5">
        <v>0.98</v>
      </c>
      <c r="D218" s="5">
        <v>0.98</v>
      </c>
      <c r="E218" s="5">
        <v>0.98</v>
      </c>
      <c r="F218" s="5">
        <v>0.98</v>
      </c>
      <c r="G218" s="5">
        <v>0.98</v>
      </c>
      <c r="H218" s="5">
        <v>0.98</v>
      </c>
      <c r="I218" s="5">
        <v>0.98</v>
      </c>
      <c r="J218" s="5">
        <v>0.98</v>
      </c>
    </row>
    <row r="219" spans="1:10">
      <c r="A219" s="5" t="s">
        <v>284</v>
      </c>
      <c r="B219" s="5" t="s">
        <v>96</v>
      </c>
      <c r="C219" s="5">
        <v>0.98</v>
      </c>
      <c r="D219" s="5">
        <v>0.98</v>
      </c>
      <c r="E219" s="5">
        <v>0.98</v>
      </c>
      <c r="F219" s="5">
        <v>0.98</v>
      </c>
      <c r="G219" s="5">
        <v>0.98</v>
      </c>
      <c r="H219" s="5">
        <v>0.98</v>
      </c>
      <c r="I219" s="5">
        <v>0.98</v>
      </c>
      <c r="J219" s="5">
        <v>0.98</v>
      </c>
    </row>
    <row r="220" spans="1:10">
      <c r="A220" s="5" t="s">
        <v>284</v>
      </c>
      <c r="B220" s="5" t="s">
        <v>98</v>
      </c>
      <c r="C220" s="5">
        <v>0.98</v>
      </c>
      <c r="D220" s="5">
        <v>0.98</v>
      </c>
      <c r="E220" s="5">
        <v>0.98</v>
      </c>
      <c r="F220" s="5">
        <v>0.98</v>
      </c>
      <c r="G220" s="5">
        <v>0.98</v>
      </c>
      <c r="H220" s="5">
        <v>0.98</v>
      </c>
      <c r="I220" s="5">
        <v>0.98</v>
      </c>
      <c r="J220" s="5">
        <v>0.98</v>
      </c>
    </row>
    <row r="221" spans="1:10">
      <c r="A221" s="5" t="s">
        <v>284</v>
      </c>
      <c r="B221" s="5" t="s">
        <v>125</v>
      </c>
      <c r="C221" s="5">
        <v>0.98199999999999998</v>
      </c>
      <c r="D221" s="5">
        <v>0.98199999999999998</v>
      </c>
      <c r="E221" s="5">
        <v>0.98199999999999998</v>
      </c>
      <c r="F221" s="5">
        <v>0.98199999999999998</v>
      </c>
      <c r="G221" s="5">
        <v>0.98199999999999998</v>
      </c>
      <c r="H221" s="5">
        <v>0.98199999999999998</v>
      </c>
      <c r="I221" s="5">
        <v>0.98199999999999998</v>
      </c>
      <c r="J221" s="5">
        <v>0.98199999999999998</v>
      </c>
    </row>
    <row r="222" spans="1:10">
      <c r="A222" s="5" t="s">
        <v>284</v>
      </c>
      <c r="B222" s="5" t="s">
        <v>126</v>
      </c>
      <c r="C222" s="5">
        <v>0.98199999999999998</v>
      </c>
      <c r="D222" s="5">
        <v>0.98199999999999998</v>
      </c>
      <c r="E222" s="5">
        <v>0.98199999999999998</v>
      </c>
      <c r="F222" s="5">
        <v>0.98199999999999998</v>
      </c>
      <c r="G222" s="5">
        <v>0.98199999999999998</v>
      </c>
      <c r="H222" s="5">
        <v>0.98199999999999998</v>
      </c>
      <c r="I222" s="5">
        <v>0.98199999999999998</v>
      </c>
      <c r="J222" s="5">
        <v>0.98199999999999998</v>
      </c>
    </row>
    <row r="223" spans="1:10">
      <c r="A223" s="5" t="s">
        <v>284</v>
      </c>
      <c r="B223" s="5" t="s">
        <v>162</v>
      </c>
      <c r="C223" s="5">
        <v>0.98199999999999998</v>
      </c>
      <c r="D223" s="5">
        <v>0.98199999999999998</v>
      </c>
      <c r="E223" s="5">
        <v>0.98199999999999998</v>
      </c>
      <c r="F223" s="5">
        <v>0.98199999999999998</v>
      </c>
      <c r="G223" s="5">
        <v>0.98199999999999998</v>
      </c>
      <c r="H223" s="5">
        <v>0.98199999999999998</v>
      </c>
      <c r="I223" s="5">
        <v>0.98199999999999998</v>
      </c>
      <c r="J223" s="5">
        <v>0.98199999999999998</v>
      </c>
    </row>
    <row r="224" spans="1:10">
      <c r="A224" s="5" t="s">
        <v>284</v>
      </c>
      <c r="B224" s="5" t="s">
        <v>200</v>
      </c>
      <c r="C224" s="5">
        <v>1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</row>
    <row r="225" spans="1:10">
      <c r="A225" s="5" t="s">
        <v>284</v>
      </c>
      <c r="B225" s="5" t="s">
        <v>198</v>
      </c>
      <c r="C225" s="5">
        <v>0.84</v>
      </c>
      <c r="D225" s="5">
        <v>0.84</v>
      </c>
      <c r="E225" s="5">
        <v>0.84</v>
      </c>
      <c r="F225" s="5">
        <v>0.84</v>
      </c>
      <c r="G225" s="5">
        <v>0.84</v>
      </c>
      <c r="H225" s="5">
        <v>0.84</v>
      </c>
      <c r="I225" s="5">
        <v>0.84</v>
      </c>
      <c r="J225" s="5">
        <v>0.84</v>
      </c>
    </row>
    <row r="226" spans="1:10">
      <c r="A226" s="5" t="s">
        <v>284</v>
      </c>
      <c r="B226" s="5" t="s">
        <v>199</v>
      </c>
      <c r="C226" s="5">
        <v>0.84</v>
      </c>
      <c r="D226" s="5">
        <v>0.84</v>
      </c>
      <c r="E226" s="5">
        <v>0.84</v>
      </c>
      <c r="F226" s="5">
        <v>0.84</v>
      </c>
      <c r="G226" s="5">
        <v>0.84</v>
      </c>
      <c r="H226" s="5">
        <v>0.84</v>
      </c>
      <c r="I226" s="5">
        <v>0.84</v>
      </c>
      <c r="J226" s="5">
        <v>0.84</v>
      </c>
    </row>
    <row r="227" spans="1:10">
      <c r="A227" s="5" t="s">
        <v>284</v>
      </c>
      <c r="B227" s="5" t="s">
        <v>224</v>
      </c>
      <c r="C227" s="5">
        <v>0.98</v>
      </c>
      <c r="D227" s="5">
        <v>0.98</v>
      </c>
      <c r="E227" s="5">
        <v>0.98</v>
      </c>
      <c r="F227" s="5">
        <v>0.98</v>
      </c>
      <c r="G227" s="5">
        <v>0.98</v>
      </c>
      <c r="H227" s="5">
        <v>0.98</v>
      </c>
      <c r="I227" s="5">
        <v>0.98</v>
      </c>
      <c r="J227" s="5">
        <v>0.98</v>
      </c>
    </row>
    <row r="228" spans="1:10">
      <c r="A228" s="5" t="s">
        <v>284</v>
      </c>
      <c r="B228" s="5" t="s">
        <v>211</v>
      </c>
      <c r="C228" s="5">
        <v>0.98</v>
      </c>
      <c r="D228" s="5">
        <v>0.98</v>
      </c>
      <c r="E228" s="5">
        <v>0.98</v>
      </c>
      <c r="F228" s="5">
        <v>0.98</v>
      </c>
      <c r="G228" s="5">
        <v>0.98</v>
      </c>
      <c r="H228" s="5">
        <v>0.98</v>
      </c>
      <c r="I228" s="5">
        <v>0.98</v>
      </c>
      <c r="J228" s="5">
        <v>0.98</v>
      </c>
    </row>
    <row r="229" spans="1:10">
      <c r="A229" s="5" t="s">
        <v>284</v>
      </c>
      <c r="B229" s="5" t="s">
        <v>206</v>
      </c>
      <c r="C229" s="5">
        <v>0.98</v>
      </c>
      <c r="D229" s="5">
        <v>0.98</v>
      </c>
      <c r="E229" s="5">
        <v>0.98</v>
      </c>
      <c r="F229" s="5">
        <v>0.98</v>
      </c>
      <c r="G229" s="5">
        <v>0.98</v>
      </c>
      <c r="H229" s="5">
        <v>0.98</v>
      </c>
      <c r="I229" s="5">
        <v>0.98</v>
      </c>
      <c r="J229" s="5">
        <v>0.98</v>
      </c>
    </row>
    <row r="230" spans="1:10">
      <c r="A230" s="5" t="s">
        <v>284</v>
      </c>
      <c r="B230" s="5" t="s">
        <v>210</v>
      </c>
      <c r="C230" s="5">
        <v>0.98</v>
      </c>
      <c r="D230" s="5">
        <v>0.98</v>
      </c>
      <c r="E230" s="5">
        <v>0.98</v>
      </c>
      <c r="F230" s="5">
        <v>0.98</v>
      </c>
      <c r="G230" s="5">
        <v>0.98</v>
      </c>
      <c r="H230" s="5">
        <v>0.98</v>
      </c>
      <c r="I230" s="5">
        <v>0.98</v>
      </c>
      <c r="J230" s="5">
        <v>0.98</v>
      </c>
    </row>
    <row r="231" spans="1:10">
      <c r="A231" s="5" t="s">
        <v>284</v>
      </c>
      <c r="B231" s="5" t="s">
        <v>207</v>
      </c>
      <c r="C231" s="5">
        <v>0.98</v>
      </c>
      <c r="D231" s="5">
        <v>0.98</v>
      </c>
      <c r="E231" s="5">
        <v>0.98</v>
      </c>
      <c r="F231" s="5">
        <v>0.98</v>
      </c>
      <c r="G231" s="5">
        <v>0.98</v>
      </c>
      <c r="H231" s="5">
        <v>0.98</v>
      </c>
      <c r="I231" s="5">
        <v>0.98</v>
      </c>
      <c r="J231" s="5">
        <v>0.98</v>
      </c>
    </row>
    <row r="232" spans="1:10">
      <c r="A232" s="5" t="s">
        <v>284</v>
      </c>
      <c r="B232" s="5" t="s">
        <v>208</v>
      </c>
      <c r="C232" s="5">
        <v>0.98</v>
      </c>
      <c r="D232" s="5">
        <v>0.98</v>
      </c>
      <c r="E232" s="5">
        <v>0.98</v>
      </c>
      <c r="F232" s="5">
        <v>0.98</v>
      </c>
      <c r="G232" s="5">
        <v>0.98</v>
      </c>
      <c r="H232" s="5">
        <v>0.98</v>
      </c>
      <c r="I232" s="5">
        <v>0.98</v>
      </c>
      <c r="J232" s="5">
        <v>0.98</v>
      </c>
    </row>
    <row r="233" spans="1:10">
      <c r="A233" s="5" t="s">
        <v>284</v>
      </c>
      <c r="B233" s="5" t="s">
        <v>209</v>
      </c>
      <c r="C233" s="5">
        <v>0.98</v>
      </c>
      <c r="D233" s="5">
        <v>0.98</v>
      </c>
      <c r="E233" s="5">
        <v>0.98</v>
      </c>
      <c r="F233" s="5">
        <v>0.98</v>
      </c>
      <c r="G233" s="5">
        <v>0.98</v>
      </c>
      <c r="H233" s="5">
        <v>0.98</v>
      </c>
      <c r="I233" s="5">
        <v>0.98</v>
      </c>
      <c r="J233" s="5">
        <v>0.98</v>
      </c>
    </row>
    <row r="234" spans="1:10">
      <c r="A234" s="5" t="s">
        <v>284</v>
      </c>
      <c r="B234" s="5" t="s">
        <v>232</v>
      </c>
      <c r="C234" s="5">
        <v>0.98</v>
      </c>
      <c r="D234" s="5">
        <v>0.98</v>
      </c>
      <c r="E234" s="5">
        <v>0.98</v>
      </c>
      <c r="F234" s="5">
        <v>0.98</v>
      </c>
      <c r="G234" s="5">
        <v>0.98</v>
      </c>
      <c r="H234" s="5">
        <v>0.98</v>
      </c>
      <c r="I234" s="5">
        <v>0.98</v>
      </c>
      <c r="J234" s="5">
        <v>0.98</v>
      </c>
    </row>
    <row r="235" spans="1:10">
      <c r="A235" s="5" t="s">
        <v>284</v>
      </c>
      <c r="B235" s="5" t="s">
        <v>233</v>
      </c>
      <c r="C235" s="5">
        <v>0.98</v>
      </c>
      <c r="D235" s="5">
        <v>0.98</v>
      </c>
      <c r="E235" s="5">
        <v>0.98</v>
      </c>
      <c r="F235" s="5">
        <v>0.98</v>
      </c>
      <c r="G235" s="5">
        <v>0.98</v>
      </c>
      <c r="H235" s="5">
        <v>0.98</v>
      </c>
      <c r="I235" s="5">
        <v>0.98</v>
      </c>
      <c r="J235" s="5">
        <v>0.98</v>
      </c>
    </row>
    <row r="236" spans="1:10">
      <c r="A236" s="5" t="s">
        <v>284</v>
      </c>
      <c r="B236" s="5" t="s">
        <v>234</v>
      </c>
      <c r="C236" s="5">
        <v>0.98</v>
      </c>
      <c r="D236" s="5">
        <v>0.98</v>
      </c>
      <c r="E236" s="5">
        <v>0.98</v>
      </c>
      <c r="F236" s="5">
        <v>0.98</v>
      </c>
      <c r="G236" s="5">
        <v>0.98</v>
      </c>
      <c r="H236" s="5">
        <v>0.98</v>
      </c>
      <c r="I236" s="5">
        <v>0.98</v>
      </c>
      <c r="J236" s="5">
        <v>0.98</v>
      </c>
    </row>
    <row r="237" spans="1:10">
      <c r="A237" s="5" t="s">
        <v>284</v>
      </c>
      <c r="B237" s="5" t="s">
        <v>235</v>
      </c>
      <c r="C237" s="5">
        <v>0.98</v>
      </c>
      <c r="D237" s="5">
        <v>0.98</v>
      </c>
      <c r="E237" s="5">
        <v>0.98</v>
      </c>
      <c r="F237" s="5">
        <v>0.98</v>
      </c>
      <c r="G237" s="5">
        <v>0.98</v>
      </c>
      <c r="H237" s="5">
        <v>0.98</v>
      </c>
      <c r="I237" s="5">
        <v>0.98</v>
      </c>
      <c r="J237" s="5">
        <v>0.98</v>
      </c>
    </row>
    <row r="238" spans="1:10">
      <c r="A238" s="5" t="s">
        <v>284</v>
      </c>
      <c r="B238" s="5" t="s">
        <v>236</v>
      </c>
      <c r="C238" s="5">
        <v>0.98</v>
      </c>
      <c r="D238" s="5">
        <v>0.98</v>
      </c>
      <c r="E238" s="5">
        <v>0.98</v>
      </c>
      <c r="F238" s="5">
        <v>0.98</v>
      </c>
      <c r="G238" s="5">
        <v>0.98</v>
      </c>
      <c r="H238" s="5">
        <v>0.98</v>
      </c>
      <c r="I238" s="5">
        <v>0.98</v>
      </c>
      <c r="J238" s="5">
        <v>0.98</v>
      </c>
    </row>
    <row r="239" spans="1:10">
      <c r="A239" s="5" t="s">
        <v>284</v>
      </c>
      <c r="B239" s="5" t="s">
        <v>215</v>
      </c>
      <c r="C239" s="5">
        <v>0</v>
      </c>
      <c r="D239" s="5">
        <v>0.98</v>
      </c>
      <c r="E239" s="5">
        <v>0.98</v>
      </c>
      <c r="F239" s="5">
        <v>0.98</v>
      </c>
      <c r="G239" s="5">
        <v>0.98</v>
      </c>
      <c r="H239" s="5">
        <v>0.98</v>
      </c>
      <c r="I239" s="5">
        <v>0.98</v>
      </c>
      <c r="J239" s="5">
        <v>0.98</v>
      </c>
    </row>
    <row r="240" spans="1:10">
      <c r="A240" s="5" t="s">
        <v>284</v>
      </c>
      <c r="B240" s="5" t="s">
        <v>225</v>
      </c>
      <c r="C240" s="5">
        <v>0.98</v>
      </c>
      <c r="D240" s="5">
        <v>0.98</v>
      </c>
      <c r="E240" s="5">
        <v>0.98</v>
      </c>
      <c r="F240" s="5">
        <v>0.98</v>
      </c>
      <c r="G240" s="5">
        <v>0.98</v>
      </c>
      <c r="H240" s="5">
        <v>0.98</v>
      </c>
      <c r="I240" s="5">
        <v>0.98</v>
      </c>
      <c r="J240" s="5">
        <v>0.98</v>
      </c>
    </row>
    <row r="241" spans="1:10">
      <c r="A241" s="5" t="s">
        <v>284</v>
      </c>
      <c r="B241" s="5" t="s">
        <v>226</v>
      </c>
      <c r="C241" s="5">
        <v>0.98</v>
      </c>
      <c r="D241" s="5">
        <v>0.98</v>
      </c>
      <c r="E241" s="5">
        <v>0.98</v>
      </c>
      <c r="F241" s="5">
        <v>0.98</v>
      </c>
      <c r="G241" s="5">
        <v>0.98</v>
      </c>
      <c r="H241" s="5">
        <v>0.98</v>
      </c>
      <c r="I241" s="5">
        <v>0.98</v>
      </c>
      <c r="J241" s="5">
        <v>0.98</v>
      </c>
    </row>
    <row r="242" spans="1:10">
      <c r="A242" s="5" t="s">
        <v>284</v>
      </c>
      <c r="B242" s="5" t="s">
        <v>216</v>
      </c>
      <c r="C242" s="5">
        <v>0.98</v>
      </c>
      <c r="D242" s="5">
        <v>0.98</v>
      </c>
      <c r="E242" s="5">
        <v>0.98</v>
      </c>
      <c r="F242" s="5">
        <v>0.98</v>
      </c>
      <c r="G242" s="5">
        <v>0.98</v>
      </c>
      <c r="H242" s="5">
        <v>0.98</v>
      </c>
      <c r="I242" s="5">
        <v>0.98</v>
      </c>
      <c r="J242" s="5">
        <v>0.98</v>
      </c>
    </row>
    <row r="243" spans="1:10">
      <c r="A243" s="5" t="s">
        <v>284</v>
      </c>
      <c r="B243" s="5" t="s">
        <v>217</v>
      </c>
      <c r="C243" s="5">
        <v>0.98</v>
      </c>
      <c r="D243" s="5">
        <v>0.98</v>
      </c>
      <c r="E243" s="5">
        <v>0.98</v>
      </c>
      <c r="F243" s="5">
        <v>0.98</v>
      </c>
      <c r="G243" s="5">
        <v>0.98</v>
      </c>
      <c r="H243" s="5">
        <v>0.98</v>
      </c>
      <c r="I243" s="5">
        <v>0.98</v>
      </c>
      <c r="J243" s="5">
        <v>0.98</v>
      </c>
    </row>
    <row r="244" spans="1:10">
      <c r="A244" s="5" t="s">
        <v>284</v>
      </c>
      <c r="B244" s="5" t="s">
        <v>218</v>
      </c>
      <c r="C244" s="5">
        <v>0.98</v>
      </c>
      <c r="D244" s="5">
        <v>0.98</v>
      </c>
      <c r="E244" s="5">
        <v>0.98</v>
      </c>
      <c r="F244" s="5">
        <v>0.98</v>
      </c>
      <c r="G244" s="5">
        <v>0.98</v>
      </c>
      <c r="H244" s="5">
        <v>0.98</v>
      </c>
      <c r="I244" s="5">
        <v>0.98</v>
      </c>
      <c r="J244" s="5">
        <v>0.98</v>
      </c>
    </row>
    <row r="245" spans="1:10">
      <c r="A245" s="5" t="s">
        <v>284</v>
      </c>
      <c r="B245" s="5" t="s">
        <v>219</v>
      </c>
      <c r="C245" s="5">
        <v>0.98</v>
      </c>
      <c r="D245" s="5">
        <v>0.98</v>
      </c>
      <c r="E245" s="5">
        <v>0.98</v>
      </c>
      <c r="F245" s="5">
        <v>0.98</v>
      </c>
      <c r="G245" s="5">
        <v>0.98</v>
      </c>
      <c r="H245" s="5">
        <v>0.98</v>
      </c>
      <c r="I245" s="5">
        <v>0.98</v>
      </c>
      <c r="J245" s="5">
        <v>0.98</v>
      </c>
    </row>
    <row r="246" spans="1:10">
      <c r="A246" s="5" t="s">
        <v>284</v>
      </c>
      <c r="B246" s="5" t="s">
        <v>220</v>
      </c>
      <c r="C246" s="5">
        <v>0.98</v>
      </c>
      <c r="D246" s="5">
        <v>0.98</v>
      </c>
      <c r="E246" s="5">
        <v>0.98</v>
      </c>
      <c r="F246" s="5">
        <v>0.98</v>
      </c>
      <c r="G246" s="5">
        <v>0.98</v>
      </c>
      <c r="H246" s="5">
        <v>0.98</v>
      </c>
      <c r="I246" s="5">
        <v>0.98</v>
      </c>
      <c r="J246" s="5">
        <v>0.98</v>
      </c>
    </row>
    <row r="247" spans="1:10">
      <c r="A247" s="5" t="s">
        <v>284</v>
      </c>
      <c r="B247" s="5" t="s">
        <v>221</v>
      </c>
      <c r="C247" s="5">
        <v>0.98</v>
      </c>
      <c r="D247" s="5">
        <v>0.98</v>
      </c>
      <c r="E247" s="5">
        <v>0.98</v>
      </c>
      <c r="F247" s="5">
        <v>0.98</v>
      </c>
      <c r="G247" s="5">
        <v>0.98</v>
      </c>
      <c r="H247" s="5">
        <v>0.98</v>
      </c>
      <c r="I247" s="5">
        <v>0.98</v>
      </c>
      <c r="J247" s="5">
        <v>0.98</v>
      </c>
    </row>
    <row r="248" spans="1:10">
      <c r="A248" s="5" t="s">
        <v>284</v>
      </c>
      <c r="B248" s="5" t="s">
        <v>249</v>
      </c>
      <c r="C248" s="5">
        <v>0.98</v>
      </c>
      <c r="D248" s="5">
        <v>0.98</v>
      </c>
      <c r="E248" s="5">
        <v>0.98</v>
      </c>
      <c r="F248" s="5">
        <v>0.98</v>
      </c>
      <c r="G248" s="5">
        <v>0.98</v>
      </c>
      <c r="H248" s="5">
        <v>0.98</v>
      </c>
      <c r="I248" s="5">
        <v>0.98</v>
      </c>
      <c r="J248" s="5">
        <v>0.98</v>
      </c>
    </row>
    <row r="249" spans="1:10">
      <c r="A249" s="5" t="s">
        <v>284</v>
      </c>
      <c r="B249" s="5" t="s">
        <v>238</v>
      </c>
      <c r="C249" s="5">
        <v>0.98</v>
      </c>
      <c r="D249" s="5">
        <v>0.98</v>
      </c>
      <c r="E249" s="5">
        <v>0.98</v>
      </c>
      <c r="F249" s="5">
        <v>0.98</v>
      </c>
      <c r="G249" s="5">
        <v>0.98</v>
      </c>
      <c r="H249" s="5">
        <v>0.98</v>
      </c>
      <c r="I249" s="5">
        <v>0.98</v>
      </c>
      <c r="J249" s="5">
        <v>0.98</v>
      </c>
    </row>
    <row r="250" spans="1:10">
      <c r="A250" s="5" t="s">
        <v>284</v>
      </c>
      <c r="B250" s="5" t="s">
        <v>239</v>
      </c>
      <c r="C250" s="5">
        <v>0</v>
      </c>
      <c r="D250" s="5">
        <v>0</v>
      </c>
      <c r="E250" s="5">
        <v>0</v>
      </c>
      <c r="F250" s="5">
        <v>0.98</v>
      </c>
      <c r="G250" s="5">
        <v>0.98</v>
      </c>
      <c r="H250" s="5">
        <v>0.98</v>
      </c>
      <c r="I250" s="5">
        <v>0.98</v>
      </c>
      <c r="J250" s="5">
        <v>0.98</v>
      </c>
    </row>
    <row r="251" spans="1:10">
      <c r="A251" s="5" t="s">
        <v>284</v>
      </c>
      <c r="B251" s="5" t="s">
        <v>222</v>
      </c>
      <c r="C251" s="5">
        <v>0</v>
      </c>
      <c r="D251" s="5">
        <v>0.98</v>
      </c>
      <c r="E251" s="5">
        <v>0.98</v>
      </c>
      <c r="F251" s="5">
        <v>0.98</v>
      </c>
      <c r="G251" s="5">
        <v>0.98</v>
      </c>
      <c r="H251" s="5">
        <v>0.98</v>
      </c>
      <c r="I251" s="5">
        <v>0.98</v>
      </c>
      <c r="J251" s="5">
        <v>0.98</v>
      </c>
    </row>
    <row r="252" spans="1:10">
      <c r="A252" s="5" t="s">
        <v>284</v>
      </c>
      <c r="B252" s="5" t="s">
        <v>227</v>
      </c>
      <c r="C252" s="5">
        <v>0.98</v>
      </c>
      <c r="D252" s="5">
        <v>0.98</v>
      </c>
      <c r="E252" s="5">
        <v>0.98</v>
      </c>
      <c r="F252" s="5">
        <v>0.98</v>
      </c>
      <c r="G252" s="5">
        <v>0.98</v>
      </c>
      <c r="H252" s="5">
        <v>0.98</v>
      </c>
      <c r="I252" s="5">
        <v>0.98</v>
      </c>
      <c r="J252" s="5">
        <v>0.98</v>
      </c>
    </row>
    <row r="253" spans="1:10">
      <c r="A253" s="5" t="s">
        <v>284</v>
      </c>
      <c r="B253" s="5" t="s">
        <v>237</v>
      </c>
      <c r="C253" s="5">
        <v>0.98</v>
      </c>
      <c r="D253" s="5">
        <v>0.98</v>
      </c>
      <c r="E253" s="5">
        <v>0.98</v>
      </c>
      <c r="F253" s="5">
        <v>0.98</v>
      </c>
      <c r="G253" s="5">
        <v>0.98</v>
      </c>
      <c r="H253" s="5">
        <v>0.98</v>
      </c>
      <c r="I253" s="5">
        <v>0.98</v>
      </c>
      <c r="J253" s="5">
        <v>0.98</v>
      </c>
    </row>
    <row r="254" spans="1:10">
      <c r="A254" s="5" t="s">
        <v>284</v>
      </c>
      <c r="B254" s="5" t="s">
        <v>223</v>
      </c>
      <c r="C254" s="5">
        <v>0.98</v>
      </c>
      <c r="D254" s="5">
        <v>0.98</v>
      </c>
      <c r="E254" s="5">
        <v>0.98</v>
      </c>
      <c r="F254" s="5">
        <v>0.98</v>
      </c>
      <c r="G254" s="5">
        <v>0.98</v>
      </c>
      <c r="H254" s="5">
        <v>0.98</v>
      </c>
      <c r="I254" s="5">
        <v>0.98</v>
      </c>
      <c r="J254" s="5">
        <v>0.98</v>
      </c>
    </row>
    <row r="255" spans="1:10">
      <c r="A255" s="5" t="s">
        <v>284</v>
      </c>
      <c r="B255" s="5" t="s">
        <v>230</v>
      </c>
      <c r="C255" s="5">
        <v>0.98</v>
      </c>
      <c r="D255" s="5">
        <v>0.98</v>
      </c>
      <c r="E255" s="5">
        <v>0.98</v>
      </c>
      <c r="F255" s="5">
        <v>0.98</v>
      </c>
      <c r="G255" s="5">
        <v>0.98</v>
      </c>
      <c r="H255" s="5">
        <v>0.98</v>
      </c>
      <c r="I255" s="5">
        <v>0.98</v>
      </c>
      <c r="J255" s="5">
        <v>0.98</v>
      </c>
    </row>
    <row r="256" spans="1:10">
      <c r="A256" s="5" t="s">
        <v>284</v>
      </c>
      <c r="B256" s="5" t="s">
        <v>241</v>
      </c>
      <c r="C256" s="5">
        <v>0</v>
      </c>
      <c r="D256" s="5">
        <v>0</v>
      </c>
      <c r="E256" s="5">
        <v>0.98</v>
      </c>
      <c r="F256" s="5">
        <v>0.98</v>
      </c>
      <c r="G256" s="5">
        <v>0.98</v>
      </c>
      <c r="H256" s="5">
        <v>0.98</v>
      </c>
      <c r="I256" s="5">
        <v>0.98</v>
      </c>
      <c r="J256" s="5">
        <v>0.98</v>
      </c>
    </row>
    <row r="257" spans="1:10">
      <c r="A257" s="5" t="s">
        <v>284</v>
      </c>
      <c r="B257" s="5" t="s">
        <v>228</v>
      </c>
      <c r="C257" s="5">
        <v>0.98</v>
      </c>
      <c r="D257" s="5">
        <v>0.98</v>
      </c>
      <c r="E257" s="5">
        <v>0.98</v>
      </c>
      <c r="F257" s="5">
        <v>0.98</v>
      </c>
      <c r="G257" s="5">
        <v>0.98</v>
      </c>
      <c r="H257" s="5">
        <v>0.98</v>
      </c>
      <c r="I257" s="5">
        <v>0.98</v>
      </c>
      <c r="J257" s="5">
        <v>0.98</v>
      </c>
    </row>
    <row r="258" spans="1:10">
      <c r="A258" s="5" t="s">
        <v>284</v>
      </c>
      <c r="B258" s="5" t="s">
        <v>229</v>
      </c>
      <c r="C258" s="5">
        <v>0.98</v>
      </c>
      <c r="D258" s="5">
        <v>0.98</v>
      </c>
      <c r="E258" s="5">
        <v>0.98</v>
      </c>
      <c r="F258" s="5">
        <v>0.98</v>
      </c>
      <c r="G258" s="5">
        <v>0.98</v>
      </c>
      <c r="H258" s="5">
        <v>0.98</v>
      </c>
      <c r="I258" s="5">
        <v>0.98</v>
      </c>
      <c r="J258" s="5">
        <v>0.98</v>
      </c>
    </row>
    <row r="259" spans="1:10">
      <c r="A259" s="5" t="s">
        <v>284</v>
      </c>
      <c r="B259" s="5" t="s">
        <v>240</v>
      </c>
      <c r="C259" s="5">
        <v>0.98</v>
      </c>
      <c r="D259" s="5">
        <v>0.98</v>
      </c>
      <c r="E259" s="5">
        <v>0.98</v>
      </c>
      <c r="F259" s="5">
        <v>0.98</v>
      </c>
      <c r="G259" s="5">
        <v>0.98</v>
      </c>
      <c r="H259" s="5">
        <v>0.98</v>
      </c>
      <c r="I259" s="5">
        <v>0.98</v>
      </c>
      <c r="J259" s="5">
        <v>0.98</v>
      </c>
    </row>
    <row r="260" spans="1:10">
      <c r="A260" s="5" t="s">
        <v>284</v>
      </c>
      <c r="B260" s="5" t="s">
        <v>231</v>
      </c>
      <c r="C260" s="5">
        <v>0.98</v>
      </c>
      <c r="D260" s="5">
        <v>0.98</v>
      </c>
      <c r="E260" s="5">
        <v>0.98</v>
      </c>
      <c r="F260" s="5">
        <v>0.98</v>
      </c>
      <c r="G260" s="5">
        <v>0.98</v>
      </c>
      <c r="H260" s="5">
        <v>0.98</v>
      </c>
      <c r="I260" s="5">
        <v>0.98</v>
      </c>
      <c r="J260" s="5">
        <v>0.98</v>
      </c>
    </row>
    <row r="261" spans="1:10">
      <c r="A261" s="5" t="s">
        <v>284</v>
      </c>
      <c r="B261" s="5" t="s">
        <v>243</v>
      </c>
      <c r="C261" s="5">
        <v>0.98</v>
      </c>
      <c r="D261" s="5">
        <v>0.98</v>
      </c>
      <c r="E261" s="5">
        <v>0.98</v>
      </c>
      <c r="F261" s="5">
        <v>0.98</v>
      </c>
      <c r="G261" s="5">
        <v>0.98</v>
      </c>
      <c r="H261" s="5">
        <v>0.98</v>
      </c>
      <c r="I261" s="5">
        <v>0.98</v>
      </c>
      <c r="J261" s="5">
        <v>0.98</v>
      </c>
    </row>
    <row r="262" spans="1:10">
      <c r="A262" s="5" t="s">
        <v>284</v>
      </c>
      <c r="B262" s="5" t="s">
        <v>244</v>
      </c>
      <c r="C262" s="5">
        <v>0.98</v>
      </c>
      <c r="D262" s="5">
        <v>0.98</v>
      </c>
      <c r="E262" s="5">
        <v>0.98</v>
      </c>
      <c r="F262" s="5">
        <v>0.98</v>
      </c>
      <c r="G262" s="5">
        <v>0.98</v>
      </c>
      <c r="H262" s="5">
        <v>0.98</v>
      </c>
      <c r="I262" s="5">
        <v>0.98</v>
      </c>
      <c r="J262" s="5">
        <v>0.98</v>
      </c>
    </row>
    <row r="263" spans="1:10">
      <c r="A263" s="5" t="s">
        <v>284</v>
      </c>
      <c r="B263" s="5" t="s">
        <v>245</v>
      </c>
      <c r="C263" s="5">
        <v>0.98</v>
      </c>
      <c r="D263" s="5">
        <v>0.98</v>
      </c>
      <c r="E263" s="5">
        <v>0.98</v>
      </c>
      <c r="F263" s="5">
        <v>0.98</v>
      </c>
      <c r="G263" s="5">
        <v>0.98</v>
      </c>
      <c r="H263" s="5">
        <v>0.98</v>
      </c>
      <c r="I263" s="5">
        <v>0.98</v>
      </c>
      <c r="J263" s="5">
        <v>0.98</v>
      </c>
    </row>
    <row r="264" spans="1:10">
      <c r="A264" s="5" t="s">
        <v>284</v>
      </c>
      <c r="B264" s="5" t="s">
        <v>246</v>
      </c>
      <c r="C264" s="5">
        <v>0</v>
      </c>
      <c r="D264" s="5">
        <v>0</v>
      </c>
      <c r="E264" s="5">
        <v>0</v>
      </c>
      <c r="F264" s="5">
        <v>0.98</v>
      </c>
      <c r="G264" s="5">
        <v>0.98</v>
      </c>
      <c r="H264" s="5">
        <v>0.98</v>
      </c>
      <c r="I264" s="5">
        <v>0.98</v>
      </c>
      <c r="J264" s="5">
        <v>0.98</v>
      </c>
    </row>
    <row r="265" spans="1:10">
      <c r="A265" s="5" t="s">
        <v>284</v>
      </c>
      <c r="B265" s="5" t="s">
        <v>247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0.98</v>
      </c>
      <c r="I265" s="5">
        <v>0.98</v>
      </c>
      <c r="J265" s="5">
        <v>0.98</v>
      </c>
    </row>
    <row r="266" spans="1:10">
      <c r="A266" s="5" t="s">
        <v>284</v>
      </c>
      <c r="B266" s="5" t="s">
        <v>248</v>
      </c>
      <c r="C266" s="5">
        <v>0</v>
      </c>
      <c r="D266" s="5">
        <v>0</v>
      </c>
      <c r="E266" s="5">
        <v>0.98</v>
      </c>
      <c r="F266" s="5">
        <v>0.98</v>
      </c>
      <c r="G266" s="5">
        <v>0.98</v>
      </c>
      <c r="H266" s="5">
        <v>0.98</v>
      </c>
      <c r="I266" s="5">
        <v>0.98</v>
      </c>
      <c r="J266" s="5">
        <v>0.98</v>
      </c>
    </row>
    <row r="267" spans="1:10">
      <c r="A267" s="5" t="s">
        <v>284</v>
      </c>
      <c r="B267" s="5" t="s">
        <v>23</v>
      </c>
      <c r="C267" s="5">
        <v>0.8</v>
      </c>
      <c r="D267" s="5">
        <v>0.8</v>
      </c>
      <c r="E267" s="5">
        <v>0.8</v>
      </c>
      <c r="F267" s="5">
        <v>0.8</v>
      </c>
      <c r="G267" s="5">
        <v>0.8</v>
      </c>
      <c r="H267" s="5">
        <v>0.8</v>
      </c>
      <c r="I267" s="5">
        <v>0.8</v>
      </c>
      <c r="J267" s="5">
        <v>0.8</v>
      </c>
    </row>
    <row r="268" spans="1:10">
      <c r="A268" s="5" t="s">
        <v>284</v>
      </c>
      <c r="B268" s="5" t="s">
        <v>23</v>
      </c>
      <c r="C268" s="5">
        <v>0.8</v>
      </c>
      <c r="D268" s="5">
        <v>0.8</v>
      </c>
      <c r="E268" s="5">
        <v>0.8</v>
      </c>
      <c r="F268" s="5">
        <v>0.8</v>
      </c>
      <c r="G268" s="5">
        <v>0.8</v>
      </c>
      <c r="H268" s="5">
        <v>0.8</v>
      </c>
      <c r="I268" s="5">
        <v>0.8</v>
      </c>
      <c r="J268" s="5">
        <v>0.8</v>
      </c>
    </row>
    <row r="269" spans="1:10">
      <c r="A269" s="5" t="s">
        <v>284</v>
      </c>
      <c r="B269" s="5" t="s">
        <v>111</v>
      </c>
      <c r="C269" s="5">
        <v>0.8</v>
      </c>
      <c r="D269" s="5">
        <v>0.8</v>
      </c>
      <c r="E269" s="5">
        <v>0.8</v>
      </c>
      <c r="F269" s="5">
        <v>0.8</v>
      </c>
      <c r="G269" s="5">
        <v>0.8</v>
      </c>
      <c r="H269" s="5">
        <v>0.8</v>
      </c>
      <c r="I269" s="5">
        <v>0.8</v>
      </c>
      <c r="J269" s="5">
        <v>0.8</v>
      </c>
    </row>
    <row r="270" spans="1:10">
      <c r="A270" s="5" t="s">
        <v>284</v>
      </c>
      <c r="B270" s="5" t="s">
        <v>111</v>
      </c>
      <c r="C270" s="5">
        <v>0.8</v>
      </c>
      <c r="D270" s="5">
        <v>0.8</v>
      </c>
      <c r="E270" s="5">
        <v>0.8</v>
      </c>
      <c r="F270" s="5">
        <v>0.8</v>
      </c>
      <c r="G270" s="5">
        <v>0.8</v>
      </c>
      <c r="H270" s="5">
        <v>0.8</v>
      </c>
      <c r="I270" s="5">
        <v>0.8</v>
      </c>
      <c r="J270" s="5">
        <v>0.8</v>
      </c>
    </row>
    <row r="271" spans="1:10">
      <c r="A271" s="5" t="s">
        <v>284</v>
      </c>
      <c r="B271" s="5" t="s">
        <v>254</v>
      </c>
      <c r="C271" s="5">
        <v>0.98</v>
      </c>
      <c r="D271" s="5">
        <v>0.98</v>
      </c>
      <c r="E271" s="5">
        <v>0.98</v>
      </c>
      <c r="F271" s="5">
        <v>0.98</v>
      </c>
      <c r="G271" s="5">
        <v>0.98</v>
      </c>
      <c r="H271" s="5">
        <v>0.98</v>
      </c>
      <c r="I271" s="5">
        <v>0.98</v>
      </c>
      <c r="J271" s="5">
        <v>0.98</v>
      </c>
    </row>
    <row r="272" spans="1:10">
      <c r="A272" s="5" t="s">
        <v>284</v>
      </c>
      <c r="B272" s="5" t="s">
        <v>255</v>
      </c>
      <c r="C272" s="5">
        <v>0.98</v>
      </c>
      <c r="D272" s="5">
        <v>0.98</v>
      </c>
      <c r="E272" s="5">
        <v>0.98</v>
      </c>
      <c r="F272" s="5">
        <v>0.98</v>
      </c>
      <c r="G272" s="5">
        <v>0.98</v>
      </c>
      <c r="H272" s="5">
        <v>0.98</v>
      </c>
      <c r="I272" s="5">
        <v>0.98</v>
      </c>
      <c r="J272" s="5">
        <v>0.98</v>
      </c>
    </row>
    <row r="273" spans="1:10">
      <c r="A273" s="5" t="s">
        <v>284</v>
      </c>
      <c r="B273" s="5" t="s">
        <v>267</v>
      </c>
      <c r="C273" s="5">
        <v>0.98</v>
      </c>
      <c r="D273" s="5">
        <v>0.98</v>
      </c>
      <c r="E273" s="5">
        <v>0.98</v>
      </c>
      <c r="F273" s="5">
        <v>0.98</v>
      </c>
      <c r="G273" s="5">
        <v>0.98</v>
      </c>
      <c r="H273" s="5">
        <v>0.98</v>
      </c>
      <c r="I273" s="5">
        <v>0.98</v>
      </c>
      <c r="J273" s="5">
        <v>0.98</v>
      </c>
    </row>
    <row r="274" spans="1:10">
      <c r="A274" s="5" t="s">
        <v>284</v>
      </c>
      <c r="B274" s="5" t="s">
        <v>261</v>
      </c>
      <c r="C274" s="5">
        <v>0.98</v>
      </c>
      <c r="D274" s="5">
        <v>0.98</v>
      </c>
      <c r="E274" s="5">
        <v>0.98</v>
      </c>
      <c r="F274" s="5">
        <v>0.98</v>
      </c>
      <c r="G274" s="5">
        <v>0.98</v>
      </c>
      <c r="H274" s="5">
        <v>0.98</v>
      </c>
      <c r="I274" s="5">
        <v>0.98</v>
      </c>
      <c r="J274" s="5">
        <v>0.98</v>
      </c>
    </row>
    <row r="275" spans="1:10">
      <c r="A275" s="5" t="s">
        <v>284</v>
      </c>
      <c r="B275" s="5" t="s">
        <v>262</v>
      </c>
      <c r="C275" s="5">
        <v>0.98</v>
      </c>
      <c r="D275" s="5">
        <v>0.98</v>
      </c>
      <c r="E275" s="5">
        <v>0.98</v>
      </c>
      <c r="F275" s="5">
        <v>0.98</v>
      </c>
      <c r="G275" s="5">
        <v>0.98</v>
      </c>
      <c r="H275" s="5">
        <v>0.98</v>
      </c>
      <c r="I275" s="5">
        <v>0.98</v>
      </c>
      <c r="J275" s="5">
        <v>0.98</v>
      </c>
    </row>
    <row r="276" spans="1:10">
      <c r="A276" s="5" t="s">
        <v>284</v>
      </c>
      <c r="B276" s="5" t="s">
        <v>268</v>
      </c>
      <c r="C276" s="5">
        <v>0.98</v>
      </c>
      <c r="D276" s="5">
        <v>0.98</v>
      </c>
      <c r="E276" s="5">
        <v>0.98</v>
      </c>
      <c r="F276" s="5">
        <v>0.98</v>
      </c>
      <c r="G276" s="5">
        <v>0.98</v>
      </c>
      <c r="H276" s="5">
        <v>0.98</v>
      </c>
      <c r="I276" s="5">
        <v>0.98</v>
      </c>
      <c r="J276" s="5">
        <v>0.98</v>
      </c>
    </row>
    <row r="277" spans="1:10">
      <c r="A277" s="5" t="s">
        <v>284</v>
      </c>
      <c r="B277" s="5" t="s">
        <v>259</v>
      </c>
      <c r="C277" s="5">
        <v>0.98</v>
      </c>
      <c r="D277" s="5">
        <v>0.98</v>
      </c>
      <c r="E277" s="5">
        <v>0.98</v>
      </c>
      <c r="F277" s="5">
        <v>0.98</v>
      </c>
      <c r="G277" s="5">
        <v>0.98</v>
      </c>
      <c r="H277" s="5">
        <v>0.98</v>
      </c>
      <c r="I277" s="5">
        <v>0.98</v>
      </c>
      <c r="J277" s="5">
        <v>0.98</v>
      </c>
    </row>
    <row r="278" spans="1:10">
      <c r="A278" s="5" t="s">
        <v>284</v>
      </c>
      <c r="B278" s="5" t="s">
        <v>260</v>
      </c>
      <c r="C278" s="5">
        <v>0.98</v>
      </c>
      <c r="D278" s="5">
        <v>0.98</v>
      </c>
      <c r="E278" s="5">
        <v>0.98</v>
      </c>
      <c r="F278" s="5">
        <v>0.98</v>
      </c>
      <c r="G278" s="5">
        <v>0.98</v>
      </c>
      <c r="H278" s="5">
        <v>0.98</v>
      </c>
      <c r="I278" s="5">
        <v>0.98</v>
      </c>
      <c r="J278" s="5">
        <v>0.98</v>
      </c>
    </row>
    <row r="279" spans="1:10">
      <c r="A279" s="5" t="s">
        <v>284</v>
      </c>
      <c r="B279" s="5" t="s">
        <v>263</v>
      </c>
      <c r="C279" s="5">
        <v>0.98</v>
      </c>
      <c r="D279" s="5">
        <v>0.98</v>
      </c>
      <c r="E279" s="5">
        <v>0.98</v>
      </c>
      <c r="F279" s="5">
        <v>0.98</v>
      </c>
      <c r="G279" s="5">
        <v>0.98</v>
      </c>
      <c r="H279" s="5">
        <v>0.98</v>
      </c>
      <c r="I279" s="5">
        <v>0.98</v>
      </c>
      <c r="J279" s="5">
        <v>0.98</v>
      </c>
    </row>
    <row r="280" spans="1:10">
      <c r="A280" s="5" t="s">
        <v>284</v>
      </c>
      <c r="B280" s="5" t="s">
        <v>264</v>
      </c>
      <c r="C280" s="5">
        <v>0.98</v>
      </c>
      <c r="D280" s="5">
        <v>0.98</v>
      </c>
      <c r="E280" s="5">
        <v>0.98</v>
      </c>
      <c r="F280" s="5">
        <v>0.98</v>
      </c>
      <c r="G280" s="5">
        <v>0.98</v>
      </c>
      <c r="H280" s="5">
        <v>0.98</v>
      </c>
      <c r="I280" s="5">
        <v>0.98</v>
      </c>
      <c r="J280" s="5">
        <v>0.98</v>
      </c>
    </row>
    <row r="281" spans="1:10">
      <c r="A281" s="5" t="s">
        <v>284</v>
      </c>
      <c r="B281" s="5" t="s">
        <v>256</v>
      </c>
      <c r="C281" s="5">
        <v>0.98</v>
      </c>
      <c r="D281" s="5">
        <v>0.98</v>
      </c>
      <c r="E281" s="5">
        <v>0.98</v>
      </c>
      <c r="F281" s="5">
        <v>0.98</v>
      </c>
      <c r="G281" s="5">
        <v>0.98</v>
      </c>
      <c r="H281" s="5">
        <v>0.98</v>
      </c>
      <c r="I281" s="5">
        <v>0.98</v>
      </c>
      <c r="J281" s="5">
        <v>0.98</v>
      </c>
    </row>
    <row r="282" spans="1:10">
      <c r="A282" s="5" t="s">
        <v>284</v>
      </c>
      <c r="B282" s="5" t="s">
        <v>257</v>
      </c>
      <c r="C282" s="5">
        <v>0.98</v>
      </c>
      <c r="D282" s="5">
        <v>0.98</v>
      </c>
      <c r="E282" s="5">
        <v>0.98</v>
      </c>
      <c r="F282" s="5">
        <v>0.98</v>
      </c>
      <c r="G282" s="5">
        <v>0.98</v>
      </c>
      <c r="H282" s="5">
        <v>0.98</v>
      </c>
      <c r="I282" s="5">
        <v>0.98</v>
      </c>
      <c r="J282" s="5">
        <v>0.98</v>
      </c>
    </row>
    <row r="283" spans="1:10">
      <c r="A283" s="5" t="s">
        <v>284</v>
      </c>
      <c r="B283" s="5" t="s">
        <v>258</v>
      </c>
      <c r="C283" s="5">
        <v>0.98</v>
      </c>
      <c r="D283" s="5">
        <v>0.98</v>
      </c>
      <c r="E283" s="5">
        <v>0.98</v>
      </c>
      <c r="F283" s="5">
        <v>0.98</v>
      </c>
      <c r="G283" s="5">
        <v>0.98</v>
      </c>
      <c r="H283" s="5">
        <v>0.98</v>
      </c>
      <c r="I283" s="5">
        <v>0.98</v>
      </c>
      <c r="J283" s="5">
        <v>0.98</v>
      </c>
    </row>
    <row r="284" spans="1:10">
      <c r="A284" s="5" t="s">
        <v>284</v>
      </c>
      <c r="B284" s="5" t="s">
        <v>265</v>
      </c>
      <c r="C284" s="5">
        <v>0.98</v>
      </c>
      <c r="D284" s="5">
        <v>0.98</v>
      </c>
      <c r="E284" s="5">
        <v>0.98</v>
      </c>
      <c r="F284" s="5">
        <v>0.98</v>
      </c>
      <c r="G284" s="5">
        <v>0.98</v>
      </c>
      <c r="H284" s="5">
        <v>0.98</v>
      </c>
      <c r="I284" s="5">
        <v>0.98</v>
      </c>
      <c r="J284" s="5">
        <v>0.98</v>
      </c>
    </row>
    <row r="285" spans="1:10">
      <c r="A285" s="5" t="s">
        <v>284</v>
      </c>
      <c r="B285" s="5" t="s">
        <v>266</v>
      </c>
      <c r="C285" s="5">
        <v>0.98</v>
      </c>
      <c r="D285" s="5">
        <v>0.98</v>
      </c>
      <c r="E285" s="5">
        <v>0.98</v>
      </c>
      <c r="F285" s="5">
        <v>0.98</v>
      </c>
      <c r="G285" s="5">
        <v>0.98</v>
      </c>
      <c r="H285" s="5">
        <v>0.98</v>
      </c>
      <c r="I285" s="5">
        <v>0.98</v>
      </c>
      <c r="J285" s="5">
        <v>0.98</v>
      </c>
    </row>
    <row r="286" spans="1:10">
      <c r="A286" s="5" t="s">
        <v>284</v>
      </c>
      <c r="B286" s="5" t="s">
        <v>269</v>
      </c>
      <c r="C286" s="5">
        <v>0.98</v>
      </c>
      <c r="D286" s="5">
        <v>0.98</v>
      </c>
      <c r="E286" s="5">
        <v>0.98</v>
      </c>
      <c r="F286" s="5">
        <v>0.98</v>
      </c>
      <c r="G286" s="5">
        <v>0.98</v>
      </c>
      <c r="H286" s="5">
        <v>0.98</v>
      </c>
      <c r="I286" s="5">
        <v>0.98</v>
      </c>
      <c r="J286" s="5">
        <v>0.98</v>
      </c>
    </row>
    <row r="287" spans="1:10">
      <c r="A287" s="5" t="s">
        <v>284</v>
      </c>
      <c r="B287" s="5" t="s">
        <v>270</v>
      </c>
      <c r="C287" s="5">
        <v>1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</row>
    <row r="288" spans="1:10">
      <c r="A288" s="5" t="s">
        <v>284</v>
      </c>
      <c r="B288" s="5" t="s">
        <v>272</v>
      </c>
      <c r="C288" s="5">
        <v>0</v>
      </c>
      <c r="D288" s="5">
        <v>0</v>
      </c>
      <c r="E288" s="5">
        <v>0.98</v>
      </c>
      <c r="F288" s="5">
        <v>0.98</v>
      </c>
      <c r="G288" s="5">
        <v>0.98</v>
      </c>
      <c r="H288" s="5">
        <v>0.98</v>
      </c>
      <c r="I288" s="5">
        <v>0.98</v>
      </c>
      <c r="J288" s="5">
        <v>0.98</v>
      </c>
    </row>
    <row r="289" spans="1:10">
      <c r="A289" s="5" t="s">
        <v>284</v>
      </c>
      <c r="B289" s="5" t="s">
        <v>273</v>
      </c>
      <c r="C289" s="5">
        <v>0</v>
      </c>
      <c r="D289" s="5">
        <v>0</v>
      </c>
      <c r="E289" s="5">
        <v>0.98</v>
      </c>
      <c r="F289" s="5">
        <v>0.98</v>
      </c>
      <c r="G289" s="5">
        <v>0.98</v>
      </c>
      <c r="H289" s="5">
        <v>0.98</v>
      </c>
      <c r="I289" s="5">
        <v>0.98</v>
      </c>
      <c r="J289" s="5">
        <v>0.98</v>
      </c>
    </row>
    <row r="290" spans="1:10">
      <c r="A290" s="5" t="s">
        <v>284</v>
      </c>
      <c r="B290" s="5" t="s">
        <v>274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</row>
    <row r="291" spans="1:10">
      <c r="A291" s="5" t="s">
        <v>284</v>
      </c>
      <c r="B291" s="5" t="s">
        <v>329</v>
      </c>
      <c r="C291" s="5">
        <v>0</v>
      </c>
      <c r="D291" s="5">
        <v>0</v>
      </c>
      <c r="E291" s="5">
        <v>0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</row>
    <row r="292" spans="1:10">
      <c r="A292" s="5" t="s">
        <v>284</v>
      </c>
      <c r="B292" s="5" t="s">
        <v>335</v>
      </c>
      <c r="C292" s="5">
        <v>1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</row>
    <row r="293" spans="1:10">
      <c r="A293" s="5" t="s">
        <v>284</v>
      </c>
      <c r="B293" s="5" t="s">
        <v>330</v>
      </c>
      <c r="C293" s="5">
        <v>1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</row>
    <row r="294" spans="1:10">
      <c r="A294" s="5" t="s">
        <v>284</v>
      </c>
      <c r="B294" s="5" t="s">
        <v>333</v>
      </c>
      <c r="C294" s="5">
        <v>1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</row>
    <row r="295" spans="1:10">
      <c r="A295" s="5" t="s">
        <v>284</v>
      </c>
      <c r="B295" s="5" t="s">
        <v>332</v>
      </c>
      <c r="C295" s="5">
        <v>1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</row>
    <row r="296" spans="1:10">
      <c r="A296" s="5" t="s">
        <v>284</v>
      </c>
      <c r="B296" s="5" t="s">
        <v>334</v>
      </c>
      <c r="C296" s="5">
        <v>1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</row>
    <row r="297" spans="1:10">
      <c r="A297" s="5" t="s">
        <v>284</v>
      </c>
      <c r="B297" s="5" t="s">
        <v>331</v>
      </c>
      <c r="C297" s="5">
        <v>1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</row>
    <row r="298" spans="1:10">
      <c r="A298" s="5" t="s">
        <v>284</v>
      </c>
      <c r="B298" s="2" t="s">
        <v>339</v>
      </c>
      <c r="C298" s="5">
        <v>0.98</v>
      </c>
      <c r="D298" s="5">
        <v>0.98</v>
      </c>
      <c r="E298" s="5">
        <v>0.98</v>
      </c>
      <c r="F298" s="5">
        <v>0.98</v>
      </c>
      <c r="G298" s="5">
        <v>0.98</v>
      </c>
      <c r="H298" s="5">
        <v>0.98</v>
      </c>
      <c r="I298" s="5">
        <v>0.98</v>
      </c>
      <c r="J298" s="5">
        <v>0.98</v>
      </c>
    </row>
    <row r="299" spans="1:10">
      <c r="A299" s="5" t="s">
        <v>284</v>
      </c>
      <c r="B299" s="2" t="s">
        <v>340</v>
      </c>
      <c r="C299" s="5">
        <v>0.98</v>
      </c>
      <c r="D299" s="5">
        <v>0.98</v>
      </c>
      <c r="E299" s="5">
        <v>0.98</v>
      </c>
      <c r="F299" s="5">
        <v>0.98</v>
      </c>
      <c r="G299" s="5">
        <v>0.98</v>
      </c>
      <c r="H299" s="5">
        <v>0.98</v>
      </c>
      <c r="I299" s="5">
        <v>0.98</v>
      </c>
      <c r="J299" s="5">
        <v>0.98</v>
      </c>
    </row>
    <row r="300" spans="1:10">
      <c r="A300" s="5" t="s">
        <v>284</v>
      </c>
      <c r="B300" s="2" t="s">
        <v>345</v>
      </c>
      <c r="C300" s="5">
        <v>0.98</v>
      </c>
      <c r="D300" s="5">
        <v>0.98</v>
      </c>
      <c r="E300" s="5">
        <v>0.98</v>
      </c>
      <c r="F300" s="5">
        <v>0.98</v>
      </c>
      <c r="G300" s="5">
        <v>0.98</v>
      </c>
      <c r="H300" s="5">
        <v>0.98</v>
      </c>
      <c r="I300" s="5">
        <v>0.98</v>
      </c>
      <c r="J300" s="5">
        <v>0.98</v>
      </c>
    </row>
    <row r="301" spans="1:10">
      <c r="A301" s="5" t="s">
        <v>284</v>
      </c>
      <c r="B301" s="2" t="s">
        <v>346</v>
      </c>
      <c r="C301" s="5">
        <v>0.98</v>
      </c>
      <c r="D301" s="5">
        <v>0.98</v>
      </c>
      <c r="E301" s="5">
        <v>0.98</v>
      </c>
      <c r="F301" s="5">
        <v>0.98</v>
      </c>
      <c r="G301" s="5">
        <v>0.98</v>
      </c>
      <c r="H301" s="5">
        <v>0.98</v>
      </c>
      <c r="I301" s="5">
        <v>0.98</v>
      </c>
      <c r="J301" s="5">
        <v>0.98</v>
      </c>
    </row>
    <row r="302" spans="1:10">
      <c r="A302" s="5" t="s">
        <v>284</v>
      </c>
      <c r="B302" s="2" t="s">
        <v>347</v>
      </c>
      <c r="C302" s="5">
        <v>0.98</v>
      </c>
      <c r="D302" s="5">
        <v>0.98</v>
      </c>
      <c r="E302" s="5">
        <v>0.98</v>
      </c>
      <c r="F302" s="5">
        <v>0.98</v>
      </c>
      <c r="G302" s="5">
        <v>0.98</v>
      </c>
      <c r="H302" s="5">
        <v>0.98</v>
      </c>
      <c r="I302" s="5">
        <v>0.98</v>
      </c>
      <c r="J302" s="5">
        <v>0.98</v>
      </c>
    </row>
    <row r="303" spans="1:10">
      <c r="A303" s="5" t="s">
        <v>284</v>
      </c>
      <c r="B303" t="s">
        <v>361</v>
      </c>
      <c r="C303" s="5">
        <v>0.98</v>
      </c>
      <c r="D303" s="5">
        <v>0.98</v>
      </c>
      <c r="E303" s="5">
        <v>0.98</v>
      </c>
      <c r="F303" s="5">
        <v>0.98</v>
      </c>
      <c r="G303" s="5">
        <v>0.98</v>
      </c>
      <c r="H303" s="5">
        <v>0.98</v>
      </c>
      <c r="I303" s="5">
        <v>0.98</v>
      </c>
      <c r="J303" s="5">
        <v>0.98</v>
      </c>
    </row>
    <row r="304" spans="1:10">
      <c r="A304" s="5" t="s">
        <v>284</v>
      </c>
      <c r="B304" s="2" t="s">
        <v>363</v>
      </c>
      <c r="C304" s="5">
        <v>0.98</v>
      </c>
      <c r="D304" s="5">
        <v>0.98</v>
      </c>
      <c r="E304" s="5">
        <v>0.98</v>
      </c>
      <c r="F304" s="5">
        <v>0.98</v>
      </c>
      <c r="G304" s="5">
        <v>0.98</v>
      </c>
      <c r="H304" s="5">
        <v>0.98</v>
      </c>
      <c r="I304" s="5">
        <v>0.98</v>
      </c>
      <c r="J304" s="5">
        <v>0.98</v>
      </c>
    </row>
    <row r="305" spans="1:16">
      <c r="A305" s="5" t="s">
        <v>284</v>
      </c>
      <c r="B305" s="2" t="s">
        <v>364</v>
      </c>
      <c r="C305" s="5">
        <v>0.98</v>
      </c>
      <c r="D305" s="5">
        <v>0.98</v>
      </c>
      <c r="E305" s="5">
        <v>0.98</v>
      </c>
      <c r="F305" s="5">
        <v>0.98</v>
      </c>
      <c r="G305" s="5">
        <v>0.98</v>
      </c>
      <c r="H305" s="5">
        <v>0.98</v>
      </c>
      <c r="I305" s="5">
        <v>0.98</v>
      </c>
      <c r="J305" s="5">
        <v>0.98</v>
      </c>
    </row>
    <row r="306" spans="1:16">
      <c r="A306" t="s">
        <v>284</v>
      </c>
      <c r="B306" s="2" t="s">
        <v>365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6">
      <c r="A307" t="s">
        <v>284</v>
      </c>
      <c r="B307" t="s">
        <v>366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6">
      <c r="A308" t="s">
        <v>284</v>
      </c>
      <c r="B308" t="s">
        <v>367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6">
      <c r="A309" t="s">
        <v>289</v>
      </c>
      <c r="B309" s="5" t="s">
        <v>102</v>
      </c>
      <c r="C309" s="5">
        <v>0.4</v>
      </c>
      <c r="D309" s="5">
        <v>0.33</v>
      </c>
      <c r="E309" s="5">
        <v>0.33</v>
      </c>
      <c r="F309" s="5">
        <v>0.33</v>
      </c>
      <c r="G309" s="5">
        <v>0.33</v>
      </c>
      <c r="H309" s="5">
        <v>0.33</v>
      </c>
      <c r="I309" s="5">
        <v>0.33</v>
      </c>
      <c r="J309" s="5">
        <v>0.33</v>
      </c>
    </row>
    <row r="310" spans="1:16">
      <c r="A310" t="s">
        <v>299</v>
      </c>
      <c r="B310" s="5" t="s">
        <v>102</v>
      </c>
      <c r="C310" s="5">
        <v>0.6</v>
      </c>
      <c r="D310" s="5">
        <v>0.33</v>
      </c>
      <c r="E310" s="5">
        <v>0.33</v>
      </c>
      <c r="F310" s="5">
        <v>0.33</v>
      </c>
      <c r="G310" s="5">
        <v>0.33</v>
      </c>
      <c r="H310" s="5">
        <v>0.33</v>
      </c>
      <c r="I310" s="5">
        <v>0.33</v>
      </c>
      <c r="J310" s="5">
        <v>0.33</v>
      </c>
    </row>
    <row r="311" spans="1:16">
      <c r="A311" s="5" t="s">
        <v>284</v>
      </c>
      <c r="B311" s="5" t="s">
        <v>488</v>
      </c>
      <c r="C311" s="5">
        <v>0.87</v>
      </c>
      <c r="D311" s="5">
        <v>0.87</v>
      </c>
      <c r="E311" s="5">
        <v>0.87</v>
      </c>
      <c r="F311" s="5">
        <v>0.87</v>
      </c>
      <c r="G311" s="5">
        <v>0.87</v>
      </c>
      <c r="H311" s="5">
        <v>0.87</v>
      </c>
      <c r="I311" s="5">
        <v>0.87</v>
      </c>
      <c r="J311" s="5">
        <v>0.87</v>
      </c>
      <c r="N311" s="5" t="s">
        <v>497</v>
      </c>
      <c r="P311" s="5" t="s">
        <v>510</v>
      </c>
    </row>
    <row r="312" spans="1:16">
      <c r="A312" s="5" t="s">
        <v>284</v>
      </c>
      <c r="B312" s="5" t="s">
        <v>490</v>
      </c>
      <c r="C312" s="5">
        <v>0.87</v>
      </c>
      <c r="D312" s="5">
        <v>0.87</v>
      </c>
      <c r="E312" s="5">
        <v>0.87</v>
      </c>
      <c r="F312" s="5">
        <v>0.87</v>
      </c>
      <c r="G312" s="5">
        <v>0.87</v>
      </c>
      <c r="H312" s="5">
        <v>0.87</v>
      </c>
      <c r="I312" s="5">
        <v>0.87</v>
      </c>
      <c r="J312" s="5">
        <v>0.87</v>
      </c>
    </row>
    <row r="313" spans="1:16">
      <c r="A313" s="5" t="s">
        <v>284</v>
      </c>
      <c r="B313" s="5" t="s">
        <v>489</v>
      </c>
      <c r="C313" s="5">
        <v>0.87</v>
      </c>
      <c r="D313" s="5">
        <v>0.87</v>
      </c>
      <c r="E313" s="5">
        <v>0.87</v>
      </c>
      <c r="F313" s="5">
        <v>0.87</v>
      </c>
      <c r="G313" s="5">
        <v>0.87</v>
      </c>
      <c r="H313" s="5">
        <v>0.87</v>
      </c>
      <c r="I313" s="5">
        <v>0.87</v>
      </c>
      <c r="J313" s="5">
        <v>0.87</v>
      </c>
    </row>
    <row r="314" spans="1:16">
      <c r="A314" s="5" t="s">
        <v>284</v>
      </c>
      <c r="B314" s="5" t="s">
        <v>475</v>
      </c>
      <c r="C314" s="5">
        <v>0.9</v>
      </c>
      <c r="D314" s="5">
        <v>0.9</v>
      </c>
      <c r="E314" s="5">
        <v>0.9</v>
      </c>
      <c r="F314" s="5">
        <v>0.9</v>
      </c>
      <c r="G314" s="5">
        <v>0.9</v>
      </c>
      <c r="H314" s="5">
        <v>0.9</v>
      </c>
      <c r="I314" s="5">
        <v>0.9</v>
      </c>
      <c r="J314" s="5">
        <v>0.9</v>
      </c>
      <c r="N314" s="5" t="s">
        <v>511</v>
      </c>
    </row>
    <row r="315" spans="1:16">
      <c r="A315" s="5" t="s">
        <v>284</v>
      </c>
      <c r="B315" s="5" t="s">
        <v>108</v>
      </c>
      <c r="C315" s="5">
        <v>0.9</v>
      </c>
      <c r="D315" s="5">
        <v>0.9</v>
      </c>
      <c r="E315" s="5">
        <v>0.9</v>
      </c>
      <c r="F315" s="5">
        <v>0.9</v>
      </c>
      <c r="G315" s="5">
        <v>0.9</v>
      </c>
      <c r="H315" s="5">
        <v>0.9</v>
      </c>
      <c r="I315" s="5">
        <v>0.9</v>
      </c>
      <c r="J315" s="5">
        <v>0.9</v>
      </c>
      <c r="N315" s="5" t="s">
        <v>511</v>
      </c>
    </row>
    <row r="316" spans="1:16">
      <c r="A316" s="5" t="s">
        <v>284</v>
      </c>
      <c r="B316" s="5" t="s">
        <v>109</v>
      </c>
      <c r="C316" s="5">
        <v>0.9</v>
      </c>
      <c r="D316" s="5">
        <v>0.9</v>
      </c>
      <c r="E316" s="5">
        <v>0.9</v>
      </c>
      <c r="F316" s="5">
        <v>0.9</v>
      </c>
      <c r="G316" s="5">
        <v>0.9</v>
      </c>
      <c r="H316" s="5">
        <v>0.9</v>
      </c>
      <c r="I316" s="5">
        <v>0.9</v>
      </c>
      <c r="J316" s="5">
        <v>0.9</v>
      </c>
      <c r="N316" s="5" t="s">
        <v>511</v>
      </c>
    </row>
    <row r="317" spans="1:16">
      <c r="A317" s="5" t="s">
        <v>284</v>
      </c>
      <c r="B317" s="5" t="s">
        <v>481</v>
      </c>
      <c r="C317" s="5">
        <v>0.9</v>
      </c>
      <c r="D317" s="5">
        <v>0.9</v>
      </c>
      <c r="E317" s="5">
        <v>0.9</v>
      </c>
      <c r="F317" s="5">
        <v>0.9</v>
      </c>
      <c r="G317" s="5">
        <v>0.9</v>
      </c>
      <c r="H317" s="5">
        <v>0.9</v>
      </c>
      <c r="I317" s="5">
        <v>0.9</v>
      </c>
      <c r="J317" s="5">
        <v>0.9</v>
      </c>
      <c r="N317" s="5" t="s">
        <v>511</v>
      </c>
    </row>
    <row r="318" spans="1:16">
      <c r="A318" s="5" t="s">
        <v>284</v>
      </c>
      <c r="B318" s="5" t="s">
        <v>479</v>
      </c>
      <c r="C318" s="5">
        <v>0.9</v>
      </c>
      <c r="D318" s="5">
        <v>0.9</v>
      </c>
      <c r="E318" s="5">
        <v>0.9</v>
      </c>
      <c r="F318" s="5">
        <v>0.9</v>
      </c>
      <c r="G318" s="5">
        <v>0.9</v>
      </c>
      <c r="H318" s="5">
        <v>0.9</v>
      </c>
      <c r="I318" s="5">
        <v>0.9</v>
      </c>
      <c r="J318" s="5">
        <v>0.9</v>
      </c>
      <c r="N318" s="5" t="s">
        <v>511</v>
      </c>
    </row>
    <row r="319" spans="1:16">
      <c r="A319" s="5" t="s">
        <v>284</v>
      </c>
      <c r="B319" s="5" t="s">
        <v>483</v>
      </c>
      <c r="C319" s="5">
        <v>0.9</v>
      </c>
      <c r="D319" s="5">
        <v>0.9</v>
      </c>
      <c r="E319" s="5">
        <v>0.9</v>
      </c>
      <c r="F319" s="5">
        <v>0.9</v>
      </c>
      <c r="G319" s="5">
        <v>0.9</v>
      </c>
      <c r="H319" s="5">
        <v>0.9</v>
      </c>
      <c r="I319" s="5">
        <v>0.9</v>
      </c>
      <c r="J319" s="5">
        <v>0.9</v>
      </c>
      <c r="N319" s="5" t="s">
        <v>511</v>
      </c>
    </row>
    <row r="320" spans="1:16">
      <c r="A320" s="5" t="s">
        <v>284</v>
      </c>
      <c r="B320" s="5" t="s">
        <v>476</v>
      </c>
      <c r="C320" s="5">
        <v>0.9</v>
      </c>
      <c r="D320" s="5">
        <v>0.9</v>
      </c>
      <c r="E320" s="5">
        <v>0.9</v>
      </c>
      <c r="F320" s="5">
        <v>0.9</v>
      </c>
      <c r="G320" s="5">
        <v>0.9</v>
      </c>
      <c r="H320" s="5">
        <v>0.9</v>
      </c>
      <c r="I320" s="5">
        <v>0.9</v>
      </c>
      <c r="J320" s="5">
        <v>0.9</v>
      </c>
      <c r="N320" s="5" t="s">
        <v>511</v>
      </c>
    </row>
    <row r="321" spans="1:14">
      <c r="A321" s="5" t="s">
        <v>284</v>
      </c>
      <c r="B321" s="5" t="s">
        <v>477</v>
      </c>
      <c r="C321" s="5">
        <v>0.9</v>
      </c>
      <c r="D321" s="5">
        <v>0.9</v>
      </c>
      <c r="E321" s="5">
        <v>0.9</v>
      </c>
      <c r="F321" s="5">
        <v>0.9</v>
      </c>
      <c r="G321" s="5">
        <v>0.9</v>
      </c>
      <c r="H321" s="5">
        <v>0.9</v>
      </c>
      <c r="I321" s="5">
        <v>0.9</v>
      </c>
      <c r="J321" s="5">
        <v>0.9</v>
      </c>
      <c r="N321" s="5" t="s">
        <v>511</v>
      </c>
    </row>
    <row r="322" spans="1:14">
      <c r="A322" s="5" t="s">
        <v>284</v>
      </c>
      <c r="B322" s="5" t="s">
        <v>478</v>
      </c>
      <c r="C322" s="5">
        <v>0.9</v>
      </c>
      <c r="D322" s="5">
        <v>0.9</v>
      </c>
      <c r="E322" s="5">
        <v>0.9</v>
      </c>
      <c r="F322" s="5">
        <v>0.9</v>
      </c>
      <c r="G322" s="5">
        <v>0.9</v>
      </c>
      <c r="H322" s="5">
        <v>0.9</v>
      </c>
      <c r="I322" s="5">
        <v>0.9</v>
      </c>
      <c r="J322" s="5">
        <v>0.9</v>
      </c>
      <c r="N322" s="5" t="s">
        <v>511</v>
      </c>
    </row>
    <row r="323" spans="1:14">
      <c r="A323" s="5" t="s">
        <v>284</v>
      </c>
      <c r="B323" s="5" t="s">
        <v>482</v>
      </c>
      <c r="C323" s="5">
        <v>0.9</v>
      </c>
      <c r="D323" s="5">
        <v>0.9</v>
      </c>
      <c r="E323" s="5">
        <v>0.9</v>
      </c>
      <c r="F323" s="5">
        <v>0.9</v>
      </c>
      <c r="G323" s="5">
        <v>0.9</v>
      </c>
      <c r="H323" s="5">
        <v>0.9</v>
      </c>
      <c r="I323" s="5">
        <v>0.9</v>
      </c>
      <c r="J323" s="5">
        <v>0.9</v>
      </c>
      <c r="N323" s="5" t="s">
        <v>511</v>
      </c>
    </row>
    <row r="324" spans="1:14">
      <c r="A324" s="5" t="s">
        <v>284</v>
      </c>
      <c r="B324" s="5" t="s">
        <v>480</v>
      </c>
      <c r="C324" s="5">
        <v>0.9</v>
      </c>
      <c r="D324" s="5">
        <v>0.9</v>
      </c>
      <c r="E324" s="5">
        <v>0.9</v>
      </c>
      <c r="F324" s="5">
        <v>0.9</v>
      </c>
      <c r="G324" s="5">
        <v>0.9</v>
      </c>
      <c r="H324" s="5">
        <v>0.9</v>
      </c>
      <c r="I324" s="5">
        <v>0.9</v>
      </c>
      <c r="J324" s="5">
        <v>0.9</v>
      </c>
      <c r="N324" s="5" t="s">
        <v>511</v>
      </c>
    </row>
    <row r="325" spans="1:14">
      <c r="A325" s="5" t="s">
        <v>284</v>
      </c>
      <c r="B325" s="5" t="s">
        <v>484</v>
      </c>
      <c r="C325" s="5">
        <v>0</v>
      </c>
      <c r="D325" s="5">
        <v>0</v>
      </c>
      <c r="E325" s="5">
        <v>0</v>
      </c>
      <c r="F325" s="5">
        <v>0.98</v>
      </c>
      <c r="G325" s="5">
        <v>0.98</v>
      </c>
      <c r="H325" s="5">
        <v>0.98</v>
      </c>
      <c r="I325" s="5">
        <v>0.98</v>
      </c>
      <c r="J325" s="5">
        <v>0.98</v>
      </c>
    </row>
    <row r="326" spans="1:14">
      <c r="A326" s="5" t="s">
        <v>284</v>
      </c>
      <c r="B326" s="5" t="s">
        <v>486</v>
      </c>
      <c r="C326" s="5">
        <v>1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</row>
    <row r="327" spans="1:14">
      <c r="A327" s="5" t="s">
        <v>284</v>
      </c>
      <c r="B327" s="5" t="s">
        <v>487</v>
      </c>
      <c r="C327" s="5">
        <v>1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</row>
    <row r="328" spans="1:14">
      <c r="A328" s="5" t="s">
        <v>284</v>
      </c>
      <c r="B328" s="5" t="s">
        <v>485</v>
      </c>
      <c r="C328" s="5">
        <v>0.9</v>
      </c>
      <c r="D328" s="5">
        <v>0.9</v>
      </c>
      <c r="E328" s="5">
        <v>0.9</v>
      </c>
      <c r="F328" s="5">
        <v>0.9</v>
      </c>
      <c r="G328" s="5">
        <v>0.9</v>
      </c>
      <c r="H328" s="5">
        <v>0.9</v>
      </c>
      <c r="I328" s="5">
        <v>0.9</v>
      </c>
      <c r="J328" s="5">
        <v>0.9</v>
      </c>
      <c r="N328" s="5" t="s">
        <v>512</v>
      </c>
    </row>
    <row r="329" spans="1:14">
      <c r="A329" s="5" t="s">
        <v>284</v>
      </c>
      <c r="B329" s="5" t="s">
        <v>499</v>
      </c>
      <c r="C329" s="5">
        <v>0.98</v>
      </c>
      <c r="D329" s="5">
        <v>0.98</v>
      </c>
      <c r="E329" s="5">
        <v>0.98</v>
      </c>
      <c r="F329" s="5">
        <v>0.98</v>
      </c>
      <c r="G329" s="5">
        <v>0.98</v>
      </c>
      <c r="H329" s="5">
        <v>0.98</v>
      </c>
      <c r="I329" s="5">
        <v>0.98</v>
      </c>
      <c r="J329" s="5">
        <v>0.98</v>
      </c>
    </row>
    <row r="330" spans="1:14">
      <c r="A330" s="48" t="s">
        <v>287</v>
      </c>
      <c r="B330" s="49" t="s">
        <v>23</v>
      </c>
      <c r="C330" s="20">
        <v>0.95</v>
      </c>
      <c r="D330" s="20">
        <v>0.95</v>
      </c>
      <c r="E330" s="20">
        <v>0.95</v>
      </c>
      <c r="F330" s="20">
        <v>0.95</v>
      </c>
      <c r="G330" s="20">
        <v>0.95</v>
      </c>
      <c r="H330" s="20">
        <v>0.95</v>
      </c>
      <c r="I330" s="20">
        <v>0.95</v>
      </c>
      <c r="J330" s="20">
        <v>0.95</v>
      </c>
    </row>
    <row r="331" spans="1:14">
      <c r="A331" s="5" t="s">
        <v>291</v>
      </c>
      <c r="B331" s="5" t="s">
        <v>23</v>
      </c>
      <c r="C331" s="5">
        <v>0.9</v>
      </c>
      <c r="D331" s="5">
        <v>0.9</v>
      </c>
      <c r="E331" s="5">
        <v>0.9</v>
      </c>
      <c r="F331" s="5">
        <v>0.9</v>
      </c>
      <c r="G331" s="5">
        <v>0.9</v>
      </c>
      <c r="H331" s="5">
        <v>0.9</v>
      </c>
      <c r="I331" s="5">
        <v>0.9</v>
      </c>
      <c r="J331" s="5">
        <v>0.9</v>
      </c>
    </row>
    <row r="332" spans="1:14">
      <c r="A332" s="5" t="s">
        <v>301</v>
      </c>
      <c r="B332" s="5" t="s">
        <v>23</v>
      </c>
      <c r="C332" s="5">
        <v>0.95</v>
      </c>
      <c r="D332" s="5">
        <v>0.95</v>
      </c>
      <c r="E332" s="5">
        <v>0.95</v>
      </c>
      <c r="F332" s="5">
        <v>0.95</v>
      </c>
      <c r="G332" s="5">
        <v>0.95</v>
      </c>
      <c r="H332" s="5">
        <v>0.95</v>
      </c>
      <c r="I332" s="5">
        <v>0.95</v>
      </c>
      <c r="J332" s="5">
        <v>0.95</v>
      </c>
    </row>
    <row r="333" spans="1:14">
      <c r="A333" s="5" t="s">
        <v>304</v>
      </c>
      <c r="B333" s="5" t="s">
        <v>23</v>
      </c>
      <c r="C333" s="5">
        <v>0.88</v>
      </c>
      <c r="D333" s="5">
        <v>0.88</v>
      </c>
      <c r="E333" s="5">
        <v>0.88</v>
      </c>
      <c r="F333" s="5">
        <v>0.88</v>
      </c>
      <c r="G333" s="5">
        <v>0.88</v>
      </c>
      <c r="H333" s="5">
        <v>0.88</v>
      </c>
      <c r="I333" s="5">
        <v>0.88</v>
      </c>
      <c r="J333" s="5">
        <v>0.88</v>
      </c>
    </row>
    <row r="334" spans="1:14">
      <c r="A334" s="5" t="s">
        <v>284</v>
      </c>
      <c r="B334" s="5" t="s">
        <v>23</v>
      </c>
      <c r="C334" s="5">
        <v>0.87</v>
      </c>
      <c r="D334" s="5">
        <v>0.87</v>
      </c>
      <c r="E334" s="5">
        <v>0.87</v>
      </c>
      <c r="F334" s="5">
        <v>0.87</v>
      </c>
      <c r="G334" s="5">
        <v>0.87</v>
      </c>
      <c r="H334" s="5">
        <v>0.87</v>
      </c>
      <c r="I334" s="5">
        <v>0.87</v>
      </c>
      <c r="J334" s="5">
        <v>0.87</v>
      </c>
    </row>
    <row r="335" spans="1:14">
      <c r="A335" s="5" t="s">
        <v>278</v>
      </c>
      <c r="B335" s="5" t="s">
        <v>523</v>
      </c>
      <c r="C335" s="5">
        <v>1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</row>
    <row r="336" spans="1:14">
      <c r="A336" s="5" t="s">
        <v>278</v>
      </c>
      <c r="B336" s="5" t="s">
        <v>102</v>
      </c>
      <c r="C336" s="5">
        <v>0.28400303780000002</v>
      </c>
      <c r="D336" s="5">
        <v>0.28400303780000002</v>
      </c>
      <c r="E336" s="5">
        <v>0.28400303780000002</v>
      </c>
      <c r="F336" s="5">
        <v>0.28400303780000002</v>
      </c>
      <c r="G336" s="5">
        <v>0.28400303780000002</v>
      </c>
      <c r="H336" s="5">
        <v>0.28400303780000002</v>
      </c>
      <c r="I336" s="5">
        <v>0.28400303780000002</v>
      </c>
      <c r="J336" s="5">
        <v>0.28400303780000002</v>
      </c>
    </row>
    <row r="337" spans="1:10">
      <c r="A337" s="5" t="s">
        <v>280</v>
      </c>
      <c r="B337" s="5" t="s">
        <v>102</v>
      </c>
      <c r="C337" s="5">
        <v>9.6724516869999999E-2</v>
      </c>
      <c r="D337" s="5">
        <v>9.6724516869999999E-2</v>
      </c>
      <c r="E337" s="5">
        <v>9.6724516869999999E-2</v>
      </c>
      <c r="F337" s="5">
        <v>9.6724516869999999E-2</v>
      </c>
      <c r="G337" s="5">
        <v>9.6724516869999999E-2</v>
      </c>
      <c r="H337" s="5">
        <v>9.6724516869999999E-2</v>
      </c>
      <c r="I337" s="5">
        <v>9.6724516869999999E-2</v>
      </c>
      <c r="J337" s="5">
        <v>9.6724516869999999E-2</v>
      </c>
    </row>
    <row r="338" spans="1:10">
      <c r="A338" s="5" t="s">
        <v>281</v>
      </c>
      <c r="B338" s="5" t="s">
        <v>102</v>
      </c>
      <c r="C338" s="5">
        <v>0.13402415270000001</v>
      </c>
      <c r="D338" s="5">
        <v>0.13402415270000001</v>
      </c>
      <c r="E338" s="5">
        <v>0.13402415270000001</v>
      </c>
      <c r="F338" s="5">
        <v>0.13402415270000001</v>
      </c>
      <c r="G338" s="5">
        <v>0.13402415270000001</v>
      </c>
      <c r="H338" s="5">
        <v>0.13402415270000001</v>
      </c>
      <c r="I338" s="5">
        <v>0.13402415270000001</v>
      </c>
      <c r="J338" s="5">
        <v>0.13402415270000001</v>
      </c>
    </row>
    <row r="339" spans="1:10">
      <c r="A339" s="5" t="s">
        <v>282</v>
      </c>
      <c r="B339" s="5" t="s">
        <v>102</v>
      </c>
      <c r="C339" s="5">
        <v>0.29348600540000003</v>
      </c>
      <c r="D339" s="5">
        <v>0.29348600540000003</v>
      </c>
      <c r="E339" s="5">
        <v>0.29348600540000003</v>
      </c>
      <c r="F339" s="5">
        <v>0.29348600540000003</v>
      </c>
      <c r="G339" s="5">
        <v>0.29348600540000003</v>
      </c>
      <c r="H339" s="5">
        <v>0.29348600540000003</v>
      </c>
      <c r="I339" s="5">
        <v>0.29348600540000003</v>
      </c>
      <c r="J339" s="5">
        <v>0.29348600540000003</v>
      </c>
    </row>
    <row r="340" spans="1:10">
      <c r="A340" s="5" t="s">
        <v>283</v>
      </c>
      <c r="B340" s="5" t="s">
        <v>102</v>
      </c>
      <c r="C340" s="5">
        <v>0.127494687</v>
      </c>
      <c r="D340" s="5">
        <v>0.127494687</v>
      </c>
      <c r="E340" s="5">
        <v>0.127494687</v>
      </c>
      <c r="F340" s="5">
        <v>0.127494687</v>
      </c>
      <c r="G340" s="5">
        <v>0.127494687</v>
      </c>
      <c r="H340" s="5">
        <v>0.127494687</v>
      </c>
      <c r="I340" s="5">
        <v>0.127494687</v>
      </c>
      <c r="J340" s="5">
        <v>0.127494687</v>
      </c>
    </row>
    <row r="341" spans="1:10">
      <c r="A341" s="5" t="s">
        <v>284</v>
      </c>
      <c r="B341" s="5" t="s">
        <v>102</v>
      </c>
      <c r="C341" s="5">
        <v>0.41728229760000002</v>
      </c>
      <c r="D341" s="5">
        <v>0.41728229760000002</v>
      </c>
      <c r="E341" s="5">
        <v>0.41728229760000002</v>
      </c>
      <c r="F341" s="5">
        <v>0.41728229760000002</v>
      </c>
      <c r="G341" s="5">
        <v>0.41728229760000002</v>
      </c>
      <c r="H341" s="5">
        <v>0.41728229760000002</v>
      </c>
      <c r="I341" s="5">
        <v>0.41728229760000002</v>
      </c>
      <c r="J341" s="5">
        <v>0.41728229760000002</v>
      </c>
    </row>
    <row r="342" spans="1:10">
      <c r="A342" s="5" t="s">
        <v>285</v>
      </c>
      <c r="B342" s="5" t="s">
        <v>102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5" t="s">
        <v>308</v>
      </c>
      <c r="B343" s="5" t="s">
        <v>102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5" t="s">
        <v>286</v>
      </c>
      <c r="B344" s="5" t="s">
        <v>102</v>
      </c>
      <c r="C344" s="5">
        <v>0.51265552079999999</v>
      </c>
      <c r="D344" s="5">
        <v>0.48265552080000002</v>
      </c>
      <c r="E344" s="5">
        <v>0.45265552079999999</v>
      </c>
      <c r="F344" s="5">
        <v>0.45265552079999999</v>
      </c>
      <c r="G344" s="5">
        <v>0.45265552079999999</v>
      </c>
      <c r="H344" s="5">
        <v>0.45265552079999999</v>
      </c>
      <c r="I344" s="5">
        <v>0.45265552079999999</v>
      </c>
      <c r="J344" s="5">
        <v>0.45265552079999999</v>
      </c>
    </row>
    <row r="345" spans="1:10">
      <c r="A345" s="5" t="s">
        <v>287</v>
      </c>
      <c r="B345" s="5" t="s">
        <v>102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5" t="s">
        <v>288</v>
      </c>
      <c r="B346" s="5" t="s">
        <v>102</v>
      </c>
      <c r="C346" s="5">
        <v>0.32024355980000002</v>
      </c>
      <c r="D346" s="5">
        <v>0.32024355980000002</v>
      </c>
      <c r="E346" s="5">
        <v>0.32024355980000002</v>
      </c>
      <c r="F346" s="5">
        <v>0.32024355980000002</v>
      </c>
      <c r="G346" s="5">
        <v>0.32024355980000002</v>
      </c>
      <c r="H346" s="5">
        <v>0.32024355980000002</v>
      </c>
      <c r="I346" s="5">
        <v>0.32024355980000002</v>
      </c>
      <c r="J346" s="5">
        <v>0.32024355980000002</v>
      </c>
    </row>
    <row r="347" spans="1:10">
      <c r="A347" s="5" t="s">
        <v>289</v>
      </c>
      <c r="B347" s="5" t="s">
        <v>102</v>
      </c>
      <c r="C347" s="5">
        <v>0.1899003879</v>
      </c>
      <c r="D347" s="5">
        <v>0.1899003879</v>
      </c>
      <c r="E347" s="5">
        <v>0.1899003879</v>
      </c>
      <c r="F347" s="5">
        <v>0.1899003879</v>
      </c>
      <c r="G347" s="5">
        <v>0.1899003879</v>
      </c>
      <c r="H347" s="5">
        <v>0.1899003879</v>
      </c>
      <c r="I347" s="5">
        <v>0.1899003879</v>
      </c>
      <c r="J347" s="5">
        <v>0.1899003879</v>
      </c>
    </row>
    <row r="348" spans="1:10">
      <c r="A348" s="5" t="s">
        <v>290</v>
      </c>
      <c r="B348" s="5" t="s">
        <v>102</v>
      </c>
      <c r="C348" s="5">
        <v>0.2849552239</v>
      </c>
      <c r="D348" s="5">
        <v>0.2849552239</v>
      </c>
      <c r="E348" s="5">
        <v>0.2849552239</v>
      </c>
      <c r="F348" s="5">
        <v>0.2849552239</v>
      </c>
      <c r="G348" s="5">
        <v>0.2849552239</v>
      </c>
      <c r="H348" s="5">
        <v>0.2849552239</v>
      </c>
      <c r="I348" s="5">
        <v>0.2849552239</v>
      </c>
      <c r="J348" s="5">
        <v>0.2849552239</v>
      </c>
    </row>
    <row r="349" spans="1:10">
      <c r="A349" s="5" t="s">
        <v>291</v>
      </c>
      <c r="B349" s="5" t="s">
        <v>102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5" t="s">
        <v>292</v>
      </c>
      <c r="B350" s="5" t="s">
        <v>102</v>
      </c>
      <c r="C350" s="5">
        <v>0.15249607600000001</v>
      </c>
      <c r="D350" s="5">
        <v>0.15249607600000001</v>
      </c>
      <c r="E350" s="5">
        <v>0.15249607600000001</v>
      </c>
      <c r="F350" s="5">
        <v>0.15249607600000001</v>
      </c>
      <c r="G350" s="5">
        <v>0.15249607600000001</v>
      </c>
      <c r="H350" s="5">
        <v>0.15249607600000001</v>
      </c>
      <c r="I350" s="5">
        <v>0.15249607600000001</v>
      </c>
      <c r="J350" s="5">
        <v>0.15249607600000001</v>
      </c>
    </row>
    <row r="351" spans="1:10">
      <c r="A351" s="5" t="s">
        <v>293</v>
      </c>
      <c r="B351" s="5" t="s">
        <v>102</v>
      </c>
      <c r="C351" s="5">
        <v>0.2161274359</v>
      </c>
      <c r="D351" s="5">
        <v>0.2161274359</v>
      </c>
      <c r="E351" s="5">
        <v>0.2161274359</v>
      </c>
      <c r="F351" s="5">
        <v>0.2161274359</v>
      </c>
      <c r="G351" s="5">
        <v>0.2161274359</v>
      </c>
      <c r="H351" s="5">
        <v>0.2161274359</v>
      </c>
      <c r="I351" s="5">
        <v>0.2161274359</v>
      </c>
      <c r="J351" s="5">
        <v>0.2161274359</v>
      </c>
    </row>
    <row r="352" spans="1:10">
      <c r="A352" s="5" t="s">
        <v>309</v>
      </c>
      <c r="B352" s="5" t="s">
        <v>102</v>
      </c>
      <c r="C352" s="5">
        <v>0.57560473489999997</v>
      </c>
      <c r="D352" s="5">
        <v>0.57560473489999997</v>
      </c>
      <c r="E352" s="5">
        <v>0.57560473489999997</v>
      </c>
      <c r="F352" s="5">
        <v>0.57560473489999997</v>
      </c>
      <c r="G352" s="5">
        <v>0.57560473489999997</v>
      </c>
      <c r="H352" s="5">
        <v>0.57560473489999997</v>
      </c>
      <c r="I352" s="5">
        <v>0.57560473489999997</v>
      </c>
      <c r="J352" s="5">
        <v>0.57560473489999997</v>
      </c>
    </row>
    <row r="353" spans="1:10">
      <c r="A353" s="5" t="s">
        <v>294</v>
      </c>
      <c r="B353" s="5" t="s">
        <v>102</v>
      </c>
      <c r="C353" s="5">
        <v>0.11967944129999999</v>
      </c>
      <c r="D353" s="5">
        <v>0.11967944129999999</v>
      </c>
      <c r="E353" s="5">
        <v>0.11967944129999999</v>
      </c>
      <c r="F353" s="5">
        <v>0.11967944129999999</v>
      </c>
      <c r="G353" s="5">
        <v>0.11967944129999999</v>
      </c>
      <c r="H353" s="5">
        <v>0.11967944129999999</v>
      </c>
      <c r="I353" s="5">
        <v>0.11967944129999999</v>
      </c>
      <c r="J353" s="5">
        <v>0.11967944129999999</v>
      </c>
    </row>
    <row r="354" spans="1:10">
      <c r="A354" s="5" t="s">
        <v>310</v>
      </c>
      <c r="B354" s="5" t="s">
        <v>102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5" t="s">
        <v>297</v>
      </c>
      <c r="B355" s="5" t="s">
        <v>102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5" t="s">
        <v>298</v>
      </c>
      <c r="B356" s="5" t="s">
        <v>102</v>
      </c>
      <c r="C356" s="5">
        <v>0.4381850444</v>
      </c>
      <c r="D356" s="5">
        <v>0.48</v>
      </c>
      <c r="E356" s="5">
        <v>0.5</v>
      </c>
      <c r="F356" s="5">
        <v>0.51</v>
      </c>
      <c r="G356" s="5">
        <v>0.51</v>
      </c>
      <c r="H356" s="5">
        <v>0.52</v>
      </c>
      <c r="I356" s="5">
        <v>0.53</v>
      </c>
      <c r="J356" s="5">
        <v>0.54</v>
      </c>
    </row>
    <row r="357" spans="1:10">
      <c r="A357" s="5" t="s">
        <v>357</v>
      </c>
      <c r="B357" s="5" t="s">
        <v>102</v>
      </c>
      <c r="C357" s="5">
        <v>0.46713772549999999</v>
      </c>
      <c r="D357" s="5">
        <v>0.46713772549999999</v>
      </c>
      <c r="E357" s="5">
        <v>0.46713772549999999</v>
      </c>
      <c r="F357" s="5">
        <v>0.46713772549999999</v>
      </c>
      <c r="G357" s="5">
        <v>0.46713772549999999</v>
      </c>
      <c r="H357" s="5">
        <v>0.46713772549999999</v>
      </c>
      <c r="I357" s="5">
        <v>0.46713772549999999</v>
      </c>
      <c r="J357" s="5">
        <v>0.46713772549999999</v>
      </c>
    </row>
    <row r="358" spans="1:10">
      <c r="A358" s="5" t="s">
        <v>299</v>
      </c>
      <c r="B358" s="5" t="s">
        <v>102</v>
      </c>
      <c r="C358" s="5">
        <v>2.3855771809999999E-2</v>
      </c>
      <c r="D358" s="5">
        <v>2.3855771809999999E-2</v>
      </c>
      <c r="E358" s="5">
        <v>2.3855771809999999E-2</v>
      </c>
      <c r="F358" s="5">
        <v>2.3855771809999999E-2</v>
      </c>
      <c r="G358" s="5">
        <v>2.3855771809999999E-2</v>
      </c>
      <c r="H358" s="5">
        <v>2.3855771809999999E-2</v>
      </c>
      <c r="I358" s="5">
        <v>2.3855771809999999E-2</v>
      </c>
      <c r="J358" s="5">
        <v>2.3855771809999999E-2</v>
      </c>
    </row>
    <row r="359" spans="1:10">
      <c r="A359" s="5" t="s">
        <v>300</v>
      </c>
      <c r="B359" s="5" t="s">
        <v>102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5" t="s">
        <v>301</v>
      </c>
      <c r="B360" s="5" t="s">
        <v>102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5" t="s">
        <v>303</v>
      </c>
      <c r="B361" s="5" t="s">
        <v>102</v>
      </c>
      <c r="C361" s="5">
        <v>0.51742409359999997</v>
      </c>
      <c r="D361" s="5">
        <v>0.51742409359999997</v>
      </c>
      <c r="E361" s="5">
        <v>0.51742409359999997</v>
      </c>
      <c r="F361" s="5">
        <v>0.51742409359999997</v>
      </c>
      <c r="G361" s="5">
        <v>0.51742409359999997</v>
      </c>
      <c r="H361" s="5">
        <v>0.51742409359999997</v>
      </c>
      <c r="I361" s="5">
        <v>0.51742409359999997</v>
      </c>
      <c r="J361" s="5">
        <v>0.51742409359999997</v>
      </c>
    </row>
    <row r="362" spans="1:10">
      <c r="A362" s="5" t="s">
        <v>304</v>
      </c>
      <c r="B362" s="5" t="s">
        <v>102</v>
      </c>
      <c r="C362" s="5">
        <v>0.3690768465</v>
      </c>
      <c r="D362" s="5">
        <v>0.3690768465</v>
      </c>
      <c r="E362" s="5">
        <v>0.3690768465</v>
      </c>
      <c r="F362" s="5">
        <v>0.3690768465</v>
      </c>
      <c r="G362" s="5">
        <v>0.3690768465</v>
      </c>
      <c r="H362" s="5">
        <v>0.3690768465</v>
      </c>
      <c r="I362" s="5">
        <v>0.3690768465</v>
      </c>
      <c r="J362" s="5">
        <v>0.3690768465</v>
      </c>
    </row>
    <row r="363" spans="1:10">
      <c r="A363" s="5" t="s">
        <v>305</v>
      </c>
      <c r="B363" s="5" t="s">
        <v>102</v>
      </c>
      <c r="C363" s="5">
        <v>3.4885383649999997E-2</v>
      </c>
      <c r="D363" s="5">
        <v>3.4885383649999997E-2</v>
      </c>
      <c r="E363" s="5">
        <v>3.4885383649999997E-2</v>
      </c>
      <c r="F363" s="5">
        <v>3.4885383649999997E-2</v>
      </c>
      <c r="G363" s="5">
        <v>3.4885383649999997E-2</v>
      </c>
      <c r="H363" s="5">
        <v>3.4885383649999997E-2</v>
      </c>
      <c r="I363" s="5">
        <v>3.4885383649999997E-2</v>
      </c>
      <c r="J363" s="5">
        <v>3.4885383649999997E-2</v>
      </c>
    </row>
    <row r="364" spans="1:10">
      <c r="A364" s="5" t="s">
        <v>356</v>
      </c>
      <c r="B364" s="5" t="s">
        <v>102</v>
      </c>
      <c r="C364" s="5">
        <v>0.26683388530000002</v>
      </c>
      <c r="D364" s="5">
        <v>0.26683388530000002</v>
      </c>
      <c r="E364" s="5">
        <v>0.26683388530000002</v>
      </c>
      <c r="F364" s="5">
        <v>0.26683388530000002</v>
      </c>
      <c r="G364" s="5">
        <v>0.26683388530000002</v>
      </c>
      <c r="H364" s="5">
        <v>0.26683388530000002</v>
      </c>
      <c r="I364" s="5">
        <v>0.26683388530000002</v>
      </c>
      <c r="J364" s="5">
        <v>0.26683388530000002</v>
      </c>
    </row>
    <row r="365" spans="1:10">
      <c r="A365" s="5" t="s">
        <v>307</v>
      </c>
      <c r="B365" s="5" t="s">
        <v>102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5" t="s">
        <v>300</v>
      </c>
      <c r="B366" s="5" t="s">
        <v>103</v>
      </c>
      <c r="C366" s="5">
        <v>0.88</v>
      </c>
      <c r="D366" s="5">
        <v>0.88</v>
      </c>
      <c r="E366" s="5">
        <v>0.88</v>
      </c>
      <c r="F366" s="5">
        <v>0.88</v>
      </c>
      <c r="G366" s="5">
        <v>0.88</v>
      </c>
      <c r="H366" s="5">
        <v>0.88</v>
      </c>
      <c r="I366" s="5">
        <v>0.88</v>
      </c>
      <c r="J366" s="5">
        <v>0.88</v>
      </c>
    </row>
  </sheetData>
  <dataValidations count="1">
    <dataValidation type="list" allowBlank="1" showInputMessage="1" showErrorMessage="1" sqref="B301 B148" xr:uid="{9D57134B-592E-4EF9-88F4-E0186552E0D1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19145"/>
  <sheetViews>
    <sheetView workbookViewId="0">
      <selection activeCell="B12" sqref="B12"/>
    </sheetView>
  </sheetViews>
  <sheetFormatPr defaultColWidth="11.42578125" defaultRowHeight="15"/>
  <cols>
    <col min="1" max="1" width="24" customWidth="1"/>
    <col min="2" max="2" width="40.5703125" customWidth="1"/>
    <col min="3" max="3" width="10.140625" bestFit="1" customWidth="1"/>
    <col min="11" max="11" width="11.42578125" customWidth="1"/>
    <col min="12" max="12" width="3.42578125" customWidth="1"/>
  </cols>
  <sheetData>
    <row r="1" spans="1:11">
      <c r="A1" t="s">
        <v>439</v>
      </c>
    </row>
    <row r="2" spans="1:11">
      <c r="A2" t="s">
        <v>6</v>
      </c>
    </row>
    <row r="3" spans="1:11">
      <c r="A3" t="s">
        <v>417</v>
      </c>
    </row>
    <row r="5" spans="1:11">
      <c r="A5" t="s">
        <v>20</v>
      </c>
      <c r="B5" t="s">
        <v>26</v>
      </c>
      <c r="C5" t="s">
        <v>28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998" spans="14:14">
      <c r="N998" t="s">
        <v>164</v>
      </c>
    </row>
    <row r="999" spans="14:14">
      <c r="N999" t="s">
        <v>164</v>
      </c>
    </row>
    <row r="1000" spans="14:14">
      <c r="N1000" t="s">
        <v>164</v>
      </c>
    </row>
    <row r="1001" spans="14:14">
      <c r="N1001" t="s">
        <v>164</v>
      </c>
    </row>
    <row r="1002" spans="14:14">
      <c r="N1002" t="s">
        <v>164</v>
      </c>
    </row>
    <row r="1003" spans="14:14">
      <c r="N1003" t="s">
        <v>164</v>
      </c>
    </row>
    <row r="1004" spans="14:14">
      <c r="N1004" t="s">
        <v>164</v>
      </c>
    </row>
    <row r="1005" spans="14:14">
      <c r="N1005" t="s">
        <v>164</v>
      </c>
    </row>
    <row r="1006" spans="14:14">
      <c r="N1006" t="s">
        <v>164</v>
      </c>
    </row>
    <row r="1007" spans="14:14">
      <c r="N1007" t="s">
        <v>164</v>
      </c>
    </row>
    <row r="1008" spans="14:14">
      <c r="N1008" t="s">
        <v>164</v>
      </c>
    </row>
    <row r="1009" spans="14:14">
      <c r="N1009" t="s">
        <v>164</v>
      </c>
    </row>
    <row r="1010" spans="14:14">
      <c r="N1010" t="s">
        <v>164</v>
      </c>
    </row>
    <row r="1011" spans="14:14">
      <c r="N1011" t="s">
        <v>164</v>
      </c>
    </row>
    <row r="1012" spans="14:14">
      <c r="N1012" t="s">
        <v>164</v>
      </c>
    </row>
    <row r="1013" spans="14:14">
      <c r="N1013" t="s">
        <v>164</v>
      </c>
    </row>
    <row r="1030" spans="14:14">
      <c r="N1030" t="s">
        <v>164</v>
      </c>
    </row>
    <row r="1031" spans="14:14">
      <c r="N1031" t="s">
        <v>164</v>
      </c>
    </row>
    <row r="1032" spans="14:14">
      <c r="N1032" t="s">
        <v>164</v>
      </c>
    </row>
    <row r="1033" spans="14:14">
      <c r="N1033" t="s">
        <v>164</v>
      </c>
    </row>
    <row r="1034" spans="14:14">
      <c r="N1034" t="s">
        <v>164</v>
      </c>
    </row>
    <row r="1035" spans="14:14">
      <c r="N1035" t="s">
        <v>164</v>
      </c>
    </row>
    <row r="1036" spans="14:14">
      <c r="N1036" t="s">
        <v>164</v>
      </c>
    </row>
    <row r="1037" spans="14:14">
      <c r="N1037" t="s">
        <v>164</v>
      </c>
    </row>
    <row r="1038" spans="14:14">
      <c r="N1038" t="s">
        <v>164</v>
      </c>
    </row>
    <row r="1039" spans="14:14">
      <c r="N1039" t="s">
        <v>164</v>
      </c>
    </row>
    <row r="1040" spans="14:14">
      <c r="N1040" t="s">
        <v>164</v>
      </c>
    </row>
    <row r="1041" spans="14:14">
      <c r="N1041" t="s">
        <v>164</v>
      </c>
    </row>
    <row r="1042" spans="14:14">
      <c r="N1042" t="s">
        <v>164</v>
      </c>
    </row>
    <row r="1043" spans="14:14">
      <c r="N1043" t="s">
        <v>164</v>
      </c>
    </row>
    <row r="1044" spans="14:14">
      <c r="N1044" t="s">
        <v>164</v>
      </c>
    </row>
    <row r="1045" spans="14:14">
      <c r="N1045" t="s">
        <v>164</v>
      </c>
    </row>
    <row r="7286" spans="15:15">
      <c r="O7286" t="s">
        <v>167</v>
      </c>
    </row>
    <row r="7302" spans="15:15">
      <c r="O7302" t="s">
        <v>167</v>
      </c>
    </row>
    <row r="7318" spans="15:15">
      <c r="O7318" t="s">
        <v>167</v>
      </c>
    </row>
    <row r="7337" spans="15:15">
      <c r="O7337" t="s">
        <v>167</v>
      </c>
    </row>
    <row r="7382" spans="15:15">
      <c r="O7382" t="s">
        <v>168</v>
      </c>
    </row>
    <row r="7383" spans="15:15">
      <c r="O7383" t="s">
        <v>169</v>
      </c>
    </row>
    <row r="7398" spans="15:15">
      <c r="O7398" t="s">
        <v>165</v>
      </c>
    </row>
    <row r="7399" spans="15:15">
      <c r="O7399" t="s">
        <v>166</v>
      </c>
    </row>
    <row r="19126" spans="15:15">
      <c r="O19126" t="s">
        <v>167</v>
      </c>
    </row>
    <row r="19145" spans="15:15">
      <c r="O19145" t="s">
        <v>167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F318"/>
  <sheetViews>
    <sheetView workbookViewId="0">
      <selection activeCell="G19" sqref="G19"/>
    </sheetView>
  </sheetViews>
  <sheetFormatPr defaultColWidth="11.42578125" defaultRowHeight="15"/>
  <cols>
    <col min="2" max="2" width="25.42578125" customWidth="1"/>
  </cols>
  <sheetData>
    <row r="1" spans="1:3">
      <c r="A1" t="s">
        <v>441</v>
      </c>
    </row>
    <row r="2" spans="1:3">
      <c r="A2" t="s">
        <v>11</v>
      </c>
    </row>
    <row r="3" spans="1:3">
      <c r="A3" t="s">
        <v>440</v>
      </c>
    </row>
    <row r="5" spans="1:3">
      <c r="A5" t="s">
        <v>525</v>
      </c>
      <c r="B5" t="s">
        <v>175</v>
      </c>
      <c r="C5">
        <v>101</v>
      </c>
    </row>
    <row r="6" spans="1:3">
      <c r="A6" t="s">
        <v>525</v>
      </c>
      <c r="B6" t="s">
        <v>176</v>
      </c>
      <c r="C6">
        <v>101</v>
      </c>
    </row>
    <row r="7" spans="1:3">
      <c r="A7" t="s">
        <v>525</v>
      </c>
      <c r="B7" t="s">
        <v>159</v>
      </c>
      <c r="C7">
        <v>31</v>
      </c>
    </row>
    <row r="8" spans="1:3">
      <c r="A8" t="s">
        <v>525</v>
      </c>
      <c r="B8" t="s">
        <v>108</v>
      </c>
      <c r="C8">
        <v>41</v>
      </c>
    </row>
    <row r="9" spans="1:3">
      <c r="A9" t="s">
        <v>525</v>
      </c>
      <c r="B9" t="s">
        <v>109</v>
      </c>
      <c r="C9">
        <v>31</v>
      </c>
    </row>
    <row r="10" spans="1:3">
      <c r="A10" t="s">
        <v>525</v>
      </c>
      <c r="B10" t="s">
        <v>110</v>
      </c>
      <c r="C10">
        <v>31</v>
      </c>
    </row>
    <row r="11" spans="1:3">
      <c r="A11" t="s">
        <v>525</v>
      </c>
      <c r="B11" t="s">
        <v>111</v>
      </c>
      <c r="C11">
        <v>41</v>
      </c>
    </row>
    <row r="12" spans="1:3">
      <c r="A12" t="s">
        <v>525</v>
      </c>
      <c r="B12" t="s">
        <v>140</v>
      </c>
      <c r="C12">
        <v>11</v>
      </c>
    </row>
    <row r="13" spans="1:3">
      <c r="A13" t="s">
        <v>525</v>
      </c>
      <c r="B13" t="s">
        <v>141</v>
      </c>
      <c r="C13">
        <v>20</v>
      </c>
    </row>
    <row r="14" spans="1:3">
      <c r="A14" t="s">
        <v>525</v>
      </c>
      <c r="B14" t="s">
        <v>152</v>
      </c>
      <c r="C14">
        <v>40</v>
      </c>
    </row>
    <row r="15" spans="1:3">
      <c r="A15" t="s">
        <v>525</v>
      </c>
      <c r="B15" s="2" t="s">
        <v>153</v>
      </c>
      <c r="C15">
        <v>40</v>
      </c>
    </row>
    <row r="16" spans="1:3">
      <c r="A16" t="s">
        <v>525</v>
      </c>
      <c r="B16" s="2" t="s">
        <v>250</v>
      </c>
      <c r="C16">
        <v>30</v>
      </c>
    </row>
    <row r="17" spans="1:3">
      <c r="A17" t="s">
        <v>525</v>
      </c>
      <c r="B17" s="2" t="s">
        <v>252</v>
      </c>
      <c r="C17">
        <v>30</v>
      </c>
    </row>
    <row r="18" spans="1:3">
      <c r="A18" t="s">
        <v>525</v>
      </c>
      <c r="B18" s="2" t="s">
        <v>139</v>
      </c>
      <c r="C18">
        <v>40</v>
      </c>
    </row>
    <row r="19" spans="1:3">
      <c r="A19" t="s">
        <v>525</v>
      </c>
      <c r="B19" s="2" t="s">
        <v>142</v>
      </c>
      <c r="C19">
        <v>40</v>
      </c>
    </row>
    <row r="20" spans="1:3">
      <c r="A20" t="s">
        <v>525</v>
      </c>
      <c r="B20" s="2" t="s">
        <v>196</v>
      </c>
      <c r="C20">
        <v>30</v>
      </c>
    </row>
    <row r="21" spans="1:3">
      <c r="A21" t="s">
        <v>525</v>
      </c>
      <c r="B21" s="2" t="s">
        <v>134</v>
      </c>
      <c r="C21">
        <v>26</v>
      </c>
    </row>
    <row r="22" spans="1:3">
      <c r="A22" t="s">
        <v>525</v>
      </c>
      <c r="B22" s="2" t="s">
        <v>135</v>
      </c>
      <c r="C22">
        <v>31</v>
      </c>
    </row>
    <row r="23" spans="1:3">
      <c r="A23" t="s">
        <v>525</v>
      </c>
      <c r="B23" s="2" t="s">
        <v>129</v>
      </c>
      <c r="C23">
        <v>21</v>
      </c>
    </row>
    <row r="24" spans="1:3">
      <c r="A24" t="s">
        <v>525</v>
      </c>
      <c r="B24" s="2" t="s">
        <v>61</v>
      </c>
      <c r="C24">
        <v>21</v>
      </c>
    </row>
    <row r="25" spans="1:3">
      <c r="A25" t="s">
        <v>525</v>
      </c>
      <c r="B25" s="2" t="s">
        <v>130</v>
      </c>
      <c r="C25">
        <v>21</v>
      </c>
    </row>
    <row r="26" spans="1:3">
      <c r="A26" t="s">
        <v>525</v>
      </c>
      <c r="B26" t="s">
        <v>131</v>
      </c>
      <c r="C26">
        <v>26</v>
      </c>
    </row>
    <row r="27" spans="1:3">
      <c r="A27" t="s">
        <v>525</v>
      </c>
      <c r="B27" t="s">
        <v>188</v>
      </c>
      <c r="C27">
        <v>21</v>
      </c>
    </row>
    <row r="28" spans="1:3">
      <c r="A28" t="s">
        <v>525</v>
      </c>
      <c r="B28" t="s">
        <v>193</v>
      </c>
      <c r="C28">
        <v>26</v>
      </c>
    </row>
    <row r="29" spans="1:3">
      <c r="A29" t="s">
        <v>525</v>
      </c>
      <c r="B29" t="s">
        <v>181</v>
      </c>
      <c r="C29">
        <v>26</v>
      </c>
    </row>
    <row r="30" spans="1:3">
      <c r="A30" t="s">
        <v>525</v>
      </c>
      <c r="B30" t="s">
        <v>60</v>
      </c>
      <c r="C30">
        <v>31</v>
      </c>
    </row>
    <row r="31" spans="1:3">
      <c r="A31" t="s">
        <v>525</v>
      </c>
      <c r="B31" t="s">
        <v>59</v>
      </c>
      <c r="C31">
        <v>31</v>
      </c>
    </row>
    <row r="32" spans="1:3">
      <c r="A32" t="s">
        <v>525</v>
      </c>
      <c r="B32" s="2" t="s">
        <v>112</v>
      </c>
      <c r="C32">
        <v>31</v>
      </c>
    </row>
    <row r="33" spans="1:3">
      <c r="A33" t="s">
        <v>525</v>
      </c>
      <c r="B33" s="2" t="s">
        <v>113</v>
      </c>
      <c r="C33">
        <v>31</v>
      </c>
    </row>
    <row r="34" spans="1:3">
      <c r="A34" t="s">
        <v>525</v>
      </c>
      <c r="B34" s="2" t="s">
        <v>114</v>
      </c>
      <c r="C34">
        <v>31</v>
      </c>
    </row>
    <row r="35" spans="1:3">
      <c r="A35" t="s">
        <v>525</v>
      </c>
      <c r="B35" s="2" t="s">
        <v>115</v>
      </c>
      <c r="C35">
        <v>31</v>
      </c>
    </row>
    <row r="36" spans="1:3">
      <c r="A36" t="s">
        <v>525</v>
      </c>
      <c r="B36" s="2" t="s">
        <v>116</v>
      </c>
      <c r="C36">
        <v>31</v>
      </c>
    </row>
    <row r="37" spans="1:3">
      <c r="A37" t="s">
        <v>525</v>
      </c>
      <c r="B37" s="2" t="s">
        <v>117</v>
      </c>
      <c r="C37">
        <v>31</v>
      </c>
    </row>
    <row r="38" spans="1:3">
      <c r="A38" t="s">
        <v>525</v>
      </c>
      <c r="B38" s="2" t="s">
        <v>161</v>
      </c>
      <c r="C38">
        <v>21</v>
      </c>
    </row>
    <row r="39" spans="1:3">
      <c r="A39" t="s">
        <v>525</v>
      </c>
      <c r="B39" s="2" t="s">
        <v>195</v>
      </c>
      <c r="C39">
        <v>21</v>
      </c>
    </row>
    <row r="40" spans="1:3">
      <c r="A40" t="s">
        <v>525</v>
      </c>
      <c r="B40" s="2" t="s">
        <v>118</v>
      </c>
      <c r="C40">
        <v>31</v>
      </c>
    </row>
    <row r="41" spans="1:3">
      <c r="A41" t="s">
        <v>525</v>
      </c>
      <c r="B41" s="2" t="s">
        <v>119</v>
      </c>
      <c r="C41">
        <v>16</v>
      </c>
    </row>
    <row r="42" spans="1:3">
      <c r="A42" t="s">
        <v>525</v>
      </c>
      <c r="B42" s="2" t="s">
        <v>120</v>
      </c>
      <c r="C42">
        <v>16</v>
      </c>
    </row>
    <row r="43" spans="1:3">
      <c r="A43" t="s">
        <v>525</v>
      </c>
      <c r="B43" t="s">
        <v>121</v>
      </c>
      <c r="C43">
        <v>31</v>
      </c>
    </row>
    <row r="44" spans="1:3">
      <c r="A44" t="s">
        <v>525</v>
      </c>
      <c r="B44" t="s">
        <v>122</v>
      </c>
      <c r="C44">
        <v>26</v>
      </c>
    </row>
    <row r="45" spans="1:3">
      <c r="A45" t="s">
        <v>525</v>
      </c>
      <c r="B45" t="s">
        <v>123</v>
      </c>
      <c r="C45">
        <v>41</v>
      </c>
    </row>
    <row r="46" spans="1:3">
      <c r="A46" t="s">
        <v>525</v>
      </c>
      <c r="B46" t="s">
        <v>124</v>
      </c>
      <c r="C46">
        <v>31</v>
      </c>
    </row>
    <row r="47" spans="1:3">
      <c r="A47" t="s">
        <v>525</v>
      </c>
      <c r="B47" t="s">
        <v>160</v>
      </c>
      <c r="C47">
        <v>21</v>
      </c>
    </row>
    <row r="48" spans="1:3">
      <c r="A48" t="s">
        <v>525</v>
      </c>
      <c r="B48" t="s">
        <v>179</v>
      </c>
      <c r="C48">
        <v>21</v>
      </c>
    </row>
    <row r="49" spans="1:3">
      <c r="A49" t="s">
        <v>525</v>
      </c>
      <c r="B49" t="s">
        <v>180</v>
      </c>
      <c r="C49">
        <v>21</v>
      </c>
    </row>
    <row r="50" spans="1:3">
      <c r="A50" t="s">
        <v>525</v>
      </c>
      <c r="B50" t="s">
        <v>163</v>
      </c>
      <c r="C50">
        <v>31</v>
      </c>
    </row>
    <row r="51" spans="1:3">
      <c r="A51" t="s">
        <v>525</v>
      </c>
      <c r="B51" t="s">
        <v>107</v>
      </c>
      <c r="C51">
        <v>51</v>
      </c>
    </row>
    <row r="52" spans="1:3">
      <c r="A52" t="s">
        <v>525</v>
      </c>
      <c r="B52" t="s">
        <v>106</v>
      </c>
      <c r="C52">
        <v>31</v>
      </c>
    </row>
    <row r="53" spans="1:3">
      <c r="A53" t="s">
        <v>525</v>
      </c>
      <c r="B53" t="s">
        <v>22</v>
      </c>
      <c r="C53">
        <v>31</v>
      </c>
    </row>
    <row r="54" spans="1:3">
      <c r="A54" t="s">
        <v>525</v>
      </c>
      <c r="B54" t="s">
        <v>23</v>
      </c>
      <c r="C54">
        <v>41</v>
      </c>
    </row>
    <row r="55" spans="1:3">
      <c r="A55" t="s">
        <v>525</v>
      </c>
      <c r="B55" t="s">
        <v>58</v>
      </c>
      <c r="C55">
        <v>31</v>
      </c>
    </row>
    <row r="56" spans="1:3">
      <c r="A56" t="s">
        <v>525</v>
      </c>
      <c r="B56" t="s">
        <v>137</v>
      </c>
      <c r="C56">
        <v>16</v>
      </c>
    </row>
    <row r="57" spans="1:3">
      <c r="A57" t="s">
        <v>525</v>
      </c>
      <c r="B57" t="s">
        <v>62</v>
      </c>
      <c r="C57">
        <v>16</v>
      </c>
    </row>
    <row r="58" spans="1:3">
      <c r="A58" t="s">
        <v>525</v>
      </c>
      <c r="B58" t="s">
        <v>138</v>
      </c>
      <c r="C58">
        <v>16</v>
      </c>
    </row>
    <row r="59" spans="1:3">
      <c r="A59" t="s">
        <v>525</v>
      </c>
      <c r="B59" t="s">
        <v>132</v>
      </c>
      <c r="C59">
        <v>26</v>
      </c>
    </row>
    <row r="60" spans="1:3">
      <c r="A60" t="s">
        <v>525</v>
      </c>
      <c r="B60" t="s">
        <v>133</v>
      </c>
      <c r="C60">
        <v>31</v>
      </c>
    </row>
    <row r="61" spans="1:3">
      <c r="A61" t="s">
        <v>525</v>
      </c>
      <c r="B61" t="s">
        <v>64</v>
      </c>
      <c r="C61">
        <v>16</v>
      </c>
    </row>
    <row r="62" spans="1:3">
      <c r="A62" t="s">
        <v>525</v>
      </c>
      <c r="B62" t="s">
        <v>127</v>
      </c>
      <c r="C62">
        <v>21</v>
      </c>
    </row>
    <row r="63" spans="1:3">
      <c r="A63" t="s">
        <v>525</v>
      </c>
      <c r="B63" t="s">
        <v>63</v>
      </c>
      <c r="C63">
        <v>21</v>
      </c>
    </row>
    <row r="64" spans="1:3">
      <c r="A64" t="s">
        <v>525</v>
      </c>
      <c r="B64" t="s">
        <v>128</v>
      </c>
      <c r="C64">
        <v>21</v>
      </c>
    </row>
    <row r="65" spans="1:3">
      <c r="A65" t="s">
        <v>525</v>
      </c>
      <c r="B65" t="s">
        <v>194</v>
      </c>
      <c r="C65">
        <v>21</v>
      </c>
    </row>
    <row r="66" spans="1:3">
      <c r="A66" t="s">
        <v>525</v>
      </c>
      <c r="B66" t="s">
        <v>192</v>
      </c>
      <c r="C66">
        <v>21</v>
      </c>
    </row>
    <row r="67" spans="1:3">
      <c r="A67" t="s">
        <v>525</v>
      </c>
      <c r="B67" t="s">
        <v>90</v>
      </c>
      <c r="C67">
        <v>31</v>
      </c>
    </row>
    <row r="68" spans="1:3">
      <c r="A68" t="s">
        <v>525</v>
      </c>
      <c r="B68" t="s">
        <v>89</v>
      </c>
      <c r="C68">
        <v>31</v>
      </c>
    </row>
    <row r="69" spans="1:3">
      <c r="A69" t="s">
        <v>525</v>
      </c>
      <c r="B69" t="s">
        <v>88</v>
      </c>
      <c r="C69">
        <v>31</v>
      </c>
    </row>
    <row r="70" spans="1:3">
      <c r="A70" t="s">
        <v>525</v>
      </c>
      <c r="B70" t="s">
        <v>91</v>
      </c>
      <c r="C70">
        <v>31</v>
      </c>
    </row>
    <row r="71" spans="1:3">
      <c r="A71" t="s">
        <v>525</v>
      </c>
      <c r="B71" t="s">
        <v>92</v>
      </c>
      <c r="C71">
        <v>31</v>
      </c>
    </row>
    <row r="72" spans="1:3">
      <c r="A72" t="s">
        <v>525</v>
      </c>
      <c r="B72" t="s">
        <v>158</v>
      </c>
      <c r="C72">
        <v>101</v>
      </c>
    </row>
    <row r="73" spans="1:3">
      <c r="A73" t="s">
        <v>525</v>
      </c>
      <c r="B73" t="s">
        <v>100</v>
      </c>
      <c r="C73">
        <v>31</v>
      </c>
    </row>
    <row r="74" spans="1:3">
      <c r="A74" t="s">
        <v>525</v>
      </c>
      <c r="B74" t="s">
        <v>105</v>
      </c>
      <c r="C74">
        <v>41</v>
      </c>
    </row>
    <row r="75" spans="1:3">
      <c r="A75" t="s">
        <v>525</v>
      </c>
      <c r="B75" t="s">
        <v>102</v>
      </c>
      <c r="C75">
        <v>81</v>
      </c>
    </row>
    <row r="76" spans="1:3">
      <c r="A76" t="s">
        <v>525</v>
      </c>
      <c r="B76" t="s">
        <v>103</v>
      </c>
      <c r="C76">
        <v>81</v>
      </c>
    </row>
    <row r="77" spans="1:3">
      <c r="A77" t="s">
        <v>525</v>
      </c>
      <c r="B77" t="s">
        <v>104</v>
      </c>
      <c r="C77">
        <v>21</v>
      </c>
    </row>
    <row r="78" spans="1:3">
      <c r="A78" t="s">
        <v>525</v>
      </c>
      <c r="B78" t="s">
        <v>177</v>
      </c>
      <c r="C78">
        <v>21</v>
      </c>
    </row>
    <row r="79" spans="1:3">
      <c r="A79" t="s">
        <v>525</v>
      </c>
      <c r="B79" t="s">
        <v>178</v>
      </c>
      <c r="C79">
        <v>21</v>
      </c>
    </row>
    <row r="80" spans="1:3">
      <c r="A80" t="s">
        <v>525</v>
      </c>
      <c r="B80" t="s">
        <v>94</v>
      </c>
      <c r="C80">
        <v>21</v>
      </c>
    </row>
    <row r="81" spans="1:3">
      <c r="A81" t="s">
        <v>525</v>
      </c>
      <c r="B81" t="s">
        <v>93</v>
      </c>
      <c r="C81">
        <v>21</v>
      </c>
    </row>
    <row r="82" spans="1:3">
      <c r="A82" t="s">
        <v>525</v>
      </c>
      <c r="B82" t="s">
        <v>95</v>
      </c>
      <c r="C82">
        <v>21</v>
      </c>
    </row>
    <row r="83" spans="1:3">
      <c r="A83" t="s">
        <v>525</v>
      </c>
      <c r="B83" t="s">
        <v>170</v>
      </c>
      <c r="C83">
        <v>21</v>
      </c>
    </row>
    <row r="84" spans="1:3">
      <c r="A84" t="s">
        <v>525</v>
      </c>
      <c r="B84" t="s">
        <v>171</v>
      </c>
      <c r="C84">
        <v>21</v>
      </c>
    </row>
    <row r="85" spans="1:3">
      <c r="A85" t="s">
        <v>525</v>
      </c>
      <c r="B85" t="s">
        <v>172</v>
      </c>
      <c r="C85">
        <v>21</v>
      </c>
    </row>
    <row r="86" spans="1:3">
      <c r="A86" t="s">
        <v>525</v>
      </c>
      <c r="B86" t="s">
        <v>97</v>
      </c>
      <c r="C86">
        <v>21</v>
      </c>
    </row>
    <row r="87" spans="1:3">
      <c r="A87" t="s">
        <v>525</v>
      </c>
      <c r="B87" t="s">
        <v>96</v>
      </c>
      <c r="C87">
        <v>21</v>
      </c>
    </row>
    <row r="88" spans="1:3">
      <c r="A88" t="s">
        <v>525</v>
      </c>
      <c r="B88" t="s">
        <v>98</v>
      </c>
      <c r="C88">
        <v>21</v>
      </c>
    </row>
    <row r="89" spans="1:3">
      <c r="A89" t="s">
        <v>525</v>
      </c>
      <c r="B89" t="s">
        <v>125</v>
      </c>
      <c r="C89">
        <v>31</v>
      </c>
    </row>
    <row r="90" spans="1:3">
      <c r="A90" t="s">
        <v>525</v>
      </c>
      <c r="B90" t="s">
        <v>126</v>
      </c>
      <c r="C90">
        <v>31</v>
      </c>
    </row>
    <row r="91" spans="1:3">
      <c r="A91" t="s">
        <v>525</v>
      </c>
      <c r="B91" t="s">
        <v>162</v>
      </c>
      <c r="C91">
        <v>31</v>
      </c>
    </row>
    <row r="92" spans="1:3">
      <c r="A92" t="s">
        <v>525</v>
      </c>
      <c r="B92" t="s">
        <v>200</v>
      </c>
      <c r="C92">
        <v>101</v>
      </c>
    </row>
    <row r="93" spans="1:3">
      <c r="A93" t="s">
        <v>525</v>
      </c>
      <c r="B93" t="s">
        <v>198</v>
      </c>
      <c r="C93">
        <v>31</v>
      </c>
    </row>
    <row r="94" spans="1:3">
      <c r="A94" t="s">
        <v>525</v>
      </c>
      <c r="B94" t="s">
        <v>199</v>
      </c>
      <c r="C94">
        <v>31</v>
      </c>
    </row>
    <row r="95" spans="1:3">
      <c r="A95" t="s">
        <v>525</v>
      </c>
      <c r="B95" t="s">
        <v>224</v>
      </c>
      <c r="C95">
        <v>26</v>
      </c>
    </row>
    <row r="96" spans="1:3">
      <c r="A96" t="s">
        <v>525</v>
      </c>
      <c r="B96" t="s">
        <v>211</v>
      </c>
      <c r="C96">
        <v>26</v>
      </c>
    </row>
    <row r="97" spans="1:3">
      <c r="A97" t="s">
        <v>525</v>
      </c>
      <c r="B97" t="s">
        <v>206</v>
      </c>
      <c r="C97">
        <v>26</v>
      </c>
    </row>
    <row r="98" spans="1:3">
      <c r="A98" t="s">
        <v>525</v>
      </c>
      <c r="B98" t="s">
        <v>210</v>
      </c>
      <c r="C98">
        <v>26</v>
      </c>
    </row>
    <row r="99" spans="1:3">
      <c r="A99" t="s">
        <v>525</v>
      </c>
      <c r="B99" s="19" t="s">
        <v>207</v>
      </c>
      <c r="C99">
        <v>26</v>
      </c>
    </row>
    <row r="100" spans="1:3">
      <c r="A100" t="s">
        <v>525</v>
      </c>
      <c r="B100" s="19" t="s">
        <v>208</v>
      </c>
      <c r="C100">
        <v>26</v>
      </c>
    </row>
    <row r="101" spans="1:3">
      <c r="A101" t="s">
        <v>525</v>
      </c>
      <c r="B101" s="19" t="s">
        <v>209</v>
      </c>
      <c r="C101">
        <v>26</v>
      </c>
    </row>
    <row r="102" spans="1:3">
      <c r="A102" t="s">
        <v>525</v>
      </c>
      <c r="B102" s="19" t="s">
        <v>232</v>
      </c>
      <c r="C102">
        <v>26</v>
      </c>
    </row>
    <row r="103" spans="1:3">
      <c r="A103" t="s">
        <v>525</v>
      </c>
      <c r="B103" s="19" t="s">
        <v>233</v>
      </c>
      <c r="C103">
        <v>26</v>
      </c>
    </row>
    <row r="104" spans="1:3">
      <c r="A104" t="s">
        <v>525</v>
      </c>
      <c r="B104" s="19" t="s">
        <v>234</v>
      </c>
      <c r="C104">
        <v>26</v>
      </c>
    </row>
    <row r="105" spans="1:3">
      <c r="A105" t="s">
        <v>525</v>
      </c>
      <c r="B105" t="s">
        <v>235</v>
      </c>
      <c r="C105">
        <v>21</v>
      </c>
    </row>
    <row r="106" spans="1:3">
      <c r="A106" t="s">
        <v>525</v>
      </c>
      <c r="B106" t="s">
        <v>236</v>
      </c>
      <c r="C106">
        <v>21</v>
      </c>
    </row>
    <row r="107" spans="1:3">
      <c r="A107" t="s">
        <v>525</v>
      </c>
      <c r="B107" t="s">
        <v>215</v>
      </c>
      <c r="C107">
        <v>41</v>
      </c>
    </row>
    <row r="108" spans="1:3">
      <c r="A108" t="s">
        <v>525</v>
      </c>
      <c r="B108" t="s">
        <v>225</v>
      </c>
      <c r="C108">
        <v>26</v>
      </c>
    </row>
    <row r="109" spans="1:3">
      <c r="A109" t="s">
        <v>525</v>
      </c>
      <c r="B109" t="s">
        <v>226</v>
      </c>
      <c r="C109">
        <v>26</v>
      </c>
    </row>
    <row r="110" spans="1:3">
      <c r="A110" t="s">
        <v>525</v>
      </c>
      <c r="B110" t="s">
        <v>216</v>
      </c>
      <c r="C110">
        <v>26</v>
      </c>
    </row>
    <row r="111" spans="1:3">
      <c r="A111" t="s">
        <v>525</v>
      </c>
      <c r="B111" t="s">
        <v>217</v>
      </c>
      <c r="C111">
        <v>26</v>
      </c>
    </row>
    <row r="112" spans="1:3">
      <c r="A112" t="s">
        <v>525</v>
      </c>
      <c r="B112" t="s">
        <v>218</v>
      </c>
      <c r="C112">
        <v>26</v>
      </c>
    </row>
    <row r="113" spans="1:3">
      <c r="A113" t="s">
        <v>525</v>
      </c>
      <c r="B113" t="s">
        <v>219</v>
      </c>
      <c r="C113">
        <v>26</v>
      </c>
    </row>
    <row r="114" spans="1:3">
      <c r="A114" t="s">
        <v>525</v>
      </c>
      <c r="B114" t="s">
        <v>220</v>
      </c>
      <c r="C114">
        <v>26</v>
      </c>
    </row>
    <row r="115" spans="1:3">
      <c r="A115" t="s">
        <v>525</v>
      </c>
      <c r="B115" t="s">
        <v>221</v>
      </c>
      <c r="C115">
        <v>26</v>
      </c>
    </row>
    <row r="116" spans="1:3">
      <c r="A116" t="s">
        <v>525</v>
      </c>
      <c r="B116" t="s">
        <v>249</v>
      </c>
      <c r="C116">
        <v>26</v>
      </c>
    </row>
    <row r="117" spans="1:3">
      <c r="A117" t="s">
        <v>525</v>
      </c>
      <c r="B117" t="s">
        <v>238</v>
      </c>
      <c r="C117">
        <v>21</v>
      </c>
    </row>
    <row r="118" spans="1:3">
      <c r="A118" t="s">
        <v>525</v>
      </c>
      <c r="B118" t="s">
        <v>239</v>
      </c>
      <c r="C118">
        <v>31</v>
      </c>
    </row>
    <row r="119" spans="1:3">
      <c r="A119" t="s">
        <v>525</v>
      </c>
      <c r="B119" t="s">
        <v>222</v>
      </c>
      <c r="C119">
        <v>41</v>
      </c>
    </row>
    <row r="120" spans="1:3">
      <c r="A120" t="s">
        <v>525</v>
      </c>
      <c r="B120" t="s">
        <v>227</v>
      </c>
      <c r="C120">
        <v>21</v>
      </c>
    </row>
    <row r="121" spans="1:3">
      <c r="A121" t="s">
        <v>525</v>
      </c>
      <c r="B121" t="s">
        <v>223</v>
      </c>
      <c r="C121">
        <v>31</v>
      </c>
    </row>
    <row r="122" spans="1:3">
      <c r="A122" t="s">
        <v>525</v>
      </c>
      <c r="B122" t="s">
        <v>237</v>
      </c>
      <c r="C122">
        <v>26</v>
      </c>
    </row>
    <row r="123" spans="1:3">
      <c r="A123" t="s">
        <v>525</v>
      </c>
      <c r="B123" t="s">
        <v>230</v>
      </c>
      <c r="C123">
        <v>31</v>
      </c>
    </row>
    <row r="124" spans="1:3">
      <c r="A124" t="s">
        <v>525</v>
      </c>
      <c r="B124" t="s">
        <v>241</v>
      </c>
      <c r="C124">
        <v>31</v>
      </c>
    </row>
    <row r="125" spans="1:3">
      <c r="A125" t="s">
        <v>525</v>
      </c>
      <c r="B125" t="s">
        <v>228</v>
      </c>
      <c r="C125">
        <v>31</v>
      </c>
    </row>
    <row r="126" spans="1:3">
      <c r="A126" t="s">
        <v>525</v>
      </c>
      <c r="B126" t="s">
        <v>229</v>
      </c>
      <c r="C126">
        <v>31</v>
      </c>
    </row>
    <row r="127" spans="1:3">
      <c r="A127" t="s">
        <v>525</v>
      </c>
      <c r="B127" t="s">
        <v>240</v>
      </c>
      <c r="C127">
        <v>31</v>
      </c>
    </row>
    <row r="128" spans="1:3">
      <c r="A128" s="15" t="s">
        <v>525</v>
      </c>
      <c r="B128" t="s">
        <v>231</v>
      </c>
      <c r="C128">
        <v>31</v>
      </c>
    </row>
    <row r="129" spans="1:3">
      <c r="A129" s="15" t="s">
        <v>525</v>
      </c>
      <c r="B129" t="s">
        <v>243</v>
      </c>
      <c r="C129">
        <v>26</v>
      </c>
    </row>
    <row r="130" spans="1:3">
      <c r="A130" s="15" t="s">
        <v>525</v>
      </c>
      <c r="B130" t="s">
        <v>244</v>
      </c>
      <c r="C130">
        <v>21</v>
      </c>
    </row>
    <row r="131" spans="1:3">
      <c r="A131" t="s">
        <v>525</v>
      </c>
      <c r="B131" t="s">
        <v>245</v>
      </c>
      <c r="C131">
        <v>21</v>
      </c>
    </row>
    <row r="132" spans="1:3">
      <c r="A132" t="s">
        <v>525</v>
      </c>
      <c r="B132" t="s">
        <v>246</v>
      </c>
      <c r="C132">
        <v>21</v>
      </c>
    </row>
    <row r="133" spans="1:3">
      <c r="A133" t="s">
        <v>525</v>
      </c>
      <c r="B133" t="s">
        <v>247</v>
      </c>
      <c r="C133">
        <v>21</v>
      </c>
    </row>
    <row r="134" spans="1:3">
      <c r="A134" t="s">
        <v>525</v>
      </c>
      <c r="B134" t="s">
        <v>248</v>
      </c>
      <c r="C134">
        <v>26</v>
      </c>
    </row>
    <row r="135" spans="1:3">
      <c r="A135" t="s">
        <v>525</v>
      </c>
      <c r="B135" t="s">
        <v>254</v>
      </c>
      <c r="C135">
        <v>21</v>
      </c>
    </row>
    <row r="136" spans="1:3">
      <c r="A136" t="s">
        <v>525</v>
      </c>
      <c r="B136" t="s">
        <v>255</v>
      </c>
      <c r="C136">
        <v>21</v>
      </c>
    </row>
    <row r="137" spans="1:3">
      <c r="A137" t="s">
        <v>525</v>
      </c>
      <c r="B137" t="s">
        <v>267</v>
      </c>
      <c r="C137">
        <v>26</v>
      </c>
    </row>
    <row r="138" spans="1:3">
      <c r="A138" s="5" t="s">
        <v>525</v>
      </c>
      <c r="B138" s="2" t="s">
        <v>261</v>
      </c>
      <c r="C138">
        <v>31</v>
      </c>
    </row>
    <row r="139" spans="1:3">
      <c r="A139" s="5" t="s">
        <v>525</v>
      </c>
      <c r="B139" s="2" t="s">
        <v>262</v>
      </c>
      <c r="C139">
        <v>26</v>
      </c>
    </row>
    <row r="140" spans="1:3">
      <c r="A140" s="5" t="s">
        <v>525</v>
      </c>
      <c r="B140" s="2" t="s">
        <v>268</v>
      </c>
      <c r="C140">
        <v>26</v>
      </c>
    </row>
    <row r="141" spans="1:3">
      <c r="A141" s="5" t="s">
        <v>525</v>
      </c>
      <c r="B141" s="2" t="s">
        <v>259</v>
      </c>
      <c r="C141">
        <v>26</v>
      </c>
    </row>
    <row r="142" spans="1:3">
      <c r="A142" s="5" t="s">
        <v>525</v>
      </c>
      <c r="B142" s="2" t="s">
        <v>260</v>
      </c>
      <c r="C142">
        <v>26</v>
      </c>
    </row>
    <row r="143" spans="1:3">
      <c r="A143" s="5" t="s">
        <v>525</v>
      </c>
      <c r="B143" t="s">
        <v>263</v>
      </c>
      <c r="C143">
        <v>26</v>
      </c>
    </row>
    <row r="144" spans="1:3">
      <c r="A144" s="5" t="s">
        <v>525</v>
      </c>
      <c r="B144" s="2" t="s">
        <v>264</v>
      </c>
      <c r="C144">
        <v>31</v>
      </c>
    </row>
    <row r="145" spans="1:3">
      <c r="A145" s="5" t="s">
        <v>525</v>
      </c>
      <c r="B145" s="2" t="s">
        <v>256</v>
      </c>
      <c r="C145">
        <v>51</v>
      </c>
    </row>
    <row r="146" spans="1:3">
      <c r="A146" t="s">
        <v>525</v>
      </c>
      <c r="B146" s="2" t="s">
        <v>257</v>
      </c>
      <c r="C146">
        <v>51</v>
      </c>
    </row>
    <row r="147" spans="1:3">
      <c r="A147" t="s">
        <v>525</v>
      </c>
      <c r="B147" t="s">
        <v>258</v>
      </c>
      <c r="C147">
        <v>41</v>
      </c>
    </row>
    <row r="148" spans="1:3">
      <c r="A148" t="s">
        <v>525</v>
      </c>
      <c r="B148" t="s">
        <v>265</v>
      </c>
      <c r="C148">
        <v>21</v>
      </c>
    </row>
    <row r="149" spans="1:3">
      <c r="A149" t="s">
        <v>525</v>
      </c>
      <c r="B149" t="s">
        <v>266</v>
      </c>
      <c r="C149">
        <v>21</v>
      </c>
    </row>
    <row r="150" spans="1:3">
      <c r="A150" t="s">
        <v>525</v>
      </c>
      <c r="B150" t="s">
        <v>270</v>
      </c>
      <c r="C150">
        <v>100</v>
      </c>
    </row>
    <row r="151" spans="1:3">
      <c r="A151" t="s">
        <v>525</v>
      </c>
      <c r="B151" t="s">
        <v>272</v>
      </c>
      <c r="C151">
        <v>36</v>
      </c>
    </row>
    <row r="152" spans="1:3">
      <c r="A152" t="s">
        <v>525</v>
      </c>
      <c r="B152" t="s">
        <v>273</v>
      </c>
      <c r="C152">
        <v>36</v>
      </c>
    </row>
    <row r="153" spans="1:3">
      <c r="A153" t="s">
        <v>525</v>
      </c>
      <c r="B153" t="s">
        <v>274</v>
      </c>
      <c r="C153">
        <v>31</v>
      </c>
    </row>
    <row r="154" spans="1:3">
      <c r="A154" t="s">
        <v>525</v>
      </c>
      <c r="B154" t="s">
        <v>531</v>
      </c>
      <c r="C154">
        <v>101</v>
      </c>
    </row>
    <row r="155" spans="1:3">
      <c r="A155" t="s">
        <v>284</v>
      </c>
      <c r="B155" t="s">
        <v>175</v>
      </c>
      <c r="C155">
        <v>101</v>
      </c>
    </row>
    <row r="156" spans="1:3">
      <c r="A156" t="s">
        <v>284</v>
      </c>
      <c r="B156" t="s">
        <v>176</v>
      </c>
      <c r="C156">
        <v>101</v>
      </c>
    </row>
    <row r="157" spans="1:3">
      <c r="A157" t="s">
        <v>284</v>
      </c>
      <c r="B157" t="s">
        <v>140</v>
      </c>
      <c r="C157">
        <v>11</v>
      </c>
    </row>
    <row r="158" spans="1:3">
      <c r="A158" t="s">
        <v>284</v>
      </c>
      <c r="B158" t="s">
        <v>141</v>
      </c>
      <c r="C158">
        <v>20</v>
      </c>
    </row>
    <row r="159" spans="1:3">
      <c r="A159" t="s">
        <v>284</v>
      </c>
      <c r="B159" t="s">
        <v>152</v>
      </c>
      <c r="C159">
        <v>40</v>
      </c>
    </row>
    <row r="160" spans="1:3">
      <c r="A160" t="s">
        <v>284</v>
      </c>
      <c r="B160" t="s">
        <v>153</v>
      </c>
      <c r="C160">
        <v>40</v>
      </c>
    </row>
    <row r="161" spans="1:3">
      <c r="A161" t="s">
        <v>284</v>
      </c>
      <c r="B161" t="s">
        <v>250</v>
      </c>
      <c r="C161">
        <v>30</v>
      </c>
    </row>
    <row r="162" spans="1:3">
      <c r="A162" t="s">
        <v>284</v>
      </c>
      <c r="B162" t="s">
        <v>252</v>
      </c>
      <c r="C162">
        <v>30</v>
      </c>
    </row>
    <row r="163" spans="1:3">
      <c r="A163" t="s">
        <v>284</v>
      </c>
      <c r="B163" t="s">
        <v>139</v>
      </c>
      <c r="C163">
        <v>40</v>
      </c>
    </row>
    <row r="164" spans="1:3">
      <c r="A164" t="s">
        <v>284</v>
      </c>
      <c r="B164" t="s">
        <v>142</v>
      </c>
      <c r="C164">
        <v>40</v>
      </c>
    </row>
    <row r="165" spans="1:3">
      <c r="A165" t="s">
        <v>284</v>
      </c>
      <c r="B165" t="s">
        <v>196</v>
      </c>
      <c r="C165">
        <v>30</v>
      </c>
    </row>
    <row r="166" spans="1:3">
      <c r="A166" t="s">
        <v>284</v>
      </c>
      <c r="B166" s="2" t="s">
        <v>134</v>
      </c>
      <c r="C166">
        <v>26</v>
      </c>
    </row>
    <row r="167" spans="1:3">
      <c r="A167" t="s">
        <v>284</v>
      </c>
      <c r="B167" s="2" t="s">
        <v>135</v>
      </c>
      <c r="C167">
        <v>31</v>
      </c>
    </row>
    <row r="168" spans="1:3">
      <c r="A168" t="s">
        <v>284</v>
      </c>
      <c r="B168" s="2" t="s">
        <v>129</v>
      </c>
      <c r="C168">
        <v>21</v>
      </c>
    </row>
    <row r="169" spans="1:3">
      <c r="A169" t="s">
        <v>284</v>
      </c>
      <c r="B169" s="2" t="s">
        <v>61</v>
      </c>
      <c r="C169">
        <v>21</v>
      </c>
    </row>
    <row r="170" spans="1:3">
      <c r="A170" t="s">
        <v>284</v>
      </c>
      <c r="B170" s="2" t="s">
        <v>130</v>
      </c>
      <c r="C170">
        <v>21</v>
      </c>
    </row>
    <row r="171" spans="1:3">
      <c r="A171" t="s">
        <v>284</v>
      </c>
      <c r="B171" s="2" t="s">
        <v>131</v>
      </c>
      <c r="C171">
        <v>26</v>
      </c>
    </row>
    <row r="172" spans="1:3">
      <c r="A172" t="s">
        <v>284</v>
      </c>
      <c r="B172" s="2" t="s">
        <v>188</v>
      </c>
      <c r="C172">
        <v>21</v>
      </c>
    </row>
    <row r="173" spans="1:3">
      <c r="A173" t="s">
        <v>284</v>
      </c>
      <c r="B173" s="2" t="s">
        <v>193</v>
      </c>
      <c r="C173">
        <v>26</v>
      </c>
    </row>
    <row r="174" spans="1:3">
      <c r="A174" t="s">
        <v>284</v>
      </c>
      <c r="B174" s="2" t="s">
        <v>181</v>
      </c>
      <c r="C174">
        <v>26</v>
      </c>
    </row>
    <row r="175" spans="1:3">
      <c r="A175" t="s">
        <v>284</v>
      </c>
      <c r="B175" s="2" t="s">
        <v>60</v>
      </c>
      <c r="C175">
        <v>31</v>
      </c>
    </row>
    <row r="176" spans="1:3">
      <c r="A176" t="s">
        <v>284</v>
      </c>
      <c r="B176" s="2" t="s">
        <v>59</v>
      </c>
      <c r="C176">
        <v>31</v>
      </c>
    </row>
    <row r="177" spans="1:3">
      <c r="A177" t="s">
        <v>284</v>
      </c>
      <c r="B177" t="s">
        <v>163</v>
      </c>
      <c r="C177">
        <v>31</v>
      </c>
    </row>
    <row r="178" spans="1:3">
      <c r="A178" t="s">
        <v>284</v>
      </c>
      <c r="B178" t="s">
        <v>107</v>
      </c>
      <c r="C178">
        <v>51</v>
      </c>
    </row>
    <row r="179" spans="1:3">
      <c r="A179" t="s">
        <v>284</v>
      </c>
      <c r="B179" t="s">
        <v>106</v>
      </c>
      <c r="C179">
        <v>31</v>
      </c>
    </row>
    <row r="180" spans="1:3">
      <c r="A180" t="s">
        <v>284</v>
      </c>
      <c r="B180" t="s">
        <v>22</v>
      </c>
      <c r="C180">
        <v>31</v>
      </c>
    </row>
    <row r="181" spans="1:3">
      <c r="A181" t="s">
        <v>284</v>
      </c>
      <c r="B181" t="s">
        <v>23</v>
      </c>
      <c r="C181">
        <v>41</v>
      </c>
    </row>
    <row r="182" spans="1:3">
      <c r="A182" t="s">
        <v>284</v>
      </c>
      <c r="B182" t="s">
        <v>58</v>
      </c>
      <c r="C182">
        <v>31</v>
      </c>
    </row>
    <row r="183" spans="1:3">
      <c r="A183" t="s">
        <v>284</v>
      </c>
      <c r="B183" s="2" t="s">
        <v>137</v>
      </c>
      <c r="C183">
        <v>16</v>
      </c>
    </row>
    <row r="184" spans="1:3">
      <c r="A184" t="s">
        <v>284</v>
      </c>
      <c r="B184" s="2" t="s">
        <v>62</v>
      </c>
      <c r="C184">
        <v>16</v>
      </c>
    </row>
    <row r="185" spans="1:3">
      <c r="A185" t="s">
        <v>284</v>
      </c>
      <c r="B185" s="2" t="s">
        <v>138</v>
      </c>
      <c r="C185">
        <v>16</v>
      </c>
    </row>
    <row r="186" spans="1:3">
      <c r="A186" t="s">
        <v>284</v>
      </c>
      <c r="B186" s="2" t="s">
        <v>132</v>
      </c>
      <c r="C186">
        <v>26</v>
      </c>
    </row>
    <row r="187" spans="1:3">
      <c r="A187" t="s">
        <v>284</v>
      </c>
      <c r="B187" s="2" t="s">
        <v>133</v>
      </c>
      <c r="C187">
        <v>31</v>
      </c>
    </row>
    <row r="188" spans="1:3">
      <c r="A188" t="s">
        <v>284</v>
      </c>
      <c r="B188" s="2" t="s">
        <v>64</v>
      </c>
      <c r="C188">
        <v>16</v>
      </c>
    </row>
    <row r="189" spans="1:3">
      <c r="A189" t="s">
        <v>284</v>
      </c>
      <c r="B189" s="2" t="s">
        <v>127</v>
      </c>
      <c r="C189">
        <v>21</v>
      </c>
    </row>
    <row r="190" spans="1:3">
      <c r="A190" t="s">
        <v>284</v>
      </c>
      <c r="B190" s="2" t="s">
        <v>63</v>
      </c>
      <c r="C190">
        <v>21</v>
      </c>
    </row>
    <row r="191" spans="1:3">
      <c r="A191" t="s">
        <v>284</v>
      </c>
      <c r="B191" s="2" t="s">
        <v>128</v>
      </c>
      <c r="C191">
        <v>21</v>
      </c>
    </row>
    <row r="192" spans="1:3">
      <c r="A192" t="s">
        <v>284</v>
      </c>
      <c r="B192" s="2" t="s">
        <v>194</v>
      </c>
      <c r="C192">
        <v>21</v>
      </c>
    </row>
    <row r="193" spans="1:3">
      <c r="A193" t="s">
        <v>284</v>
      </c>
      <c r="B193" s="2" t="s">
        <v>192</v>
      </c>
      <c r="C193">
        <v>21</v>
      </c>
    </row>
    <row r="194" spans="1:3">
      <c r="A194" t="s">
        <v>284</v>
      </c>
      <c r="B194" t="s">
        <v>90</v>
      </c>
      <c r="C194">
        <v>31</v>
      </c>
    </row>
    <row r="195" spans="1:3">
      <c r="A195" t="s">
        <v>284</v>
      </c>
      <c r="B195" t="s">
        <v>89</v>
      </c>
      <c r="C195">
        <v>31</v>
      </c>
    </row>
    <row r="196" spans="1:3">
      <c r="A196" t="s">
        <v>284</v>
      </c>
      <c r="B196" t="s">
        <v>88</v>
      </c>
      <c r="C196">
        <v>31</v>
      </c>
    </row>
    <row r="197" spans="1:3">
      <c r="A197" t="s">
        <v>284</v>
      </c>
      <c r="B197" t="s">
        <v>91</v>
      </c>
      <c r="C197">
        <v>31</v>
      </c>
    </row>
    <row r="198" spans="1:3">
      <c r="A198" t="s">
        <v>284</v>
      </c>
      <c r="B198" t="s">
        <v>92</v>
      </c>
      <c r="C198">
        <v>31</v>
      </c>
    </row>
    <row r="199" spans="1:3">
      <c r="A199" t="s">
        <v>284</v>
      </c>
      <c r="B199" t="s">
        <v>158</v>
      </c>
      <c r="C199">
        <v>101</v>
      </c>
    </row>
    <row r="200" spans="1:3">
      <c r="A200" t="s">
        <v>284</v>
      </c>
      <c r="B200" t="s">
        <v>100</v>
      </c>
      <c r="C200">
        <v>31</v>
      </c>
    </row>
    <row r="201" spans="1:3">
      <c r="A201" t="s">
        <v>284</v>
      </c>
      <c r="B201" t="s">
        <v>105</v>
      </c>
      <c r="C201">
        <v>41</v>
      </c>
    </row>
    <row r="202" spans="1:3">
      <c r="A202" t="s">
        <v>284</v>
      </c>
      <c r="B202" t="s">
        <v>102</v>
      </c>
      <c r="C202">
        <v>81</v>
      </c>
    </row>
    <row r="203" spans="1:3">
      <c r="A203" t="s">
        <v>284</v>
      </c>
      <c r="B203" t="s">
        <v>103</v>
      </c>
      <c r="C203">
        <v>81</v>
      </c>
    </row>
    <row r="204" spans="1:3">
      <c r="A204" t="s">
        <v>284</v>
      </c>
      <c r="B204" t="s">
        <v>104</v>
      </c>
      <c r="C204">
        <v>21</v>
      </c>
    </row>
    <row r="205" spans="1:3">
      <c r="A205" t="s">
        <v>284</v>
      </c>
      <c r="B205" t="s">
        <v>177</v>
      </c>
      <c r="C205">
        <v>21</v>
      </c>
    </row>
    <row r="206" spans="1:3">
      <c r="A206" t="s">
        <v>284</v>
      </c>
      <c r="B206" t="s">
        <v>178</v>
      </c>
      <c r="C206">
        <v>21</v>
      </c>
    </row>
    <row r="207" spans="1:3">
      <c r="A207" t="s">
        <v>284</v>
      </c>
      <c r="B207" t="s">
        <v>94</v>
      </c>
      <c r="C207">
        <v>21</v>
      </c>
    </row>
    <row r="208" spans="1:3">
      <c r="A208" t="s">
        <v>284</v>
      </c>
      <c r="B208" t="s">
        <v>93</v>
      </c>
      <c r="C208">
        <v>21</v>
      </c>
    </row>
    <row r="209" spans="1:3">
      <c r="A209" t="s">
        <v>284</v>
      </c>
      <c r="B209" t="s">
        <v>95</v>
      </c>
      <c r="C209">
        <v>21</v>
      </c>
    </row>
    <row r="210" spans="1:3">
      <c r="A210" t="s">
        <v>284</v>
      </c>
      <c r="B210" t="s">
        <v>170</v>
      </c>
      <c r="C210">
        <v>21</v>
      </c>
    </row>
    <row r="211" spans="1:3">
      <c r="A211" t="s">
        <v>284</v>
      </c>
      <c r="B211" t="s">
        <v>171</v>
      </c>
      <c r="C211">
        <v>21</v>
      </c>
    </row>
    <row r="212" spans="1:3">
      <c r="A212" t="s">
        <v>284</v>
      </c>
      <c r="B212" t="s">
        <v>172</v>
      </c>
      <c r="C212">
        <v>21</v>
      </c>
    </row>
    <row r="213" spans="1:3">
      <c r="A213" t="s">
        <v>284</v>
      </c>
      <c r="B213" t="s">
        <v>97</v>
      </c>
      <c r="C213">
        <v>21</v>
      </c>
    </row>
    <row r="214" spans="1:3">
      <c r="A214" t="s">
        <v>284</v>
      </c>
      <c r="B214" t="s">
        <v>96</v>
      </c>
      <c r="C214">
        <v>21</v>
      </c>
    </row>
    <row r="215" spans="1:3">
      <c r="A215" t="s">
        <v>284</v>
      </c>
      <c r="B215" t="s">
        <v>98</v>
      </c>
      <c r="C215">
        <v>21</v>
      </c>
    </row>
    <row r="216" spans="1:3">
      <c r="A216" t="s">
        <v>284</v>
      </c>
      <c r="B216" t="s">
        <v>125</v>
      </c>
      <c r="C216">
        <v>31</v>
      </c>
    </row>
    <row r="217" spans="1:3">
      <c r="A217" t="s">
        <v>284</v>
      </c>
      <c r="B217" t="s">
        <v>126</v>
      </c>
      <c r="C217">
        <v>31</v>
      </c>
    </row>
    <row r="218" spans="1:3">
      <c r="A218" t="s">
        <v>284</v>
      </c>
      <c r="B218" t="s">
        <v>162</v>
      </c>
      <c r="C218">
        <v>31</v>
      </c>
    </row>
    <row r="219" spans="1:3">
      <c r="A219" t="s">
        <v>284</v>
      </c>
      <c r="B219" t="s">
        <v>200</v>
      </c>
      <c r="C219">
        <v>101</v>
      </c>
    </row>
    <row r="220" spans="1:3">
      <c r="A220" t="s">
        <v>284</v>
      </c>
      <c r="B220" t="s">
        <v>198</v>
      </c>
      <c r="C220">
        <v>31</v>
      </c>
    </row>
    <row r="221" spans="1:3">
      <c r="A221" t="s">
        <v>284</v>
      </c>
      <c r="B221" t="s">
        <v>199</v>
      </c>
      <c r="C221">
        <v>31</v>
      </c>
    </row>
    <row r="222" spans="1:3">
      <c r="A222" t="s">
        <v>284</v>
      </c>
      <c r="B222" t="s">
        <v>224</v>
      </c>
      <c r="C222">
        <v>26</v>
      </c>
    </row>
    <row r="223" spans="1:3">
      <c r="A223" t="s">
        <v>284</v>
      </c>
      <c r="B223" t="s">
        <v>211</v>
      </c>
      <c r="C223">
        <v>26</v>
      </c>
    </row>
    <row r="224" spans="1:3">
      <c r="A224" t="s">
        <v>284</v>
      </c>
      <c r="B224" t="s">
        <v>206</v>
      </c>
      <c r="C224">
        <v>26</v>
      </c>
    </row>
    <row r="225" spans="1:3">
      <c r="A225" t="s">
        <v>284</v>
      </c>
      <c r="B225" t="s">
        <v>210</v>
      </c>
      <c r="C225">
        <v>26</v>
      </c>
    </row>
    <row r="226" spans="1:3">
      <c r="A226" t="s">
        <v>284</v>
      </c>
      <c r="B226" t="s">
        <v>207</v>
      </c>
      <c r="C226">
        <v>26</v>
      </c>
    </row>
    <row r="227" spans="1:3">
      <c r="A227" t="s">
        <v>284</v>
      </c>
      <c r="B227" t="s">
        <v>208</v>
      </c>
      <c r="C227">
        <v>26</v>
      </c>
    </row>
    <row r="228" spans="1:3">
      <c r="A228" t="s">
        <v>284</v>
      </c>
      <c r="B228" t="s">
        <v>209</v>
      </c>
      <c r="C228">
        <v>26</v>
      </c>
    </row>
    <row r="229" spans="1:3">
      <c r="A229" t="s">
        <v>284</v>
      </c>
      <c r="B229" t="s">
        <v>232</v>
      </c>
      <c r="C229">
        <v>26</v>
      </c>
    </row>
    <row r="230" spans="1:3">
      <c r="A230" t="s">
        <v>284</v>
      </c>
      <c r="B230" t="s">
        <v>233</v>
      </c>
      <c r="C230">
        <v>26</v>
      </c>
    </row>
    <row r="231" spans="1:3">
      <c r="A231" t="s">
        <v>284</v>
      </c>
      <c r="B231" t="s">
        <v>234</v>
      </c>
      <c r="C231">
        <v>26</v>
      </c>
    </row>
    <row r="232" spans="1:3">
      <c r="A232" t="s">
        <v>284</v>
      </c>
      <c r="B232" t="s">
        <v>235</v>
      </c>
      <c r="C232">
        <v>21</v>
      </c>
    </row>
    <row r="233" spans="1:3">
      <c r="A233" t="s">
        <v>284</v>
      </c>
      <c r="B233" t="s">
        <v>236</v>
      </c>
      <c r="C233">
        <v>21</v>
      </c>
    </row>
    <row r="234" spans="1:3">
      <c r="A234" t="s">
        <v>284</v>
      </c>
      <c r="B234" t="s">
        <v>215</v>
      </c>
      <c r="C234">
        <v>41</v>
      </c>
    </row>
    <row r="235" spans="1:3">
      <c r="A235" t="s">
        <v>284</v>
      </c>
      <c r="B235" t="s">
        <v>225</v>
      </c>
      <c r="C235">
        <v>26</v>
      </c>
    </row>
    <row r="236" spans="1:3">
      <c r="A236" t="s">
        <v>284</v>
      </c>
      <c r="B236" t="s">
        <v>226</v>
      </c>
      <c r="C236">
        <v>26</v>
      </c>
    </row>
    <row r="237" spans="1:3">
      <c r="A237" t="s">
        <v>284</v>
      </c>
      <c r="B237" t="s">
        <v>216</v>
      </c>
      <c r="C237">
        <v>26</v>
      </c>
    </row>
    <row r="238" spans="1:3">
      <c r="A238" t="s">
        <v>284</v>
      </c>
      <c r="B238" t="s">
        <v>217</v>
      </c>
      <c r="C238">
        <v>26</v>
      </c>
    </row>
    <row r="239" spans="1:3">
      <c r="A239" t="s">
        <v>284</v>
      </c>
      <c r="B239" t="s">
        <v>218</v>
      </c>
      <c r="C239">
        <v>26</v>
      </c>
    </row>
    <row r="240" spans="1:3">
      <c r="A240" t="s">
        <v>284</v>
      </c>
      <c r="B240" t="s">
        <v>219</v>
      </c>
      <c r="C240">
        <v>26</v>
      </c>
    </row>
    <row r="241" spans="1:3">
      <c r="A241" t="s">
        <v>284</v>
      </c>
      <c r="B241" t="s">
        <v>220</v>
      </c>
      <c r="C241">
        <v>26</v>
      </c>
    </row>
    <row r="242" spans="1:3">
      <c r="A242" t="s">
        <v>284</v>
      </c>
      <c r="B242" t="s">
        <v>221</v>
      </c>
      <c r="C242">
        <v>26</v>
      </c>
    </row>
    <row r="243" spans="1:3">
      <c r="A243" t="s">
        <v>284</v>
      </c>
      <c r="B243" t="s">
        <v>249</v>
      </c>
      <c r="C243">
        <v>26</v>
      </c>
    </row>
    <row r="244" spans="1:3">
      <c r="A244" t="s">
        <v>284</v>
      </c>
      <c r="B244" t="s">
        <v>238</v>
      </c>
      <c r="C244">
        <v>21</v>
      </c>
    </row>
    <row r="245" spans="1:3">
      <c r="A245" t="s">
        <v>284</v>
      </c>
      <c r="B245" t="s">
        <v>239</v>
      </c>
      <c r="C245">
        <v>31</v>
      </c>
    </row>
    <row r="246" spans="1:3">
      <c r="A246" t="s">
        <v>284</v>
      </c>
      <c r="B246" t="s">
        <v>222</v>
      </c>
      <c r="C246">
        <v>41</v>
      </c>
    </row>
    <row r="247" spans="1:3">
      <c r="A247" t="s">
        <v>284</v>
      </c>
      <c r="B247" t="s">
        <v>227</v>
      </c>
      <c r="C247">
        <v>21</v>
      </c>
    </row>
    <row r="248" spans="1:3">
      <c r="A248" t="s">
        <v>284</v>
      </c>
      <c r="B248" t="s">
        <v>223</v>
      </c>
      <c r="C248">
        <v>31</v>
      </c>
    </row>
    <row r="249" spans="1:3">
      <c r="A249" t="s">
        <v>284</v>
      </c>
      <c r="B249" t="s">
        <v>237</v>
      </c>
      <c r="C249">
        <v>26</v>
      </c>
    </row>
    <row r="250" spans="1:3">
      <c r="A250" t="s">
        <v>284</v>
      </c>
      <c r="B250" s="19" t="s">
        <v>230</v>
      </c>
      <c r="C250">
        <v>31</v>
      </c>
    </row>
    <row r="251" spans="1:3">
      <c r="A251" t="s">
        <v>284</v>
      </c>
      <c r="B251" s="19" t="s">
        <v>241</v>
      </c>
      <c r="C251">
        <v>31</v>
      </c>
    </row>
    <row r="252" spans="1:3">
      <c r="A252" t="s">
        <v>284</v>
      </c>
      <c r="B252" s="19" t="s">
        <v>228</v>
      </c>
      <c r="C252">
        <v>31</v>
      </c>
    </row>
    <row r="253" spans="1:3">
      <c r="A253" t="s">
        <v>284</v>
      </c>
      <c r="B253" s="19" t="s">
        <v>229</v>
      </c>
      <c r="C253">
        <v>31</v>
      </c>
    </row>
    <row r="254" spans="1:3">
      <c r="A254" t="s">
        <v>284</v>
      </c>
      <c r="B254" s="19" t="s">
        <v>240</v>
      </c>
      <c r="C254">
        <v>31</v>
      </c>
    </row>
    <row r="255" spans="1:3">
      <c r="A255" t="s">
        <v>284</v>
      </c>
      <c r="B255" s="19" t="s">
        <v>231</v>
      </c>
      <c r="C255">
        <v>31</v>
      </c>
    </row>
    <row r="256" spans="1:3">
      <c r="A256" t="s">
        <v>284</v>
      </c>
      <c r="B256" t="s">
        <v>243</v>
      </c>
      <c r="C256">
        <v>26</v>
      </c>
    </row>
    <row r="257" spans="1:3">
      <c r="A257" t="s">
        <v>284</v>
      </c>
      <c r="B257" t="s">
        <v>244</v>
      </c>
      <c r="C257">
        <v>21</v>
      </c>
    </row>
    <row r="258" spans="1:3">
      <c r="A258" t="s">
        <v>284</v>
      </c>
      <c r="B258" t="s">
        <v>245</v>
      </c>
      <c r="C258">
        <v>21</v>
      </c>
    </row>
    <row r="259" spans="1:3">
      <c r="A259" t="s">
        <v>284</v>
      </c>
      <c r="B259" t="s">
        <v>246</v>
      </c>
      <c r="C259">
        <v>21</v>
      </c>
    </row>
    <row r="260" spans="1:3">
      <c r="A260" t="s">
        <v>284</v>
      </c>
      <c r="B260" t="s">
        <v>247</v>
      </c>
      <c r="C260">
        <v>21</v>
      </c>
    </row>
    <row r="261" spans="1:3">
      <c r="A261" t="s">
        <v>284</v>
      </c>
      <c r="B261" t="s">
        <v>248</v>
      </c>
      <c r="C261">
        <v>26</v>
      </c>
    </row>
    <row r="262" spans="1:3">
      <c r="A262" t="s">
        <v>284</v>
      </c>
      <c r="B262" t="s">
        <v>254</v>
      </c>
      <c r="C262">
        <v>21</v>
      </c>
    </row>
    <row r="263" spans="1:3">
      <c r="A263" t="s">
        <v>284</v>
      </c>
      <c r="B263" t="s">
        <v>255</v>
      </c>
      <c r="C263">
        <v>21</v>
      </c>
    </row>
    <row r="264" spans="1:3">
      <c r="A264" t="s">
        <v>284</v>
      </c>
      <c r="B264" t="s">
        <v>267</v>
      </c>
      <c r="C264">
        <v>26</v>
      </c>
    </row>
    <row r="265" spans="1:3">
      <c r="A265" t="s">
        <v>284</v>
      </c>
      <c r="B265" t="s">
        <v>261</v>
      </c>
      <c r="C265">
        <v>31</v>
      </c>
    </row>
    <row r="266" spans="1:3">
      <c r="A266" t="s">
        <v>284</v>
      </c>
      <c r="B266" t="s">
        <v>262</v>
      </c>
      <c r="C266">
        <v>26</v>
      </c>
    </row>
    <row r="267" spans="1:3">
      <c r="A267" t="s">
        <v>284</v>
      </c>
      <c r="B267" t="s">
        <v>268</v>
      </c>
      <c r="C267">
        <v>26</v>
      </c>
    </row>
    <row r="268" spans="1:3">
      <c r="A268" t="s">
        <v>284</v>
      </c>
      <c r="B268" t="s">
        <v>259</v>
      </c>
      <c r="C268">
        <v>26</v>
      </c>
    </row>
    <row r="269" spans="1:3">
      <c r="A269" t="s">
        <v>284</v>
      </c>
      <c r="B269" t="s">
        <v>260</v>
      </c>
      <c r="C269">
        <v>26</v>
      </c>
    </row>
    <row r="270" spans="1:3">
      <c r="A270" t="s">
        <v>284</v>
      </c>
      <c r="B270" t="s">
        <v>263</v>
      </c>
      <c r="C270">
        <v>26</v>
      </c>
    </row>
    <row r="271" spans="1:3">
      <c r="A271" t="s">
        <v>284</v>
      </c>
      <c r="B271" t="s">
        <v>264</v>
      </c>
      <c r="C271">
        <v>31</v>
      </c>
    </row>
    <row r="272" spans="1:3">
      <c r="A272" t="s">
        <v>284</v>
      </c>
      <c r="B272" t="s">
        <v>256</v>
      </c>
      <c r="C272">
        <v>51</v>
      </c>
    </row>
    <row r="273" spans="1:3">
      <c r="A273" t="s">
        <v>284</v>
      </c>
      <c r="B273" t="s">
        <v>257</v>
      </c>
      <c r="C273">
        <v>51</v>
      </c>
    </row>
    <row r="274" spans="1:3">
      <c r="A274" t="s">
        <v>284</v>
      </c>
      <c r="B274" t="s">
        <v>258</v>
      </c>
      <c r="C274">
        <v>41</v>
      </c>
    </row>
    <row r="275" spans="1:3">
      <c r="A275" t="s">
        <v>284</v>
      </c>
      <c r="B275" t="s">
        <v>265</v>
      </c>
      <c r="C275">
        <v>21</v>
      </c>
    </row>
    <row r="276" spans="1:3">
      <c r="A276" t="s">
        <v>284</v>
      </c>
      <c r="B276" t="s">
        <v>266</v>
      </c>
      <c r="C276">
        <v>21</v>
      </c>
    </row>
    <row r="277" spans="1:3">
      <c r="A277" t="s">
        <v>284</v>
      </c>
      <c r="B277" t="s">
        <v>269</v>
      </c>
      <c r="C277">
        <v>21</v>
      </c>
    </row>
    <row r="278" spans="1:3">
      <c r="A278" t="s">
        <v>284</v>
      </c>
      <c r="B278" t="s">
        <v>270</v>
      </c>
      <c r="C278">
        <v>100</v>
      </c>
    </row>
    <row r="279" spans="1:3">
      <c r="A279" s="15" t="s">
        <v>284</v>
      </c>
      <c r="B279" t="s">
        <v>272</v>
      </c>
      <c r="C279">
        <v>36</v>
      </c>
    </row>
    <row r="280" spans="1:3">
      <c r="A280" s="15" t="s">
        <v>284</v>
      </c>
      <c r="B280" t="s">
        <v>273</v>
      </c>
      <c r="C280">
        <v>36</v>
      </c>
    </row>
    <row r="281" spans="1:3">
      <c r="A281" s="15" t="s">
        <v>284</v>
      </c>
      <c r="B281" t="s">
        <v>274</v>
      </c>
      <c r="C281">
        <v>31</v>
      </c>
    </row>
    <row r="282" spans="1:3">
      <c r="A282" t="s">
        <v>284</v>
      </c>
      <c r="B282" t="s">
        <v>329</v>
      </c>
      <c r="C282">
        <v>21</v>
      </c>
    </row>
    <row r="283" spans="1:3">
      <c r="A283" t="s">
        <v>284</v>
      </c>
      <c r="B283" t="s">
        <v>335</v>
      </c>
      <c r="C283">
        <v>101</v>
      </c>
    </row>
    <row r="284" spans="1:3">
      <c r="A284" t="s">
        <v>284</v>
      </c>
      <c r="B284" t="s">
        <v>330</v>
      </c>
      <c r="C284">
        <v>101</v>
      </c>
    </row>
    <row r="285" spans="1:3">
      <c r="A285" t="s">
        <v>284</v>
      </c>
      <c r="B285" t="s">
        <v>333</v>
      </c>
      <c r="C285">
        <v>101</v>
      </c>
    </row>
    <row r="286" spans="1:3">
      <c r="A286" t="s">
        <v>284</v>
      </c>
      <c r="B286" t="s">
        <v>332</v>
      </c>
      <c r="C286">
        <v>101</v>
      </c>
    </row>
    <row r="287" spans="1:3">
      <c r="A287" t="s">
        <v>284</v>
      </c>
      <c r="B287" t="s">
        <v>334</v>
      </c>
      <c r="C287">
        <v>101</v>
      </c>
    </row>
    <row r="288" spans="1:3">
      <c r="A288" t="s">
        <v>284</v>
      </c>
      <c r="B288" t="s">
        <v>331</v>
      </c>
      <c r="C288">
        <v>101</v>
      </c>
    </row>
    <row r="289" spans="1:6">
      <c r="A289" s="27" t="s">
        <v>284</v>
      </c>
      <c r="B289" s="2" t="s">
        <v>339</v>
      </c>
      <c r="C289">
        <v>41</v>
      </c>
    </row>
    <row r="290" spans="1:6">
      <c r="A290" s="27" t="s">
        <v>284</v>
      </c>
      <c r="B290" s="2" t="s">
        <v>340</v>
      </c>
      <c r="C290">
        <v>41</v>
      </c>
    </row>
    <row r="291" spans="1:6">
      <c r="A291" s="27" t="s">
        <v>284</v>
      </c>
      <c r="B291" s="2" t="s">
        <v>345</v>
      </c>
      <c r="C291">
        <v>21</v>
      </c>
    </row>
    <row r="292" spans="1:6">
      <c r="A292" s="27" t="s">
        <v>284</v>
      </c>
      <c r="B292" s="2" t="s">
        <v>346</v>
      </c>
      <c r="C292">
        <v>31</v>
      </c>
    </row>
    <row r="293" spans="1:6">
      <c r="A293" s="27" t="s">
        <v>284</v>
      </c>
      <c r="B293" s="2" t="s">
        <v>347</v>
      </c>
      <c r="C293">
        <v>21</v>
      </c>
    </row>
    <row r="294" spans="1:6">
      <c r="A294" s="27" t="s">
        <v>284</v>
      </c>
      <c r="B294" t="s">
        <v>361</v>
      </c>
      <c r="C294">
        <v>31</v>
      </c>
    </row>
    <row r="295" spans="1:6">
      <c r="A295" s="6" t="s">
        <v>284</v>
      </c>
      <c r="B295" s="2" t="s">
        <v>363</v>
      </c>
      <c r="C295">
        <v>21</v>
      </c>
    </row>
    <row r="296" spans="1:6">
      <c r="A296" s="6" t="s">
        <v>284</v>
      </c>
      <c r="B296" s="2" t="s">
        <v>364</v>
      </c>
      <c r="C296">
        <v>21</v>
      </c>
    </row>
    <row r="297" spans="1:6">
      <c r="A297" t="s">
        <v>284</v>
      </c>
      <c r="B297" s="2" t="s">
        <v>365</v>
      </c>
      <c r="C297">
        <v>101</v>
      </c>
    </row>
    <row r="298" spans="1:6">
      <c r="A298" t="s">
        <v>284</v>
      </c>
      <c r="B298" t="s">
        <v>366</v>
      </c>
      <c r="C298">
        <v>101</v>
      </c>
    </row>
    <row r="299" spans="1:6">
      <c r="A299" t="s">
        <v>284</v>
      </c>
      <c r="B299" t="s">
        <v>367</v>
      </c>
      <c r="C299">
        <v>101</v>
      </c>
    </row>
    <row r="300" spans="1:6">
      <c r="A300" t="s">
        <v>284</v>
      </c>
      <c r="B300" t="s">
        <v>488</v>
      </c>
      <c r="C300">
        <v>31</v>
      </c>
    </row>
    <row r="301" spans="1:6">
      <c r="A301" t="s">
        <v>284</v>
      </c>
      <c r="B301" t="s">
        <v>490</v>
      </c>
      <c r="C301">
        <v>31</v>
      </c>
    </row>
    <row r="302" spans="1:6">
      <c r="A302" t="s">
        <v>284</v>
      </c>
      <c r="B302" t="s">
        <v>489</v>
      </c>
      <c r="C302">
        <v>31</v>
      </c>
    </row>
    <row r="303" spans="1:6">
      <c r="A303" t="s">
        <v>284</v>
      </c>
      <c r="B303" t="s">
        <v>475</v>
      </c>
      <c r="C303">
        <v>31</v>
      </c>
      <c r="E303" t="s">
        <v>511</v>
      </c>
      <c r="F303" t="s">
        <v>513</v>
      </c>
    </row>
    <row r="304" spans="1:6">
      <c r="A304" t="s">
        <v>284</v>
      </c>
      <c r="B304" t="s">
        <v>108</v>
      </c>
      <c r="C304">
        <v>31</v>
      </c>
      <c r="E304" t="s">
        <v>511</v>
      </c>
      <c r="F304" t="s">
        <v>513</v>
      </c>
    </row>
    <row r="305" spans="1:6">
      <c r="A305" t="s">
        <v>284</v>
      </c>
      <c r="B305" t="s">
        <v>109</v>
      </c>
      <c r="C305">
        <v>31</v>
      </c>
      <c r="E305" t="s">
        <v>511</v>
      </c>
      <c r="F305" t="s">
        <v>513</v>
      </c>
    </row>
    <row r="306" spans="1:6">
      <c r="A306" t="s">
        <v>284</v>
      </c>
      <c r="B306" t="s">
        <v>481</v>
      </c>
      <c r="C306">
        <v>26</v>
      </c>
      <c r="E306" t="s">
        <v>511</v>
      </c>
      <c r="F306" t="s">
        <v>513</v>
      </c>
    </row>
    <row r="307" spans="1:6">
      <c r="A307" t="s">
        <v>284</v>
      </c>
      <c r="B307" t="s">
        <v>479</v>
      </c>
      <c r="C307">
        <v>26</v>
      </c>
      <c r="E307" t="s">
        <v>511</v>
      </c>
      <c r="F307" t="s">
        <v>513</v>
      </c>
    </row>
    <row r="308" spans="1:6">
      <c r="A308" t="s">
        <v>284</v>
      </c>
      <c r="B308" t="s">
        <v>483</v>
      </c>
      <c r="C308">
        <v>26</v>
      </c>
      <c r="E308" t="s">
        <v>511</v>
      </c>
      <c r="F308" t="s">
        <v>513</v>
      </c>
    </row>
    <row r="309" spans="1:6">
      <c r="A309" t="s">
        <v>284</v>
      </c>
      <c r="B309" t="s">
        <v>476</v>
      </c>
      <c r="C309">
        <v>31</v>
      </c>
      <c r="E309" t="s">
        <v>511</v>
      </c>
      <c r="F309" t="s">
        <v>513</v>
      </c>
    </row>
    <row r="310" spans="1:6">
      <c r="A310" t="s">
        <v>284</v>
      </c>
      <c r="B310" t="s">
        <v>477</v>
      </c>
      <c r="C310">
        <v>31</v>
      </c>
      <c r="E310" t="s">
        <v>511</v>
      </c>
      <c r="F310" t="s">
        <v>513</v>
      </c>
    </row>
    <row r="311" spans="1:6">
      <c r="A311" t="s">
        <v>284</v>
      </c>
      <c r="B311" t="s">
        <v>478</v>
      </c>
      <c r="C311">
        <v>31</v>
      </c>
      <c r="E311" t="s">
        <v>511</v>
      </c>
      <c r="F311" t="s">
        <v>513</v>
      </c>
    </row>
    <row r="312" spans="1:6">
      <c r="A312" t="s">
        <v>284</v>
      </c>
      <c r="B312" t="s">
        <v>482</v>
      </c>
      <c r="C312">
        <v>26</v>
      </c>
      <c r="E312" t="s">
        <v>511</v>
      </c>
      <c r="F312" t="s">
        <v>513</v>
      </c>
    </row>
    <row r="313" spans="1:6">
      <c r="A313" t="s">
        <v>284</v>
      </c>
      <c r="B313" t="s">
        <v>480</v>
      </c>
      <c r="C313">
        <v>26</v>
      </c>
      <c r="E313" t="s">
        <v>511</v>
      </c>
      <c r="F313" t="s">
        <v>513</v>
      </c>
    </row>
    <row r="314" spans="1:6">
      <c r="A314" t="s">
        <v>284</v>
      </c>
      <c r="B314" t="s">
        <v>484</v>
      </c>
      <c r="C314">
        <v>31</v>
      </c>
      <c r="E314" t="s">
        <v>514</v>
      </c>
    </row>
    <row r="315" spans="1:6">
      <c r="A315" t="s">
        <v>284</v>
      </c>
      <c r="B315" t="s">
        <v>486</v>
      </c>
      <c r="C315">
        <v>100</v>
      </c>
    </row>
    <row r="316" spans="1:6">
      <c r="A316" t="s">
        <v>284</v>
      </c>
      <c r="B316" t="s">
        <v>487</v>
      </c>
      <c r="C316">
        <v>100</v>
      </c>
    </row>
    <row r="317" spans="1:6">
      <c r="A317" t="s">
        <v>284</v>
      </c>
      <c r="B317" t="s">
        <v>485</v>
      </c>
      <c r="C317">
        <v>31</v>
      </c>
      <c r="E317" t="s">
        <v>515</v>
      </c>
    </row>
    <row r="318" spans="1:6">
      <c r="A318" t="s">
        <v>284</v>
      </c>
      <c r="B318" t="s">
        <v>499</v>
      </c>
      <c r="C318">
        <v>25</v>
      </c>
    </row>
  </sheetData>
  <dataValidations count="2">
    <dataValidation type="list" allowBlank="1" showInputMessage="1" showErrorMessage="1" sqref="B217 B171 B173:B176 B292 B66 B20 B22:B25 B141" xr:uid="{00000000-0002-0000-2100-000000000000}">
      <formula1>Technologies</formula1>
    </dataValidation>
    <dataValidation type="list" allowBlank="1" showInputMessage="1" showErrorMessage="1" sqref="A279:A281 A128:A130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J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4"/>
    <col min="2" max="2" width="29.42578125" style="4" customWidth="1"/>
    <col min="3" max="16384" width="11.42578125" style="4"/>
  </cols>
  <sheetData>
    <row r="1" spans="1:10">
      <c r="A1" s="4" t="s">
        <v>442</v>
      </c>
    </row>
    <row r="2" spans="1:10">
      <c r="A2" s="4" t="s">
        <v>56</v>
      </c>
    </row>
    <row r="3" spans="1:10">
      <c r="A3" s="4" t="s">
        <v>424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defaultColWidth="11.42578125" defaultRowHeight="15"/>
  <cols>
    <col min="1" max="2" width="27.42578125" style="4" customWidth="1"/>
    <col min="3" max="16384" width="11.42578125" style="4"/>
  </cols>
  <sheetData>
    <row r="1" spans="1:10">
      <c r="A1" s="4" t="s">
        <v>443</v>
      </c>
    </row>
    <row r="2" spans="1:10">
      <c r="A2" s="4" t="s">
        <v>379</v>
      </c>
    </row>
    <row r="3" spans="1:10">
      <c r="A3" s="4" t="s">
        <v>424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  <row r="6" spans="1:10">
      <c r="A6" t="s">
        <v>277</v>
      </c>
      <c r="B6" s="4" t="s">
        <v>158</v>
      </c>
      <c r="C6" s="36"/>
      <c r="D6" s="36"/>
      <c r="E6" s="36"/>
      <c r="F6" s="36"/>
      <c r="G6" s="36"/>
      <c r="H6" s="36"/>
      <c r="I6" s="36"/>
      <c r="J6" s="36"/>
    </row>
    <row r="7" spans="1:10">
      <c r="A7" t="s">
        <v>278</v>
      </c>
      <c r="B7" s="4" t="s">
        <v>158</v>
      </c>
      <c r="C7" s="36">
        <v>152.79726600000001</v>
      </c>
      <c r="D7" s="36">
        <v>169.39792800000001</v>
      </c>
      <c r="E7" s="36">
        <v>161.17086599999999</v>
      </c>
      <c r="F7" s="36">
        <v>152.943804</v>
      </c>
      <c r="G7" s="36">
        <v>147.18486060000001</v>
      </c>
      <c r="H7" s="36">
        <v>141.42591720000001</v>
      </c>
      <c r="I7" s="36">
        <v>137.39465682000002</v>
      </c>
      <c r="J7" s="36">
        <v>133.36339644</v>
      </c>
    </row>
    <row r="8" spans="1:10">
      <c r="A8" t="s">
        <v>279</v>
      </c>
      <c r="B8" s="4" t="s">
        <v>158</v>
      </c>
      <c r="C8" s="36"/>
      <c r="D8" s="36"/>
      <c r="E8" s="36"/>
      <c r="F8" s="36"/>
      <c r="G8" s="36"/>
      <c r="H8" s="36"/>
      <c r="I8" s="36"/>
      <c r="J8" s="36"/>
    </row>
    <row r="9" spans="1:10">
      <c r="A9" t="s">
        <v>280</v>
      </c>
      <c r="B9" s="4" t="s">
        <v>158</v>
      </c>
      <c r="C9" s="36">
        <v>93.19816800000001</v>
      </c>
      <c r="D9" s="36">
        <v>96.71508</v>
      </c>
      <c r="E9" s="36">
        <v>96.484806000000006</v>
      </c>
      <c r="F9" s="36">
        <v>96.254532000000012</v>
      </c>
      <c r="G9" s="36">
        <v>96.093340200000014</v>
      </c>
      <c r="H9" s="36">
        <v>95.932148400000017</v>
      </c>
      <c r="I9" s="36">
        <v>95.819314140000017</v>
      </c>
      <c r="J9" s="36">
        <v>95.706479880000018</v>
      </c>
    </row>
    <row r="10" spans="1:10">
      <c r="A10" t="s">
        <v>281</v>
      </c>
      <c r="B10" s="4" t="s">
        <v>158</v>
      </c>
      <c r="C10" s="36">
        <v>102.32539200000001</v>
      </c>
      <c r="D10" s="36">
        <v>109.945368</v>
      </c>
      <c r="E10" s="36">
        <v>112.68772200000001</v>
      </c>
      <c r="F10" s="36">
        <v>115.430076</v>
      </c>
      <c r="G10" s="36">
        <v>117.34972379999999</v>
      </c>
      <c r="H10" s="36">
        <v>119.2693716</v>
      </c>
      <c r="I10" s="36">
        <v>120.61312506</v>
      </c>
      <c r="J10" s="36">
        <v>121.95687852</v>
      </c>
    </row>
    <row r="11" spans="1:10">
      <c r="A11" t="s">
        <v>282</v>
      </c>
      <c r="B11" s="4" t="s">
        <v>158</v>
      </c>
      <c r="C11" s="36">
        <v>152.79726600000001</v>
      </c>
      <c r="D11" s="36">
        <v>169.39792800000001</v>
      </c>
      <c r="E11" s="36">
        <v>161.17086599999999</v>
      </c>
      <c r="F11" s="36">
        <v>152.943804</v>
      </c>
      <c r="G11" s="36">
        <v>147.18486060000001</v>
      </c>
      <c r="H11" s="36">
        <v>141.42591720000001</v>
      </c>
      <c r="I11" s="36">
        <v>137.39465682000002</v>
      </c>
      <c r="J11" s="36">
        <v>133.36339644</v>
      </c>
    </row>
    <row r="12" spans="1:10">
      <c r="A12" t="s">
        <v>283</v>
      </c>
      <c r="B12" s="4" t="s">
        <v>158</v>
      </c>
      <c r="C12" s="36">
        <v>144.381798</v>
      </c>
      <c r="D12" s="36">
        <v>151.56216000000001</v>
      </c>
      <c r="E12" s="36">
        <v>154.91160000000002</v>
      </c>
      <c r="F12" s="36">
        <v>158.26104000000001</v>
      </c>
      <c r="G12" s="36">
        <v>160.605648</v>
      </c>
      <c r="H12" s="36">
        <v>162.950256</v>
      </c>
      <c r="I12" s="36">
        <v>164.59148160000001</v>
      </c>
      <c r="J12" s="36">
        <v>166.23270720000002</v>
      </c>
    </row>
    <row r="13" spans="1:10">
      <c r="A13" t="s">
        <v>284</v>
      </c>
      <c r="B13" s="4" t="s">
        <v>158</v>
      </c>
      <c r="C13" s="36">
        <v>716.88483000000008</v>
      </c>
      <c r="D13" s="36">
        <v>810.98316</v>
      </c>
      <c r="E13" s="36">
        <v>769.59664199999997</v>
      </c>
      <c r="F13" s="36">
        <v>728.21012400000006</v>
      </c>
      <c r="G13" s="36">
        <v>699.23956140000007</v>
      </c>
      <c r="H13" s="36">
        <v>670.26899880000008</v>
      </c>
      <c r="I13" s="36">
        <v>649.98960498000008</v>
      </c>
      <c r="J13" s="36">
        <v>629.71021116000009</v>
      </c>
    </row>
    <row r="14" spans="1:10">
      <c r="A14" t="s">
        <v>285</v>
      </c>
      <c r="B14" s="4" t="s">
        <v>158</v>
      </c>
      <c r="C14" s="36">
        <v>71.845488000000003</v>
      </c>
      <c r="D14" s="36">
        <v>87.922800000000009</v>
      </c>
      <c r="E14" s="36">
        <v>85.515389999999996</v>
      </c>
      <c r="F14" s="36">
        <v>83.107979999999998</v>
      </c>
      <c r="G14" s="36">
        <v>81.422792999999999</v>
      </c>
      <c r="H14" s="36">
        <v>79.737606</v>
      </c>
      <c r="I14" s="36">
        <v>78.557975100000007</v>
      </c>
      <c r="J14" s="36">
        <v>77.378344200000015</v>
      </c>
    </row>
    <row r="15" spans="1:10">
      <c r="A15" t="s">
        <v>286</v>
      </c>
      <c r="B15" s="4" t="s">
        <v>158</v>
      </c>
      <c r="C15" s="36">
        <v>468.23077800000004</v>
      </c>
      <c r="D15" s="36">
        <v>508.27752000000004</v>
      </c>
      <c r="E15" s="36">
        <v>496.03113000000008</v>
      </c>
      <c r="F15" s="36">
        <v>483.78474000000006</v>
      </c>
      <c r="G15" s="36">
        <v>475.21226700000005</v>
      </c>
      <c r="H15" s="36">
        <v>466.63979400000005</v>
      </c>
      <c r="I15" s="36">
        <v>460.63906290000006</v>
      </c>
      <c r="J15" s="36">
        <v>454.63833180000006</v>
      </c>
    </row>
    <row r="16" spans="1:10">
      <c r="A16" t="s">
        <v>287</v>
      </c>
      <c r="B16" s="4" t="s">
        <v>158</v>
      </c>
      <c r="C16" s="36">
        <v>295.44154200000003</v>
      </c>
      <c r="D16" s="36">
        <v>364.41907200000003</v>
      </c>
      <c r="E16" s="36">
        <v>322.27893000000006</v>
      </c>
      <c r="F16" s="36">
        <v>280.13878800000003</v>
      </c>
      <c r="G16" s="36">
        <v>250.64068860000003</v>
      </c>
      <c r="H16" s="36">
        <v>221.1425892</v>
      </c>
      <c r="I16" s="36">
        <v>200.49391961999999</v>
      </c>
      <c r="J16" s="36">
        <v>179.84525004</v>
      </c>
    </row>
    <row r="17" spans="1:10">
      <c r="A17" t="s">
        <v>288</v>
      </c>
      <c r="B17" s="4" t="s">
        <v>158</v>
      </c>
      <c r="C17" s="36">
        <v>663.44032800000002</v>
      </c>
      <c r="D17" s="36">
        <v>828.48398400000008</v>
      </c>
      <c r="E17" s="36">
        <v>801.77220000000011</v>
      </c>
      <c r="F17" s="36">
        <v>775.06041600000003</v>
      </c>
      <c r="G17" s="36">
        <v>756.36216720000004</v>
      </c>
      <c r="H17" s="36">
        <v>737.66391840000006</v>
      </c>
      <c r="I17" s="36">
        <v>724.57514423999999</v>
      </c>
      <c r="J17" s="36">
        <v>711.48637007999992</v>
      </c>
    </row>
    <row r="18" spans="1:10">
      <c r="A18" t="s">
        <v>289</v>
      </c>
      <c r="B18" s="4" t="s">
        <v>158</v>
      </c>
      <c r="C18" s="36">
        <v>96.149861999999999</v>
      </c>
      <c r="D18" s="36">
        <v>93.909924000000004</v>
      </c>
      <c r="E18" s="36">
        <v>103.895442</v>
      </c>
      <c r="F18" s="36">
        <v>113.88096</v>
      </c>
      <c r="G18" s="36">
        <v>120.8708226</v>
      </c>
      <c r="H18" s="36">
        <v>127.86068520000001</v>
      </c>
      <c r="I18" s="36">
        <v>132.75358901999999</v>
      </c>
      <c r="J18" s="36">
        <v>137.64649284000001</v>
      </c>
    </row>
    <row r="19" spans="1:10">
      <c r="A19" t="s">
        <v>290</v>
      </c>
      <c r="B19" s="4" t="s">
        <v>158</v>
      </c>
      <c r="C19" s="36">
        <v>54.6</v>
      </c>
      <c r="D19" s="36">
        <v>66.818181818181813</v>
      </c>
      <c r="E19" s="36">
        <v>64.988636363636346</v>
      </c>
      <c r="F19" s="36">
        <v>63.159090909090892</v>
      </c>
      <c r="G19" s="36">
        <v>61.878409090909074</v>
      </c>
      <c r="H19" s="36">
        <v>60.597727272727255</v>
      </c>
      <c r="I19" s="36">
        <v>59.701249999999987</v>
      </c>
      <c r="J19" s="36">
        <v>58.80477272727272</v>
      </c>
    </row>
    <row r="20" spans="1:10">
      <c r="A20" t="s">
        <v>291</v>
      </c>
      <c r="B20" s="4" t="s">
        <v>158</v>
      </c>
      <c r="C20" s="36">
        <v>150.850404</v>
      </c>
      <c r="D20" s="36">
        <v>186.145128</v>
      </c>
      <c r="E20" s="36">
        <v>183.38184000000001</v>
      </c>
      <c r="F20" s="36">
        <v>180.61855200000002</v>
      </c>
      <c r="G20" s="36">
        <v>178.68425040000002</v>
      </c>
      <c r="H20" s="36">
        <v>176.74994880000003</v>
      </c>
      <c r="I20" s="36">
        <v>175.39593768000003</v>
      </c>
      <c r="J20" s="36">
        <v>174.04192656000006</v>
      </c>
    </row>
    <row r="21" spans="1:10">
      <c r="A21" t="s">
        <v>292</v>
      </c>
      <c r="B21" s="4" t="s">
        <v>158</v>
      </c>
      <c r="C21" s="36">
        <v>31.715010000000003</v>
      </c>
      <c r="D21" s="36">
        <v>35.378460000000004</v>
      </c>
      <c r="E21" s="36">
        <v>35.043516000000004</v>
      </c>
      <c r="F21" s="36">
        <v>34.708572000000004</v>
      </c>
      <c r="G21" s="36">
        <v>34.474111200000003</v>
      </c>
      <c r="H21" s="36">
        <v>34.239650400000002</v>
      </c>
      <c r="I21" s="36">
        <v>34.075527839999999</v>
      </c>
      <c r="J21" s="36">
        <v>33.911405279999997</v>
      </c>
    </row>
    <row r="22" spans="1:10">
      <c r="A22" t="s">
        <v>293</v>
      </c>
      <c r="B22" s="4" t="s">
        <v>158</v>
      </c>
      <c r="C22" s="36">
        <v>359.43678</v>
      </c>
      <c r="D22" s="36">
        <v>388.61877600000003</v>
      </c>
      <c r="E22" s="36">
        <v>369.42229800000001</v>
      </c>
      <c r="F22" s="36">
        <v>350.22582</v>
      </c>
      <c r="G22" s="36">
        <v>336.78828540000001</v>
      </c>
      <c r="H22" s="36">
        <v>323.35075080000001</v>
      </c>
      <c r="I22" s="36">
        <v>313.94447658000001</v>
      </c>
      <c r="J22" s="36">
        <v>304.53820236000001</v>
      </c>
    </row>
    <row r="23" spans="1:10">
      <c r="A23" t="s">
        <v>294</v>
      </c>
      <c r="B23" s="4" t="s">
        <v>158</v>
      </c>
      <c r="C23" s="36">
        <v>2.1143339999999999</v>
      </c>
      <c r="D23" s="36">
        <v>2.30274</v>
      </c>
      <c r="E23" s="36">
        <v>2.1143339999999999</v>
      </c>
      <c r="F23" s="36">
        <v>1.9259280000000001</v>
      </c>
      <c r="G23" s="36">
        <v>1.7940438000000003</v>
      </c>
      <c r="H23" s="36">
        <v>1.6621596000000003</v>
      </c>
      <c r="I23" s="36">
        <v>1.5698406600000003</v>
      </c>
      <c r="J23" s="36">
        <v>1.4775217200000004</v>
      </c>
    </row>
    <row r="24" spans="1:10">
      <c r="A24" t="s">
        <v>295</v>
      </c>
      <c r="B24" s="4" t="s">
        <v>158</v>
      </c>
      <c r="C24" s="36"/>
      <c r="D24" s="36"/>
      <c r="E24" s="36"/>
      <c r="F24" s="36"/>
      <c r="G24" s="36"/>
      <c r="H24" s="36"/>
      <c r="I24" s="36"/>
      <c r="J24" s="36"/>
    </row>
    <row r="25" spans="1:10">
      <c r="A25" t="s">
        <v>296</v>
      </c>
      <c r="B25" s="4" t="s">
        <v>158</v>
      </c>
      <c r="C25" s="36"/>
      <c r="D25" s="36"/>
      <c r="E25" s="36"/>
      <c r="F25" s="36"/>
      <c r="G25" s="36"/>
      <c r="H25" s="36"/>
      <c r="I25" s="36"/>
      <c r="J25" s="36"/>
    </row>
    <row r="26" spans="1:10">
      <c r="A26" t="s">
        <v>297</v>
      </c>
      <c r="B26" s="4" t="s">
        <v>158</v>
      </c>
      <c r="C26" s="36">
        <v>63.032274000000001</v>
      </c>
      <c r="D26" s="36">
        <v>68.035499999999999</v>
      </c>
      <c r="E26" s="36">
        <v>64.183644000000001</v>
      </c>
      <c r="F26" s="36">
        <v>60.331788000000003</v>
      </c>
      <c r="G26" s="36">
        <v>57.635488800000005</v>
      </c>
      <c r="H26" s="36">
        <v>54.939189600000006</v>
      </c>
      <c r="I26" s="36">
        <v>53.051780160000007</v>
      </c>
      <c r="J26" s="36">
        <v>51.164370720000001</v>
      </c>
    </row>
    <row r="27" spans="1:10">
      <c r="A27" t="s">
        <v>298</v>
      </c>
      <c r="B27" s="4" t="s">
        <v>158</v>
      </c>
      <c r="C27" s="36">
        <v>377.54</v>
      </c>
      <c r="D27" s="36">
        <v>407.50747260046495</v>
      </c>
      <c r="E27" s="36">
        <v>384.43628030554629</v>
      </c>
      <c r="F27" s="36">
        <v>361.36508801062769</v>
      </c>
      <c r="G27" s="36">
        <v>345.21525340418469</v>
      </c>
      <c r="H27" s="36">
        <v>329.0654187977417</v>
      </c>
      <c r="I27" s="36">
        <v>317.76053457323155</v>
      </c>
      <c r="J27" s="36">
        <v>306.45565034872141</v>
      </c>
    </row>
    <row r="28" spans="1:10">
      <c r="A28" t="s">
        <v>299</v>
      </c>
      <c r="B28" s="4" t="s">
        <v>158</v>
      </c>
      <c r="C28" s="36">
        <v>376.05837600000001</v>
      </c>
      <c r="D28" s="36">
        <v>461.76217200000002</v>
      </c>
      <c r="E28" s="36">
        <v>428.79112200000003</v>
      </c>
      <c r="F28" s="36">
        <v>395.82007200000004</v>
      </c>
      <c r="G28" s="36">
        <v>372.74033700000007</v>
      </c>
      <c r="H28" s="36">
        <v>349.66060200000004</v>
      </c>
      <c r="I28" s="36">
        <v>333.50478750000002</v>
      </c>
      <c r="J28" s="36">
        <v>317.348973</v>
      </c>
    </row>
    <row r="29" spans="1:10">
      <c r="A29" t="s">
        <v>300</v>
      </c>
      <c r="B29" s="4" t="s">
        <v>158</v>
      </c>
      <c r="C29" s="36">
        <v>127.027512</v>
      </c>
      <c r="D29" s="36">
        <v>136.28034</v>
      </c>
      <c r="E29" s="36">
        <v>127.446192</v>
      </c>
      <c r="F29" s="36">
        <v>118.61204400000001</v>
      </c>
      <c r="G29" s="36">
        <v>112.4281404</v>
      </c>
      <c r="H29" s="36">
        <v>106.2442368</v>
      </c>
      <c r="I29" s="36">
        <v>101.91550427999999</v>
      </c>
      <c r="J29" s="36">
        <v>97.586771759999991</v>
      </c>
    </row>
    <row r="30" spans="1:10">
      <c r="A30" t="s">
        <v>301</v>
      </c>
      <c r="B30" s="4" t="s">
        <v>158</v>
      </c>
      <c r="C30" s="36">
        <v>220.60249200000001</v>
      </c>
      <c r="D30" s="36">
        <v>252.129096</v>
      </c>
      <c r="E30" s="36">
        <v>258.49303199999997</v>
      </c>
      <c r="F30" s="36">
        <v>264.85696799999999</v>
      </c>
      <c r="G30" s="36">
        <v>269.31172320000002</v>
      </c>
      <c r="H30" s="36">
        <v>273.76647840000004</v>
      </c>
      <c r="I30" s="36">
        <v>276.88480704000006</v>
      </c>
      <c r="J30" s="36">
        <v>280.00313568000001</v>
      </c>
    </row>
    <row r="31" spans="1:10">
      <c r="A31" t="s">
        <v>302</v>
      </c>
      <c r="B31" s="4" t="s">
        <v>158</v>
      </c>
      <c r="C31" s="36"/>
      <c r="D31" s="36"/>
      <c r="E31" s="36"/>
      <c r="F31" s="36"/>
      <c r="G31" s="36"/>
      <c r="H31" s="36"/>
      <c r="I31" s="36"/>
      <c r="J31" s="36"/>
    </row>
    <row r="32" spans="1:10">
      <c r="A32" t="s">
        <v>303</v>
      </c>
      <c r="B32" s="4" t="s">
        <v>158</v>
      </c>
      <c r="C32" s="36">
        <v>334.31598000000002</v>
      </c>
      <c r="D32" s="36">
        <v>404.77982400000002</v>
      </c>
      <c r="E32" s="36">
        <v>357.40618200000006</v>
      </c>
      <c r="F32" s="36">
        <v>310.03254000000004</v>
      </c>
      <c r="G32" s="36">
        <v>276.87099060000003</v>
      </c>
      <c r="H32" s="36">
        <v>243.70944119999999</v>
      </c>
      <c r="I32" s="36">
        <v>220.49635662</v>
      </c>
      <c r="J32" s="36">
        <v>197.28327204000001</v>
      </c>
    </row>
    <row r="33" spans="1:10">
      <c r="A33" t="s">
        <v>304</v>
      </c>
      <c r="B33" s="4" t="s">
        <v>158</v>
      </c>
      <c r="C33" s="36">
        <v>20.954934000000002</v>
      </c>
      <c r="D33" s="36">
        <v>23.153004000000003</v>
      </c>
      <c r="E33" s="36">
        <v>24.325308</v>
      </c>
      <c r="F33" s="36">
        <v>25.497612</v>
      </c>
      <c r="G33" s="36">
        <v>26.318224800000003</v>
      </c>
      <c r="H33" s="36">
        <v>27.138837600000002</v>
      </c>
      <c r="I33" s="36">
        <v>27.713266560000005</v>
      </c>
      <c r="J33" s="36">
        <v>28.287695520000007</v>
      </c>
    </row>
    <row r="34" spans="1:10">
      <c r="A34" t="s">
        <v>305</v>
      </c>
      <c r="B34" s="4" t="s">
        <v>158</v>
      </c>
      <c r="C34" s="36">
        <v>68.119236000000001</v>
      </c>
      <c r="D34" s="36">
        <v>81.810072000000005</v>
      </c>
      <c r="E34" s="36">
        <v>82.626497999999998</v>
      </c>
      <c r="F34" s="36">
        <v>83.442924000000005</v>
      </c>
      <c r="G34" s="36">
        <v>84.014422200000013</v>
      </c>
      <c r="H34" s="36">
        <v>84.585920400000006</v>
      </c>
      <c r="I34" s="36">
        <v>84.985969140000009</v>
      </c>
      <c r="J34" s="36">
        <v>85.386017879999997</v>
      </c>
    </row>
    <row r="35" spans="1:10">
      <c r="A35" t="s">
        <v>306</v>
      </c>
      <c r="B35" s="4" t="s">
        <v>158</v>
      </c>
      <c r="C35" s="36"/>
      <c r="D35" s="36"/>
      <c r="E35" s="36"/>
      <c r="F35" s="36"/>
      <c r="G35" s="36"/>
      <c r="H35" s="36"/>
      <c r="I35" s="36"/>
      <c r="J35" s="36"/>
    </row>
    <row r="36" spans="1:10">
      <c r="A36" t="s">
        <v>307</v>
      </c>
      <c r="B36" s="4" t="s">
        <v>158</v>
      </c>
      <c r="C36" s="36">
        <v>424.39498200000003</v>
      </c>
      <c r="D36" s="36">
        <v>446.89903200000003</v>
      </c>
      <c r="E36" s="36">
        <v>442.27261800000002</v>
      </c>
      <c r="F36" s="36">
        <v>437.64620400000001</v>
      </c>
      <c r="G36" s="36">
        <v>434.40771419999999</v>
      </c>
      <c r="H36" s="36">
        <v>431.16922440000002</v>
      </c>
      <c r="I36" s="36">
        <v>428.90228153999999</v>
      </c>
      <c r="J36" s="36">
        <v>426.63533867999996</v>
      </c>
    </row>
    <row r="37" spans="1:10">
      <c r="A37" t="s">
        <v>308</v>
      </c>
      <c r="B37" s="4" t="s">
        <v>158</v>
      </c>
      <c r="C37" s="36">
        <v>35.127251999999999</v>
      </c>
      <c r="D37" s="36">
        <v>43.207776000000003</v>
      </c>
      <c r="E37" s="36">
        <v>38.392955999999998</v>
      </c>
      <c r="F37" s="36">
        <v>33.578136000000001</v>
      </c>
      <c r="G37" s="36">
        <v>30.207762000000002</v>
      </c>
      <c r="H37" s="36">
        <v>26.837388000000001</v>
      </c>
      <c r="I37" s="36">
        <v>24.478126199999998</v>
      </c>
      <c r="J37" s="36">
        <v>22.1188644</v>
      </c>
    </row>
    <row r="38" spans="1:10">
      <c r="A38" t="s">
        <v>309</v>
      </c>
      <c r="B38" s="4" t="s">
        <v>158</v>
      </c>
      <c r="C38" s="36">
        <v>43.019370000000002</v>
      </c>
      <c r="D38" s="36">
        <v>48.525012000000004</v>
      </c>
      <c r="E38" s="36">
        <v>51.372036000000008</v>
      </c>
      <c r="F38" s="36">
        <v>54.219060000000006</v>
      </c>
      <c r="G38" s="36">
        <v>56.211976800000002</v>
      </c>
      <c r="H38" s="36">
        <v>58.204893600000005</v>
      </c>
      <c r="I38" s="36">
        <v>59.599935360000003</v>
      </c>
      <c r="J38" s="36">
        <v>60.994977120000009</v>
      </c>
    </row>
    <row r="39" spans="1:10">
      <c r="A39" t="s">
        <v>310</v>
      </c>
      <c r="B39" s="4" t="s">
        <v>158</v>
      </c>
      <c r="C39" s="36">
        <v>45.196505999999999</v>
      </c>
      <c r="D39" s="36">
        <v>48.734352000000001</v>
      </c>
      <c r="E39" s="36">
        <v>54.470268000000004</v>
      </c>
      <c r="F39" s="36">
        <v>60.206184</v>
      </c>
      <c r="G39" s="36">
        <v>64.221325199999995</v>
      </c>
      <c r="H39" s="36">
        <v>68.236466399999998</v>
      </c>
      <c r="I39" s="36">
        <v>71.047065239999995</v>
      </c>
      <c r="J39" s="36">
        <v>73.857664080000006</v>
      </c>
    </row>
    <row r="40" spans="1:10">
      <c r="A40" t="s">
        <v>311</v>
      </c>
      <c r="B40" s="4" t="s">
        <v>158</v>
      </c>
      <c r="C40" s="36"/>
      <c r="D40" s="36"/>
      <c r="E40" s="36"/>
      <c r="F40" s="36"/>
      <c r="G40" s="36"/>
      <c r="H40" s="36"/>
      <c r="I40" s="36"/>
      <c r="J40" s="36"/>
    </row>
    <row r="41" spans="1:10">
      <c r="A41" t="s">
        <v>312</v>
      </c>
      <c r="B41" s="4" t="s">
        <v>158</v>
      </c>
      <c r="C41" s="36"/>
      <c r="D41" s="36"/>
      <c r="E41" s="36"/>
      <c r="F41" s="36"/>
      <c r="G41" s="36"/>
      <c r="H41" s="36"/>
      <c r="I41" s="36"/>
      <c r="J41" s="36"/>
    </row>
    <row r="42" spans="1:10">
      <c r="A42" t="s">
        <v>356</v>
      </c>
      <c r="B42" s="4" t="s">
        <v>158</v>
      </c>
      <c r="C42" s="36">
        <v>360.06479999999999</v>
      </c>
      <c r="D42" s="36">
        <v>379.15766538746118</v>
      </c>
      <c r="E42" s="36">
        <v>375.23252747989943</v>
      </c>
      <c r="F42" s="36">
        <v>371.30738957233763</v>
      </c>
      <c r="G42" s="36">
        <v>368.55979303704441</v>
      </c>
      <c r="H42" s="36">
        <v>365.81219650175115</v>
      </c>
      <c r="I42" s="36">
        <v>363.88887892704582</v>
      </c>
      <c r="J42" s="36">
        <v>361.96556135234056</v>
      </c>
    </row>
    <row r="43" spans="1:10">
      <c r="A43" s="7" t="s">
        <v>357</v>
      </c>
      <c r="B43" s="4" t="s">
        <v>158</v>
      </c>
      <c r="C43" s="36">
        <v>47.725391999999978</v>
      </c>
      <c r="D43" s="36">
        <v>50.256087822029279</v>
      </c>
      <c r="E43" s="36">
        <v>49.73582384373303</v>
      </c>
      <c r="F43" s="36">
        <v>49.215559865436767</v>
      </c>
      <c r="G43" s="36">
        <v>48.851375080629396</v>
      </c>
      <c r="H43" s="36">
        <v>48.48719029582201</v>
      </c>
      <c r="I43" s="36">
        <v>48.23226094645684</v>
      </c>
      <c r="J43" s="36">
        <v>47.977331597091677</v>
      </c>
    </row>
    <row r="44" spans="1:10">
      <c r="A44" t="s">
        <v>277</v>
      </c>
      <c r="B44" s="4" t="s">
        <v>331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</row>
    <row r="45" spans="1:10">
      <c r="A45" t="s">
        <v>278</v>
      </c>
      <c r="B45" s="4" t="s">
        <v>331</v>
      </c>
      <c r="C45" s="36">
        <v>4.5839179799999998</v>
      </c>
      <c r="D45" s="36">
        <v>5.0819378400000002</v>
      </c>
      <c r="E45" s="36">
        <v>4.8351259799999999</v>
      </c>
      <c r="F45" s="36">
        <v>4.5883141199999997</v>
      </c>
      <c r="G45" s="36">
        <v>4.415545818</v>
      </c>
      <c r="H45" s="36">
        <v>4.2427775160000003</v>
      </c>
      <c r="I45" s="36">
        <v>4.1218397046000002</v>
      </c>
      <c r="J45" s="36">
        <v>4.0009018932</v>
      </c>
    </row>
    <row r="46" spans="1:10">
      <c r="A46" t="s">
        <v>279</v>
      </c>
      <c r="B46" s="4" t="s">
        <v>331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</row>
    <row r="47" spans="1:10">
      <c r="A47" t="s">
        <v>280</v>
      </c>
      <c r="B47" s="4" t="s">
        <v>331</v>
      </c>
      <c r="C47" s="36">
        <v>2.7959450400000003</v>
      </c>
      <c r="D47" s="36">
        <v>2.9014523999999997</v>
      </c>
      <c r="E47" s="36">
        <v>2.89454418</v>
      </c>
      <c r="F47" s="36">
        <v>2.8876359600000003</v>
      </c>
      <c r="G47" s="36">
        <v>2.8828002060000002</v>
      </c>
      <c r="H47" s="36">
        <v>2.8779644520000005</v>
      </c>
      <c r="I47" s="36">
        <v>2.8745794242000002</v>
      </c>
      <c r="J47" s="36">
        <v>2.8711943964000004</v>
      </c>
    </row>
    <row r="48" spans="1:10">
      <c r="A48" t="s">
        <v>281</v>
      </c>
      <c r="B48" s="4" t="s">
        <v>331</v>
      </c>
      <c r="C48" s="36">
        <v>3.06976176</v>
      </c>
      <c r="D48" s="36">
        <v>3.2983610400000001</v>
      </c>
      <c r="E48" s="36">
        <v>3.3806316600000001</v>
      </c>
      <c r="F48" s="36">
        <v>3.4629022799999998</v>
      </c>
      <c r="G48" s="36">
        <v>3.5204917139999998</v>
      </c>
      <c r="H48" s="36">
        <v>3.5780811479999999</v>
      </c>
      <c r="I48" s="36">
        <v>3.6183937517999998</v>
      </c>
      <c r="J48" s="36">
        <v>3.6587063556000001</v>
      </c>
    </row>
    <row r="49" spans="1:10">
      <c r="A49" t="s">
        <v>282</v>
      </c>
      <c r="B49" s="4" t="s">
        <v>331</v>
      </c>
      <c r="C49" s="36">
        <v>4.5839179799999998</v>
      </c>
      <c r="D49" s="36">
        <v>5.0819378400000002</v>
      </c>
      <c r="E49" s="36">
        <v>4.8351259799999999</v>
      </c>
      <c r="F49" s="36">
        <v>4.5883141199999997</v>
      </c>
      <c r="G49" s="36">
        <v>4.415545818</v>
      </c>
      <c r="H49" s="36">
        <v>4.2427775160000003</v>
      </c>
      <c r="I49" s="36">
        <v>4.1218397046000002</v>
      </c>
      <c r="J49" s="36">
        <v>4.0009018932</v>
      </c>
    </row>
    <row r="50" spans="1:10">
      <c r="A50" t="s">
        <v>283</v>
      </c>
      <c r="B50" s="4" t="s">
        <v>331</v>
      </c>
      <c r="C50" s="36">
        <v>4.3314539400000003</v>
      </c>
      <c r="D50" s="36">
        <v>4.5468647999999998</v>
      </c>
      <c r="E50" s="36">
        <v>4.647348</v>
      </c>
      <c r="F50" s="36">
        <v>4.7478312000000003</v>
      </c>
      <c r="G50" s="36">
        <v>4.8181694400000001</v>
      </c>
      <c r="H50" s="36">
        <v>4.88850768</v>
      </c>
      <c r="I50" s="36">
        <v>4.9377444480000001</v>
      </c>
      <c r="J50" s="36">
        <v>4.9869812160000002</v>
      </c>
    </row>
    <row r="51" spans="1:10">
      <c r="A51" t="s">
        <v>284</v>
      </c>
      <c r="B51" s="4" t="s">
        <v>331</v>
      </c>
      <c r="C51" s="36">
        <v>21.506544900000002</v>
      </c>
      <c r="D51" s="36">
        <v>24.329494799999999</v>
      </c>
      <c r="E51" s="36">
        <v>23.087899259999997</v>
      </c>
      <c r="F51" s="36">
        <v>21.846303720000002</v>
      </c>
      <c r="G51" s="36">
        <v>20.977186842000002</v>
      </c>
      <c r="H51" s="36">
        <v>20.108069964000002</v>
      </c>
      <c r="I51" s="36">
        <v>19.499688149400001</v>
      </c>
      <c r="J51" s="36">
        <v>18.891306334800003</v>
      </c>
    </row>
    <row r="52" spans="1:10">
      <c r="A52" t="s">
        <v>285</v>
      </c>
      <c r="B52" s="4" t="s">
        <v>331</v>
      </c>
      <c r="C52" s="36">
        <v>2.1553646400000002</v>
      </c>
      <c r="D52" s="36">
        <v>2.6376840000000001</v>
      </c>
      <c r="E52" s="36">
        <v>2.5654616999999997</v>
      </c>
      <c r="F52" s="36">
        <v>2.4932393999999998</v>
      </c>
      <c r="G52" s="36">
        <v>2.4426837899999998</v>
      </c>
      <c r="H52" s="36">
        <v>2.3921281799999998</v>
      </c>
      <c r="I52" s="36">
        <v>2.3567392530000002</v>
      </c>
      <c r="J52" s="36">
        <v>2.3213503260000006</v>
      </c>
    </row>
    <row r="53" spans="1:10">
      <c r="A53" t="s">
        <v>286</v>
      </c>
      <c r="B53" s="4" t="s">
        <v>331</v>
      </c>
      <c r="C53" s="36">
        <v>14.046923340000001</v>
      </c>
      <c r="D53" s="36">
        <v>15.248325600000001</v>
      </c>
      <c r="E53" s="36">
        <v>14.880933900000002</v>
      </c>
      <c r="F53" s="36">
        <v>14.513542200000002</v>
      </c>
      <c r="G53" s="36">
        <v>14.256368010000001</v>
      </c>
      <c r="H53" s="36">
        <v>13.99919382</v>
      </c>
      <c r="I53" s="36">
        <v>13.819171887000001</v>
      </c>
      <c r="J53" s="36">
        <v>13.639149954000001</v>
      </c>
    </row>
    <row r="54" spans="1:10">
      <c r="A54" t="s">
        <v>287</v>
      </c>
      <c r="B54" s="4" t="s">
        <v>331</v>
      </c>
      <c r="C54" s="36">
        <v>8.8632462600000004</v>
      </c>
      <c r="D54" s="36">
        <v>10.932572160000001</v>
      </c>
      <c r="E54" s="36">
        <v>9.6683679000000016</v>
      </c>
      <c r="F54" s="36">
        <v>8.4041636400000002</v>
      </c>
      <c r="G54" s="36">
        <v>7.5192206580000009</v>
      </c>
      <c r="H54" s="36">
        <v>6.634277676</v>
      </c>
      <c r="I54" s="36">
        <v>6.0148175885999997</v>
      </c>
      <c r="J54" s="36">
        <v>5.3953575011999995</v>
      </c>
    </row>
    <row r="55" spans="1:10">
      <c r="A55" t="s">
        <v>288</v>
      </c>
      <c r="B55" s="4" t="s">
        <v>331</v>
      </c>
      <c r="C55" s="36">
        <v>19.903209839999999</v>
      </c>
      <c r="D55" s="36">
        <v>24.85451952</v>
      </c>
      <c r="E55" s="36">
        <v>24.053166000000001</v>
      </c>
      <c r="F55" s="36">
        <v>23.251812480000002</v>
      </c>
      <c r="G55" s="36">
        <v>22.690865016</v>
      </c>
      <c r="H55" s="36">
        <v>22.129917552000002</v>
      </c>
      <c r="I55" s="36">
        <v>21.737254327199999</v>
      </c>
      <c r="J55" s="36">
        <v>21.344591102399995</v>
      </c>
    </row>
    <row r="56" spans="1:10">
      <c r="A56" t="s">
        <v>289</v>
      </c>
      <c r="B56" s="4" t="s">
        <v>331</v>
      </c>
      <c r="C56" s="36">
        <v>2.8844958599999999</v>
      </c>
      <c r="D56" s="36">
        <v>2.81729772</v>
      </c>
      <c r="E56" s="36">
        <v>3.1168632600000001</v>
      </c>
      <c r="F56" s="36">
        <v>3.4164287999999998</v>
      </c>
      <c r="G56" s="36">
        <v>3.6261246779999996</v>
      </c>
      <c r="H56" s="36">
        <v>3.8358205559999998</v>
      </c>
      <c r="I56" s="36">
        <v>3.9826076705999998</v>
      </c>
      <c r="J56" s="36">
        <v>4.1293947851999997</v>
      </c>
    </row>
    <row r="57" spans="1:10">
      <c r="A57" t="s">
        <v>290</v>
      </c>
      <c r="B57" s="4" t="s">
        <v>331</v>
      </c>
      <c r="C57" s="36">
        <v>1.6379999999999999</v>
      </c>
      <c r="D57" s="36">
        <v>2.0045454545454544</v>
      </c>
      <c r="E57" s="36">
        <v>1.9496590909090903</v>
      </c>
      <c r="F57" s="36">
        <v>1.8947727272727266</v>
      </c>
      <c r="G57" s="36">
        <v>1.8563522727272721</v>
      </c>
      <c r="H57" s="36">
        <v>1.8179318181818176</v>
      </c>
      <c r="I57" s="36">
        <v>1.7910374999999996</v>
      </c>
      <c r="J57" s="36">
        <v>1.7641431818181816</v>
      </c>
    </row>
    <row r="58" spans="1:10">
      <c r="A58" t="s">
        <v>291</v>
      </c>
      <c r="B58" s="4" t="s">
        <v>331</v>
      </c>
      <c r="C58" s="36">
        <v>4.5255121200000001</v>
      </c>
      <c r="D58" s="36">
        <v>5.5843538399999995</v>
      </c>
      <c r="E58" s="36">
        <v>5.5014552000000005</v>
      </c>
      <c r="F58" s="36">
        <v>5.4185565600000007</v>
      </c>
      <c r="G58" s="36">
        <v>5.3605275120000009</v>
      </c>
      <c r="H58" s="36">
        <v>5.302498464000001</v>
      </c>
      <c r="I58" s="36">
        <v>5.2618781304000004</v>
      </c>
      <c r="J58" s="36">
        <v>5.2212577968000016</v>
      </c>
    </row>
    <row r="59" spans="1:10">
      <c r="A59" t="s">
        <v>292</v>
      </c>
      <c r="B59" s="4" t="s">
        <v>331</v>
      </c>
      <c r="C59" s="36">
        <v>0.95145030000000008</v>
      </c>
      <c r="D59" s="36">
        <v>1.0613538</v>
      </c>
      <c r="E59" s="36">
        <v>1.0513054800000001</v>
      </c>
      <c r="F59" s="36">
        <v>1.04125716</v>
      </c>
      <c r="G59" s="36">
        <v>1.0342233360000002</v>
      </c>
      <c r="H59" s="36">
        <v>1.0271895120000001</v>
      </c>
      <c r="I59" s="36">
        <v>1.0222658352</v>
      </c>
      <c r="J59" s="36">
        <v>1.0173421584</v>
      </c>
    </row>
    <row r="60" spans="1:10">
      <c r="A60" t="s">
        <v>293</v>
      </c>
      <c r="B60" s="4" t="s">
        <v>331</v>
      </c>
      <c r="C60" s="36">
        <v>10.7831034</v>
      </c>
      <c r="D60" s="36">
        <v>11.658563280000001</v>
      </c>
      <c r="E60" s="36">
        <v>11.08266894</v>
      </c>
      <c r="F60" s="36">
        <v>10.5067746</v>
      </c>
      <c r="G60" s="36">
        <v>10.103648562</v>
      </c>
      <c r="H60" s="36">
        <v>9.7005225240000001</v>
      </c>
      <c r="I60" s="36">
        <v>9.4183342973999995</v>
      </c>
      <c r="J60" s="36">
        <v>9.1361460708000006</v>
      </c>
    </row>
    <row r="61" spans="1:10">
      <c r="A61" t="s">
        <v>294</v>
      </c>
      <c r="B61" s="4" t="s">
        <v>331</v>
      </c>
      <c r="C61" s="36">
        <v>6.343001999999999E-2</v>
      </c>
      <c r="D61" s="36">
        <v>6.9082199999999996E-2</v>
      </c>
      <c r="E61" s="36">
        <v>6.343001999999999E-2</v>
      </c>
      <c r="F61" s="36">
        <v>5.7777839999999997E-2</v>
      </c>
      <c r="G61" s="36">
        <v>5.3821314000000009E-2</v>
      </c>
      <c r="H61" s="36">
        <v>4.9864788000000007E-2</v>
      </c>
      <c r="I61" s="36">
        <v>4.7095219800000011E-2</v>
      </c>
      <c r="J61" s="36">
        <v>4.4325651600000009E-2</v>
      </c>
    </row>
    <row r="62" spans="1:10">
      <c r="A62" t="s">
        <v>295</v>
      </c>
      <c r="B62" s="4" t="s">
        <v>331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</row>
    <row r="63" spans="1:10">
      <c r="A63" t="s">
        <v>296</v>
      </c>
      <c r="B63" s="4" t="s">
        <v>331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</row>
    <row r="64" spans="1:10">
      <c r="A64" t="s">
        <v>297</v>
      </c>
      <c r="B64" s="4" t="s">
        <v>331</v>
      </c>
      <c r="C64" s="36">
        <v>1.89096822</v>
      </c>
      <c r="D64" s="36">
        <v>2.0410649999999997</v>
      </c>
      <c r="E64" s="36">
        <v>1.92550932</v>
      </c>
      <c r="F64" s="36">
        <v>1.80995364</v>
      </c>
      <c r="G64" s="36">
        <v>1.729064664</v>
      </c>
      <c r="H64" s="36">
        <v>1.648175688</v>
      </c>
      <c r="I64" s="36">
        <v>1.5915534048000002</v>
      </c>
      <c r="J64" s="36">
        <v>1.5349311215999999</v>
      </c>
    </row>
    <row r="65" spans="1:10">
      <c r="A65" t="s">
        <v>298</v>
      </c>
      <c r="B65" s="4" t="s">
        <v>331</v>
      </c>
      <c r="C65" s="36">
        <v>11.3262</v>
      </c>
      <c r="D65" s="36">
        <v>12.225224178013947</v>
      </c>
      <c r="E65" s="36">
        <v>11.533088409166389</v>
      </c>
      <c r="F65" s="36">
        <v>10.840952640318831</v>
      </c>
      <c r="G65" s="36">
        <v>10.356457602125541</v>
      </c>
      <c r="H65" s="36">
        <v>9.8719625639322501</v>
      </c>
      <c r="I65" s="36">
        <v>9.5328160371969464</v>
      </c>
      <c r="J65" s="36">
        <v>9.1936695104616426</v>
      </c>
    </row>
    <row r="66" spans="1:10">
      <c r="A66" t="s">
        <v>299</v>
      </c>
      <c r="B66" s="4" t="s">
        <v>331</v>
      </c>
      <c r="C66" s="36">
        <v>11.28175128</v>
      </c>
      <c r="D66" s="36">
        <v>13.85286516</v>
      </c>
      <c r="E66" s="36">
        <v>12.863733660000001</v>
      </c>
      <c r="F66" s="36">
        <v>11.87460216</v>
      </c>
      <c r="G66" s="36">
        <v>11.182210110000002</v>
      </c>
      <c r="H66" s="36">
        <v>10.489818060000001</v>
      </c>
      <c r="I66" s="36">
        <v>10.005143625000001</v>
      </c>
      <c r="J66" s="36">
        <v>9.52046919</v>
      </c>
    </row>
    <row r="67" spans="1:10">
      <c r="A67" t="s">
        <v>300</v>
      </c>
      <c r="B67" s="4" t="s">
        <v>331</v>
      </c>
      <c r="C67" s="36">
        <v>3.8108253599999999</v>
      </c>
      <c r="D67" s="36">
        <v>4.0884101999999993</v>
      </c>
      <c r="E67" s="36">
        <v>3.8233857599999999</v>
      </c>
      <c r="F67" s="36">
        <v>3.5583613200000004</v>
      </c>
      <c r="G67" s="36">
        <v>3.372844212</v>
      </c>
      <c r="H67" s="36">
        <v>3.187327104</v>
      </c>
      <c r="I67" s="36">
        <v>3.0574651283999996</v>
      </c>
      <c r="J67" s="36">
        <v>2.9276031527999997</v>
      </c>
    </row>
    <row r="68" spans="1:10">
      <c r="A68" t="s">
        <v>301</v>
      </c>
      <c r="B68" s="4" t="s">
        <v>331</v>
      </c>
      <c r="C68" s="36">
        <v>6.6180747599999998</v>
      </c>
      <c r="D68" s="36">
        <v>7.5638728799999999</v>
      </c>
      <c r="E68" s="36">
        <v>7.7547909599999985</v>
      </c>
      <c r="F68" s="36">
        <v>7.9457090399999997</v>
      </c>
      <c r="G68" s="36">
        <v>8.0793516959999998</v>
      </c>
      <c r="H68" s="36">
        <v>8.2129943520000008</v>
      </c>
      <c r="I68" s="36">
        <v>8.3065442112000021</v>
      </c>
      <c r="J68" s="36">
        <v>8.4000940703999998</v>
      </c>
    </row>
    <row r="69" spans="1:10">
      <c r="A69" t="s">
        <v>302</v>
      </c>
      <c r="B69" s="4" t="s">
        <v>331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</row>
    <row r="70" spans="1:10">
      <c r="A70" t="s">
        <v>303</v>
      </c>
      <c r="B70" s="4" t="s">
        <v>331</v>
      </c>
      <c r="C70" s="36">
        <v>10.0294794</v>
      </c>
      <c r="D70" s="36">
        <v>12.14339472</v>
      </c>
      <c r="E70" s="36">
        <v>10.722185460000002</v>
      </c>
      <c r="F70" s="36">
        <v>9.3009762000000009</v>
      </c>
      <c r="G70" s="36">
        <v>8.3061297180000011</v>
      </c>
      <c r="H70" s="36">
        <v>7.3112832359999995</v>
      </c>
      <c r="I70" s="36">
        <v>6.6148906986</v>
      </c>
      <c r="J70" s="36">
        <v>5.9184981612000005</v>
      </c>
    </row>
    <row r="71" spans="1:10">
      <c r="A71" t="s">
        <v>304</v>
      </c>
      <c r="B71" s="4" t="s">
        <v>331</v>
      </c>
      <c r="C71" s="36">
        <v>0.62864801999999997</v>
      </c>
      <c r="D71" s="36">
        <v>0.69459012000000009</v>
      </c>
      <c r="E71" s="36">
        <v>0.72975923999999992</v>
      </c>
      <c r="F71" s="36">
        <v>0.76492835999999997</v>
      </c>
      <c r="G71" s="36">
        <v>0.78954674400000002</v>
      </c>
      <c r="H71" s="36">
        <v>0.81416512800000007</v>
      </c>
      <c r="I71" s="36">
        <v>0.83139799680000015</v>
      </c>
      <c r="J71" s="36">
        <v>0.84863086560000023</v>
      </c>
    </row>
    <row r="72" spans="1:10">
      <c r="A72" t="s">
        <v>305</v>
      </c>
      <c r="B72" s="4" t="s">
        <v>331</v>
      </c>
      <c r="C72" s="36">
        <v>2.0435770799999999</v>
      </c>
      <c r="D72" s="36">
        <v>2.4543021600000001</v>
      </c>
      <c r="E72" s="36">
        <v>2.4787949399999998</v>
      </c>
      <c r="F72" s="36">
        <v>2.5032877199999999</v>
      </c>
      <c r="G72" s="36">
        <v>2.5204326660000005</v>
      </c>
      <c r="H72" s="36">
        <v>2.5375776120000002</v>
      </c>
      <c r="I72" s="36">
        <v>2.5495790742</v>
      </c>
      <c r="J72" s="36">
        <v>2.5615805363999997</v>
      </c>
    </row>
    <row r="73" spans="1:10">
      <c r="A73" t="s">
        <v>306</v>
      </c>
      <c r="B73" s="4" t="s">
        <v>331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</row>
    <row r="74" spans="1:10">
      <c r="A74" t="s">
        <v>307</v>
      </c>
      <c r="B74" s="4" t="s">
        <v>331</v>
      </c>
      <c r="C74" s="36">
        <v>12.731849460000001</v>
      </c>
      <c r="D74" s="36">
        <v>13.406970960000001</v>
      </c>
      <c r="E74" s="36">
        <v>13.268178540000001</v>
      </c>
      <c r="F74" s="36">
        <v>13.129386119999999</v>
      </c>
      <c r="G74" s="36">
        <v>13.032231425999999</v>
      </c>
      <c r="H74" s="36">
        <v>12.935076732000001</v>
      </c>
      <c r="I74" s="36">
        <v>12.867068446199999</v>
      </c>
      <c r="J74" s="36">
        <v>12.799060160399998</v>
      </c>
    </row>
    <row r="75" spans="1:10">
      <c r="A75" t="s">
        <v>308</v>
      </c>
      <c r="B75" s="4" t="s">
        <v>331</v>
      </c>
      <c r="C75" s="36">
        <v>1.0538175599999999</v>
      </c>
      <c r="D75" s="36">
        <v>1.29623328</v>
      </c>
      <c r="E75" s="36">
        <v>1.1517886799999999</v>
      </c>
      <c r="F75" s="36">
        <v>1.00734408</v>
      </c>
      <c r="G75" s="36">
        <v>0.90623286000000003</v>
      </c>
      <c r="H75" s="36">
        <v>0.80512163999999997</v>
      </c>
      <c r="I75" s="36">
        <v>0.73434378599999994</v>
      </c>
      <c r="J75" s="36">
        <v>0.66356593199999991</v>
      </c>
    </row>
    <row r="76" spans="1:10">
      <c r="A76" t="s">
        <v>309</v>
      </c>
      <c r="B76" s="4" t="s">
        <v>331</v>
      </c>
      <c r="C76" s="36">
        <v>1.2905811</v>
      </c>
      <c r="D76" s="36">
        <v>1.4557503600000001</v>
      </c>
      <c r="E76" s="36">
        <v>1.5411610800000002</v>
      </c>
      <c r="F76" s="36">
        <v>1.6265718</v>
      </c>
      <c r="G76" s="36">
        <v>1.686359304</v>
      </c>
      <c r="H76" s="36">
        <v>1.746146808</v>
      </c>
      <c r="I76" s="36">
        <v>1.7879980608000001</v>
      </c>
      <c r="J76" s="36">
        <v>1.8298493136000002</v>
      </c>
    </row>
    <row r="77" spans="1:10">
      <c r="A77" t="s">
        <v>310</v>
      </c>
      <c r="B77" s="4" t="s">
        <v>331</v>
      </c>
      <c r="C77" s="36">
        <v>1.3558951799999999</v>
      </c>
      <c r="D77" s="36">
        <v>1.4620305600000001</v>
      </c>
      <c r="E77" s="36">
        <v>1.6341080400000001</v>
      </c>
      <c r="F77" s="36">
        <v>1.8061855199999999</v>
      </c>
      <c r="G77" s="36">
        <v>1.9266397559999997</v>
      </c>
      <c r="H77" s="36">
        <v>2.0470939919999998</v>
      </c>
      <c r="I77" s="36">
        <v>2.1314119571999997</v>
      </c>
      <c r="J77" s="36">
        <v>2.2157299224</v>
      </c>
    </row>
    <row r="78" spans="1:10">
      <c r="A78" t="s">
        <v>311</v>
      </c>
      <c r="B78" s="4" t="s">
        <v>331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</row>
    <row r="79" spans="1:10">
      <c r="A79" t="s">
        <v>312</v>
      </c>
      <c r="B79" s="4" t="s">
        <v>331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</row>
    <row r="80" spans="1:10">
      <c r="A80" t="s">
        <v>356</v>
      </c>
      <c r="B80" s="4" t="s">
        <v>331</v>
      </c>
      <c r="C80" s="36">
        <v>10.801943999999999</v>
      </c>
      <c r="D80" s="36">
        <v>11.374729961623835</v>
      </c>
      <c r="E80" s="36">
        <v>11.256975824396983</v>
      </c>
      <c r="F80" s="36">
        <v>11.139221687170128</v>
      </c>
      <c r="G80" s="36">
        <v>11.056793791111332</v>
      </c>
      <c r="H80" s="36">
        <v>10.974365895052534</v>
      </c>
      <c r="I80" s="36">
        <v>10.916666367811374</v>
      </c>
      <c r="J80" s="36">
        <v>10.858966840570217</v>
      </c>
    </row>
    <row r="81" spans="1:10">
      <c r="A81" t="s">
        <v>357</v>
      </c>
      <c r="B81" s="4" t="s">
        <v>331</v>
      </c>
      <c r="C81" s="36">
        <v>1.4317617599999992</v>
      </c>
      <c r="D81" s="36">
        <v>1.5076826346608783</v>
      </c>
      <c r="E81" s="36">
        <v>1.4920747153119909</v>
      </c>
      <c r="F81" s="36">
        <v>1.476466795963103</v>
      </c>
      <c r="G81" s="36">
        <v>1.4655412524188818</v>
      </c>
      <c r="H81" s="36">
        <v>1.4546157088746603</v>
      </c>
      <c r="I81" s="36">
        <v>1.4469678283937051</v>
      </c>
      <c r="J81" s="36">
        <v>1.4393199479127503</v>
      </c>
    </row>
    <row r="82" spans="1:10">
      <c r="A82" t="s">
        <v>277</v>
      </c>
      <c r="B82" s="4" t="s">
        <v>334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</row>
    <row r="83" spans="1:10">
      <c r="A83" t="s">
        <v>278</v>
      </c>
      <c r="B83" s="4" t="s">
        <v>334</v>
      </c>
      <c r="C83" s="36">
        <v>42.783234480000004</v>
      </c>
      <c r="D83" s="36">
        <v>47.431419840000004</v>
      </c>
      <c r="E83" s="36">
        <v>45.127842479999998</v>
      </c>
      <c r="F83" s="36">
        <v>42.824265120000007</v>
      </c>
      <c r="G83" s="36">
        <v>41.211760968000007</v>
      </c>
      <c r="H83" s="36">
        <v>39.599256816000008</v>
      </c>
      <c r="I83" s="36">
        <v>38.470503909600012</v>
      </c>
      <c r="J83" s="36">
        <v>37.341751003200002</v>
      </c>
    </row>
    <row r="84" spans="1:10">
      <c r="A84" t="s">
        <v>279</v>
      </c>
      <c r="B84" s="4" t="s">
        <v>334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</row>
    <row r="85" spans="1:10">
      <c r="A85" t="s">
        <v>280</v>
      </c>
      <c r="B85" s="4" t="s">
        <v>334</v>
      </c>
      <c r="C85" s="36">
        <v>26.095487040000005</v>
      </c>
      <c r="D85" s="36">
        <v>27.080222400000004</v>
      </c>
      <c r="E85" s="36">
        <v>27.015745680000006</v>
      </c>
      <c r="F85" s="36">
        <v>26.951268960000007</v>
      </c>
      <c r="G85" s="36">
        <v>26.906135256000006</v>
      </c>
      <c r="H85" s="36">
        <v>26.861001552000008</v>
      </c>
      <c r="I85" s="36">
        <v>26.829407959200008</v>
      </c>
      <c r="J85" s="36">
        <v>26.797814366400008</v>
      </c>
    </row>
    <row r="86" spans="1:10">
      <c r="A86" t="s">
        <v>281</v>
      </c>
      <c r="B86" s="4" t="s">
        <v>334</v>
      </c>
      <c r="C86" s="36">
        <v>28.651109760000004</v>
      </c>
      <c r="D86" s="36">
        <v>30.784703040000004</v>
      </c>
      <c r="E86" s="36">
        <v>31.552562160000004</v>
      </c>
      <c r="F86" s="36">
        <v>32.320421280000005</v>
      </c>
      <c r="G86" s="36">
        <v>32.857922664</v>
      </c>
      <c r="H86" s="36">
        <v>33.395424048000002</v>
      </c>
      <c r="I86" s="36">
        <v>33.771675016800003</v>
      </c>
      <c r="J86" s="36">
        <v>34.147925985600004</v>
      </c>
    </row>
    <row r="87" spans="1:10">
      <c r="A87" t="s">
        <v>282</v>
      </c>
      <c r="B87" s="4" t="s">
        <v>334</v>
      </c>
      <c r="C87" s="36">
        <v>42.783234480000004</v>
      </c>
      <c r="D87" s="36">
        <v>47.431419840000004</v>
      </c>
      <c r="E87" s="36">
        <v>45.127842479999998</v>
      </c>
      <c r="F87" s="36">
        <v>42.824265120000007</v>
      </c>
      <c r="G87" s="36">
        <v>41.211760968000007</v>
      </c>
      <c r="H87" s="36">
        <v>39.599256816000008</v>
      </c>
      <c r="I87" s="36">
        <v>38.470503909600012</v>
      </c>
      <c r="J87" s="36">
        <v>37.341751003200002</v>
      </c>
    </row>
    <row r="88" spans="1:10">
      <c r="A88" t="s">
        <v>283</v>
      </c>
      <c r="B88" s="4" t="s">
        <v>334</v>
      </c>
      <c r="C88" s="36">
        <v>40.426903440000004</v>
      </c>
      <c r="D88" s="36">
        <v>42.437404800000003</v>
      </c>
      <c r="E88" s="36">
        <v>43.375248000000013</v>
      </c>
      <c r="F88" s="36">
        <v>44.313091200000009</v>
      </c>
      <c r="G88" s="36">
        <v>44.969581440000006</v>
      </c>
      <c r="H88" s="36">
        <v>45.626071680000003</v>
      </c>
      <c r="I88" s="36">
        <v>46.085614848000006</v>
      </c>
      <c r="J88" s="36">
        <v>46.545158016000009</v>
      </c>
    </row>
    <row r="89" spans="1:10">
      <c r="A89" t="s">
        <v>284</v>
      </c>
      <c r="B89" s="4" t="s">
        <v>334</v>
      </c>
      <c r="C89" s="36">
        <v>200.72775240000004</v>
      </c>
      <c r="D89" s="36">
        <v>227.07528480000002</v>
      </c>
      <c r="E89" s="36">
        <v>215.48705976000002</v>
      </c>
      <c r="F89" s="36">
        <v>203.89883472000002</v>
      </c>
      <c r="G89" s="36">
        <v>195.78707719200003</v>
      </c>
      <c r="H89" s="36">
        <v>187.67531966400003</v>
      </c>
      <c r="I89" s="36">
        <v>181.99708939440004</v>
      </c>
      <c r="J89" s="36">
        <v>176.31885912480004</v>
      </c>
    </row>
    <row r="90" spans="1:10">
      <c r="A90" t="s">
        <v>285</v>
      </c>
      <c r="B90" s="4" t="s">
        <v>334</v>
      </c>
      <c r="C90" s="36">
        <v>20.116736640000003</v>
      </c>
      <c r="D90" s="36">
        <v>24.618384000000006</v>
      </c>
      <c r="E90" s="36">
        <v>23.944309200000003</v>
      </c>
      <c r="F90" s="36">
        <v>23.270234400000003</v>
      </c>
      <c r="G90" s="36">
        <v>22.798382040000003</v>
      </c>
      <c r="H90" s="36">
        <v>22.326529680000004</v>
      </c>
      <c r="I90" s="36">
        <v>21.996233028000002</v>
      </c>
      <c r="J90" s="36">
        <v>21.665936376000005</v>
      </c>
    </row>
    <row r="91" spans="1:10">
      <c r="A91" t="s">
        <v>286</v>
      </c>
      <c r="B91" s="4" t="s">
        <v>334</v>
      </c>
      <c r="C91" s="36">
        <v>131.10461784000003</v>
      </c>
      <c r="D91" s="36">
        <v>142.31770560000001</v>
      </c>
      <c r="E91" s="36">
        <v>138.88871640000002</v>
      </c>
      <c r="F91" s="36">
        <v>135.45972720000003</v>
      </c>
      <c r="G91" s="36">
        <v>133.05943476000002</v>
      </c>
      <c r="H91" s="36">
        <v>130.65914232000003</v>
      </c>
      <c r="I91" s="36">
        <v>128.97893761200004</v>
      </c>
      <c r="J91" s="36">
        <v>127.29873290400003</v>
      </c>
    </row>
    <row r="92" spans="1:10">
      <c r="A92" t="s">
        <v>287</v>
      </c>
      <c r="B92" s="4" t="s">
        <v>334</v>
      </c>
      <c r="C92" s="36">
        <v>82.723631760000018</v>
      </c>
      <c r="D92" s="36">
        <v>102.03734016000001</v>
      </c>
      <c r="E92" s="36">
        <v>90.238100400000022</v>
      </c>
      <c r="F92" s="36">
        <v>78.438860640000016</v>
      </c>
      <c r="G92" s="36">
        <v>70.179392808000017</v>
      </c>
      <c r="H92" s="36">
        <v>61.919924976000004</v>
      </c>
      <c r="I92" s="36">
        <v>56.1382974936</v>
      </c>
      <c r="J92" s="36">
        <v>50.356670011200002</v>
      </c>
    </row>
    <row r="93" spans="1:10">
      <c r="A93" t="s">
        <v>288</v>
      </c>
      <c r="B93" s="4" t="s">
        <v>334</v>
      </c>
      <c r="C93" s="36">
        <v>185.76329184000002</v>
      </c>
      <c r="D93" s="36">
        <v>231.97551552000004</v>
      </c>
      <c r="E93" s="36">
        <v>224.49621600000006</v>
      </c>
      <c r="F93" s="36">
        <v>217.01691648000002</v>
      </c>
      <c r="G93" s="36">
        <v>211.78140681600004</v>
      </c>
      <c r="H93" s="36">
        <v>206.54589715200004</v>
      </c>
      <c r="I93" s="36">
        <v>202.88104038720002</v>
      </c>
      <c r="J93" s="36">
        <v>199.2161836224</v>
      </c>
    </row>
    <row r="94" spans="1:10">
      <c r="A94" t="s">
        <v>289</v>
      </c>
      <c r="B94" s="4" t="s">
        <v>334</v>
      </c>
      <c r="C94" s="36">
        <v>26.921961360000001</v>
      </c>
      <c r="D94" s="36">
        <v>26.294778720000004</v>
      </c>
      <c r="E94" s="36">
        <v>29.090723760000003</v>
      </c>
      <c r="F94" s="36">
        <v>31.886668800000002</v>
      </c>
      <c r="G94" s="36">
        <v>33.843830328000003</v>
      </c>
      <c r="H94" s="36">
        <v>35.800991856000003</v>
      </c>
      <c r="I94" s="36">
        <v>37.171004925600002</v>
      </c>
      <c r="J94" s="36">
        <v>38.541017995200008</v>
      </c>
    </row>
    <row r="95" spans="1:10">
      <c r="A95" t="s">
        <v>290</v>
      </c>
      <c r="B95" s="4" t="s">
        <v>334</v>
      </c>
      <c r="C95" s="36">
        <v>15.288000000000002</v>
      </c>
      <c r="D95" s="36">
        <v>18.709090909090911</v>
      </c>
      <c r="E95" s="36">
        <v>18.196818181818177</v>
      </c>
      <c r="F95" s="36">
        <v>17.68454545454545</v>
      </c>
      <c r="G95" s="36">
        <v>17.325954545454543</v>
      </c>
      <c r="H95" s="36">
        <v>16.967363636363633</v>
      </c>
      <c r="I95" s="36">
        <v>16.716349999999998</v>
      </c>
      <c r="J95" s="36">
        <v>16.465336363636364</v>
      </c>
    </row>
    <row r="96" spans="1:10">
      <c r="A96" t="s">
        <v>291</v>
      </c>
      <c r="B96" s="4" t="s">
        <v>334</v>
      </c>
      <c r="C96" s="36">
        <v>42.238113120000001</v>
      </c>
      <c r="D96" s="36">
        <v>52.120635840000006</v>
      </c>
      <c r="E96" s="36">
        <v>51.346915200000005</v>
      </c>
      <c r="F96" s="36">
        <v>50.573194560000012</v>
      </c>
      <c r="G96" s="36">
        <v>50.031590112000011</v>
      </c>
      <c r="H96" s="36">
        <v>49.48998566400001</v>
      </c>
      <c r="I96" s="36">
        <v>49.110862550400014</v>
      </c>
      <c r="J96" s="36">
        <v>48.731739436800019</v>
      </c>
    </row>
    <row r="97" spans="1:10">
      <c r="A97" t="s">
        <v>292</v>
      </c>
      <c r="B97" s="4" t="s">
        <v>334</v>
      </c>
      <c r="C97" s="36">
        <v>8.8802028000000011</v>
      </c>
      <c r="D97" s="36">
        <v>9.9059688000000019</v>
      </c>
      <c r="E97" s="36">
        <v>9.8121844800000027</v>
      </c>
      <c r="F97" s="36">
        <v>9.7184001600000016</v>
      </c>
      <c r="G97" s="36">
        <v>9.6527511360000009</v>
      </c>
      <c r="H97" s="36">
        <v>9.587102112000002</v>
      </c>
      <c r="I97" s="36">
        <v>9.5411477952000006</v>
      </c>
      <c r="J97" s="36">
        <v>9.4951934783999992</v>
      </c>
    </row>
    <row r="98" spans="1:10">
      <c r="A98" t="s">
        <v>293</v>
      </c>
      <c r="B98" s="4" t="s">
        <v>334</v>
      </c>
      <c r="C98" s="36">
        <v>100.64229840000002</v>
      </c>
      <c r="D98" s="36">
        <v>108.81325728000002</v>
      </c>
      <c r="E98" s="36">
        <v>103.43824344000001</v>
      </c>
      <c r="F98" s="36">
        <v>98.063229600000014</v>
      </c>
      <c r="G98" s="36">
        <v>94.300719912000005</v>
      </c>
      <c r="H98" s="36">
        <v>90.538210224000011</v>
      </c>
      <c r="I98" s="36">
        <v>87.904453442400012</v>
      </c>
      <c r="J98" s="36">
        <v>85.270696660800013</v>
      </c>
    </row>
    <row r="99" spans="1:10">
      <c r="A99" t="s">
        <v>294</v>
      </c>
      <c r="B99" s="4" t="s">
        <v>334</v>
      </c>
      <c r="C99" s="36">
        <v>0.59201352000000007</v>
      </c>
      <c r="D99" s="36">
        <v>0.6447672000000001</v>
      </c>
      <c r="E99" s="36">
        <v>0.59201352000000007</v>
      </c>
      <c r="F99" s="36">
        <v>0.53925984000000005</v>
      </c>
      <c r="G99" s="36">
        <v>0.50233226400000008</v>
      </c>
      <c r="H99" s="36">
        <v>0.46540468800000012</v>
      </c>
      <c r="I99" s="36">
        <v>0.43955538480000012</v>
      </c>
      <c r="J99" s="36">
        <v>0.41370608160000016</v>
      </c>
    </row>
    <row r="100" spans="1:10">
      <c r="A100" t="s">
        <v>295</v>
      </c>
      <c r="B100" s="4" t="s">
        <v>334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</row>
    <row r="101" spans="1:10">
      <c r="A101" t="s">
        <v>296</v>
      </c>
      <c r="B101" s="4" t="s">
        <v>334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</row>
    <row r="102" spans="1:10">
      <c r="A102" t="s">
        <v>297</v>
      </c>
      <c r="B102" s="4" t="s">
        <v>334</v>
      </c>
      <c r="C102" s="36">
        <v>17.649036720000002</v>
      </c>
      <c r="D102" s="36">
        <v>19.049940000000003</v>
      </c>
      <c r="E102" s="36">
        <v>17.971420320000004</v>
      </c>
      <c r="F102" s="36">
        <v>16.892900640000004</v>
      </c>
      <c r="G102" s="36">
        <v>16.137936864000004</v>
      </c>
      <c r="H102" s="36">
        <v>15.382973088000004</v>
      </c>
      <c r="I102" s="36">
        <v>14.854498444800003</v>
      </c>
      <c r="J102" s="36">
        <v>14.326023801600002</v>
      </c>
    </row>
    <row r="103" spans="1:10">
      <c r="A103" t="s">
        <v>298</v>
      </c>
      <c r="B103" s="4" t="s">
        <v>334</v>
      </c>
      <c r="C103" s="36">
        <v>105.71120000000002</v>
      </c>
      <c r="D103" s="36">
        <v>114.1020923281302</v>
      </c>
      <c r="E103" s="36">
        <v>107.64215848555297</v>
      </c>
      <c r="F103" s="36">
        <v>101.18222464297577</v>
      </c>
      <c r="G103" s="36">
        <v>96.660270953171718</v>
      </c>
      <c r="H103" s="36">
        <v>92.138317263367682</v>
      </c>
      <c r="I103" s="36">
        <v>88.97294968050484</v>
      </c>
      <c r="J103" s="36">
        <v>85.807582097641998</v>
      </c>
    </row>
    <row r="104" spans="1:10">
      <c r="A104" t="s">
        <v>299</v>
      </c>
      <c r="B104" s="4" t="s">
        <v>334</v>
      </c>
      <c r="C104" s="36">
        <v>105.29634528000001</v>
      </c>
      <c r="D104" s="36">
        <v>129.29340816000001</v>
      </c>
      <c r="E104" s="36">
        <v>120.06151416000002</v>
      </c>
      <c r="F104" s="36">
        <v>110.82962016000002</v>
      </c>
      <c r="G104" s="36">
        <v>104.36729436000003</v>
      </c>
      <c r="H104" s="36">
        <v>97.904968560000015</v>
      </c>
      <c r="I104" s="36">
        <v>93.381340500000022</v>
      </c>
      <c r="J104" s="36">
        <v>88.857712440000014</v>
      </c>
    </row>
    <row r="105" spans="1:10">
      <c r="A105" t="s">
        <v>300</v>
      </c>
      <c r="B105" s="4" t="s">
        <v>334</v>
      </c>
      <c r="C105" s="36">
        <v>35.567703360000003</v>
      </c>
      <c r="D105" s="36">
        <v>38.158495200000004</v>
      </c>
      <c r="E105" s="36">
        <v>35.68493376</v>
      </c>
      <c r="F105" s="36">
        <v>33.211372320000009</v>
      </c>
      <c r="G105" s="36">
        <v>31.479879312000005</v>
      </c>
      <c r="H105" s="36">
        <v>29.748386304</v>
      </c>
      <c r="I105" s="36">
        <v>28.536341198400002</v>
      </c>
      <c r="J105" s="36">
        <v>27.324296092800001</v>
      </c>
    </row>
    <row r="106" spans="1:10">
      <c r="A106" t="s">
        <v>301</v>
      </c>
      <c r="B106" s="4" t="s">
        <v>334</v>
      </c>
      <c r="C106" s="36">
        <v>61.768697760000009</v>
      </c>
      <c r="D106" s="36">
        <v>70.596146880000006</v>
      </c>
      <c r="E106" s="36">
        <v>72.378048960000001</v>
      </c>
      <c r="F106" s="36">
        <v>74.15995104000001</v>
      </c>
      <c r="G106" s="36">
        <v>75.407282496000008</v>
      </c>
      <c r="H106" s="36">
        <v>76.65461395200002</v>
      </c>
      <c r="I106" s="36">
        <v>77.527745971200019</v>
      </c>
      <c r="J106" s="36">
        <v>78.400877990400005</v>
      </c>
    </row>
    <row r="107" spans="1:10">
      <c r="A107" t="s">
        <v>302</v>
      </c>
      <c r="B107" s="4" t="s">
        <v>334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</row>
    <row r="108" spans="1:10">
      <c r="A108" t="s">
        <v>303</v>
      </c>
      <c r="B108" s="4" t="s">
        <v>334</v>
      </c>
      <c r="C108" s="36">
        <v>93.60847440000002</v>
      </c>
      <c r="D108" s="36">
        <v>113.33835072000002</v>
      </c>
      <c r="E108" s="36">
        <v>100.07373096000002</v>
      </c>
      <c r="F108" s="36">
        <v>86.809111200000018</v>
      </c>
      <c r="G108" s="36">
        <v>77.523877368000015</v>
      </c>
      <c r="H108" s="36">
        <v>68.238643535999998</v>
      </c>
      <c r="I108" s="36">
        <v>61.738979853600007</v>
      </c>
      <c r="J108" s="36">
        <v>55.239316171200009</v>
      </c>
    </row>
    <row r="109" spans="1:10">
      <c r="A109" t="s">
        <v>304</v>
      </c>
      <c r="B109" s="4" t="s">
        <v>334</v>
      </c>
      <c r="C109" s="36">
        <v>5.8673815200000012</v>
      </c>
      <c r="D109" s="36">
        <v>6.4828411200000016</v>
      </c>
      <c r="E109" s="36">
        <v>6.8110862400000007</v>
      </c>
      <c r="F109" s="36">
        <v>7.1393313600000008</v>
      </c>
      <c r="G109" s="36">
        <v>7.3691029440000015</v>
      </c>
      <c r="H109" s="36">
        <v>7.5988745280000014</v>
      </c>
      <c r="I109" s="36">
        <v>7.7597146368000018</v>
      </c>
      <c r="J109" s="36">
        <v>7.9205547456000023</v>
      </c>
    </row>
    <row r="110" spans="1:10">
      <c r="A110" t="s">
        <v>305</v>
      </c>
      <c r="B110" s="4" t="s">
        <v>334</v>
      </c>
      <c r="C110" s="36">
        <v>19.073386080000002</v>
      </c>
      <c r="D110" s="36">
        <v>22.906820160000002</v>
      </c>
      <c r="E110" s="36">
        <v>23.135419440000003</v>
      </c>
      <c r="F110" s="36">
        <v>23.364018720000004</v>
      </c>
      <c r="G110" s="36">
        <v>23.524038216000005</v>
      </c>
      <c r="H110" s="36">
        <v>23.684057712000005</v>
      </c>
      <c r="I110" s="36">
        <v>23.796071359200006</v>
      </c>
      <c r="J110" s="36">
        <v>23.9080850064</v>
      </c>
    </row>
    <row r="111" spans="1:10">
      <c r="A111" t="s">
        <v>306</v>
      </c>
      <c r="B111" s="4" t="s">
        <v>334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</row>
    <row r="112" spans="1:10">
      <c r="A112" t="s">
        <v>307</v>
      </c>
      <c r="B112" s="4" t="s">
        <v>334</v>
      </c>
      <c r="C112" s="36">
        <v>118.83059496000001</v>
      </c>
      <c r="D112" s="36">
        <v>125.13172896000002</v>
      </c>
      <c r="E112" s="36">
        <v>123.83633304000001</v>
      </c>
      <c r="F112" s="36">
        <v>122.54093712000001</v>
      </c>
      <c r="G112" s="36">
        <v>121.63415997600001</v>
      </c>
      <c r="H112" s="36">
        <v>120.72738283200002</v>
      </c>
      <c r="I112" s="36">
        <v>120.09263883120001</v>
      </c>
      <c r="J112" s="36">
        <v>119.45789483039999</v>
      </c>
    </row>
    <row r="113" spans="1:10">
      <c r="A113" t="s">
        <v>308</v>
      </c>
      <c r="B113" s="4" t="s">
        <v>334</v>
      </c>
      <c r="C113" s="36">
        <v>9.8356305600000002</v>
      </c>
      <c r="D113" s="36">
        <v>12.098177280000002</v>
      </c>
      <c r="E113" s="36">
        <v>10.750027680000001</v>
      </c>
      <c r="F113" s="36">
        <v>9.4018780800000012</v>
      </c>
      <c r="G113" s="36">
        <v>8.4581733600000018</v>
      </c>
      <c r="H113" s="36">
        <v>7.5144686400000005</v>
      </c>
      <c r="I113" s="36">
        <v>6.8538753359999998</v>
      </c>
      <c r="J113" s="36">
        <v>6.1932820320000008</v>
      </c>
    </row>
    <row r="114" spans="1:10">
      <c r="A114" t="s">
        <v>309</v>
      </c>
      <c r="B114" s="4" t="s">
        <v>334</v>
      </c>
      <c r="C114" s="36">
        <v>12.045423600000001</v>
      </c>
      <c r="D114" s="36">
        <v>13.587003360000002</v>
      </c>
      <c r="E114" s="36">
        <v>14.384170080000004</v>
      </c>
      <c r="F114" s="36">
        <v>15.181336800000004</v>
      </c>
      <c r="G114" s="36">
        <v>15.739353504000002</v>
      </c>
      <c r="H114" s="36">
        <v>16.297370208000004</v>
      </c>
      <c r="I114" s="36">
        <v>16.687981900800004</v>
      </c>
      <c r="J114" s="36">
        <v>17.078593593600004</v>
      </c>
    </row>
    <row r="115" spans="1:10">
      <c r="A115" t="s">
        <v>310</v>
      </c>
      <c r="B115" s="4" t="s">
        <v>334</v>
      </c>
      <c r="C115" s="36">
        <v>12.655021680000001</v>
      </c>
      <c r="D115" s="36">
        <v>13.645618560000001</v>
      </c>
      <c r="E115" s="36">
        <v>15.251675040000002</v>
      </c>
      <c r="F115" s="36">
        <v>16.857731520000002</v>
      </c>
      <c r="G115" s="36">
        <v>17.981971055999999</v>
      </c>
      <c r="H115" s="36">
        <v>19.106210592</v>
      </c>
      <c r="I115" s="36">
        <v>19.8931782672</v>
      </c>
      <c r="J115" s="36">
        <v>20.680145942400003</v>
      </c>
    </row>
    <row r="116" spans="1:10">
      <c r="A116" t="s">
        <v>311</v>
      </c>
      <c r="B116" s="4" t="s">
        <v>334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</row>
    <row r="117" spans="1:10">
      <c r="A117" t="s">
        <v>312</v>
      </c>
      <c r="B117" s="4" t="s">
        <v>334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</row>
    <row r="118" spans="1:10">
      <c r="A118" t="s">
        <v>356</v>
      </c>
      <c r="B118" s="4" t="s">
        <v>334</v>
      </c>
      <c r="C118" s="36">
        <v>100.818144</v>
      </c>
      <c r="D118" s="36">
        <v>106.16414630848914</v>
      </c>
      <c r="E118" s="36">
        <v>105.06510769437185</v>
      </c>
      <c r="F118" s="36">
        <v>103.96606908025454</v>
      </c>
      <c r="G118" s="36">
        <v>103.19674205037245</v>
      </c>
      <c r="H118" s="36">
        <v>102.42741502049033</v>
      </c>
      <c r="I118" s="36">
        <v>101.88888609957284</v>
      </c>
      <c r="J118" s="36">
        <v>101.35035717865537</v>
      </c>
    </row>
    <row r="119" spans="1:10">
      <c r="A119" t="s">
        <v>357</v>
      </c>
      <c r="B119" s="4" t="s">
        <v>334</v>
      </c>
      <c r="C119" s="36">
        <v>13.363109759999995</v>
      </c>
      <c r="D119" s="36">
        <v>14.071704590168199</v>
      </c>
      <c r="E119" s="36">
        <v>13.926030676245249</v>
      </c>
      <c r="F119" s="36">
        <v>13.780356762322295</v>
      </c>
      <c r="G119" s="36">
        <v>13.678385022576233</v>
      </c>
      <c r="H119" s="36">
        <v>13.576413282830163</v>
      </c>
      <c r="I119" s="36">
        <v>13.505033065007916</v>
      </c>
      <c r="J119" s="36">
        <v>13.433652847185671</v>
      </c>
    </row>
    <row r="120" spans="1:10">
      <c r="A120" t="s">
        <v>277</v>
      </c>
      <c r="B120" s="4" t="s">
        <v>332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</row>
    <row r="121" spans="1:10">
      <c r="A121" t="s">
        <v>278</v>
      </c>
      <c r="B121" s="4" t="s">
        <v>332</v>
      </c>
      <c r="C121" s="36">
        <v>85.566468960000009</v>
      </c>
      <c r="D121" s="36">
        <v>94.862839680000008</v>
      </c>
      <c r="E121" s="36">
        <v>90.255684959999996</v>
      </c>
      <c r="F121" s="36">
        <v>85.648530240000014</v>
      </c>
      <c r="G121" s="36">
        <v>82.423521936000014</v>
      </c>
      <c r="H121" s="36">
        <v>79.198513632000015</v>
      </c>
      <c r="I121" s="36">
        <v>76.941007819200024</v>
      </c>
      <c r="J121" s="36">
        <v>74.683502006400005</v>
      </c>
    </row>
    <row r="122" spans="1:10">
      <c r="A122" t="s">
        <v>279</v>
      </c>
      <c r="B122" s="4" t="s">
        <v>332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</row>
    <row r="123" spans="1:10">
      <c r="A123" t="s">
        <v>280</v>
      </c>
      <c r="B123" s="4" t="s">
        <v>332</v>
      </c>
      <c r="C123" s="36">
        <v>52.190974080000011</v>
      </c>
      <c r="D123" s="36">
        <v>54.160444800000008</v>
      </c>
      <c r="E123" s="36">
        <v>54.031491360000011</v>
      </c>
      <c r="F123" s="36">
        <v>53.902537920000015</v>
      </c>
      <c r="G123" s="36">
        <v>53.812270512000012</v>
      </c>
      <c r="H123" s="36">
        <v>53.722003104000017</v>
      </c>
      <c r="I123" s="36">
        <v>53.658815918400016</v>
      </c>
      <c r="J123" s="36">
        <v>53.595628732800016</v>
      </c>
    </row>
    <row r="124" spans="1:10">
      <c r="A124" t="s">
        <v>281</v>
      </c>
      <c r="B124" s="4" t="s">
        <v>332</v>
      </c>
      <c r="C124" s="36">
        <v>57.302219520000008</v>
      </c>
      <c r="D124" s="36">
        <v>61.569406080000007</v>
      </c>
      <c r="E124" s="36">
        <v>63.105124320000009</v>
      </c>
      <c r="F124" s="36">
        <v>64.64084256000001</v>
      </c>
      <c r="G124" s="36">
        <v>65.715845328</v>
      </c>
      <c r="H124" s="36">
        <v>66.790848096000005</v>
      </c>
      <c r="I124" s="36">
        <v>67.543350033600007</v>
      </c>
      <c r="J124" s="36">
        <v>68.295851971200008</v>
      </c>
    </row>
    <row r="125" spans="1:10">
      <c r="A125" t="s">
        <v>282</v>
      </c>
      <c r="B125" s="4" t="s">
        <v>332</v>
      </c>
      <c r="C125" s="36">
        <v>85.566468960000009</v>
      </c>
      <c r="D125" s="36">
        <v>94.862839680000008</v>
      </c>
      <c r="E125" s="36">
        <v>90.255684959999996</v>
      </c>
      <c r="F125" s="36">
        <v>85.648530240000014</v>
      </c>
      <c r="G125" s="36">
        <v>82.423521936000014</v>
      </c>
      <c r="H125" s="36">
        <v>79.198513632000015</v>
      </c>
      <c r="I125" s="36">
        <v>76.941007819200024</v>
      </c>
      <c r="J125" s="36">
        <v>74.683502006400005</v>
      </c>
    </row>
    <row r="126" spans="1:10">
      <c r="A126" t="s">
        <v>283</v>
      </c>
      <c r="B126" s="4" t="s">
        <v>332</v>
      </c>
      <c r="C126" s="36">
        <v>80.853806880000008</v>
      </c>
      <c r="D126" s="36">
        <v>84.874809600000006</v>
      </c>
      <c r="E126" s="36">
        <v>86.750496000000027</v>
      </c>
      <c r="F126" s="36">
        <v>88.626182400000019</v>
      </c>
      <c r="G126" s="36">
        <v>89.939162880000012</v>
      </c>
      <c r="H126" s="36">
        <v>91.252143360000005</v>
      </c>
      <c r="I126" s="36">
        <v>92.171229696000012</v>
      </c>
      <c r="J126" s="36">
        <v>93.090316032000018</v>
      </c>
    </row>
    <row r="127" spans="1:10">
      <c r="A127" t="s">
        <v>284</v>
      </c>
      <c r="B127" s="4" t="s">
        <v>332</v>
      </c>
      <c r="C127" s="36">
        <v>401.45550480000009</v>
      </c>
      <c r="D127" s="36">
        <v>454.15056960000004</v>
      </c>
      <c r="E127" s="36">
        <v>430.97411952000004</v>
      </c>
      <c r="F127" s="36">
        <v>407.79766944000005</v>
      </c>
      <c r="G127" s="36">
        <v>391.57415438400005</v>
      </c>
      <c r="H127" s="36">
        <v>375.35063932800006</v>
      </c>
      <c r="I127" s="36">
        <v>363.99417878880007</v>
      </c>
      <c r="J127" s="36">
        <v>352.63771824960008</v>
      </c>
    </row>
    <row r="128" spans="1:10">
      <c r="A128" t="s">
        <v>285</v>
      </c>
      <c r="B128" s="4" t="s">
        <v>332</v>
      </c>
      <c r="C128" s="36">
        <v>40.233473280000005</v>
      </c>
      <c r="D128" s="36">
        <v>49.236768000000012</v>
      </c>
      <c r="E128" s="36">
        <v>47.888618400000006</v>
      </c>
      <c r="F128" s="36">
        <v>46.540468800000006</v>
      </c>
      <c r="G128" s="36">
        <v>45.596764080000007</v>
      </c>
      <c r="H128" s="36">
        <v>44.653059360000007</v>
      </c>
      <c r="I128" s="36">
        <v>43.992466056000005</v>
      </c>
      <c r="J128" s="36">
        <v>43.33187275200001</v>
      </c>
    </row>
    <row r="129" spans="1:10">
      <c r="A129" t="s">
        <v>286</v>
      </c>
      <c r="B129" s="4" t="s">
        <v>332</v>
      </c>
      <c r="C129" s="36">
        <v>262.20923568000006</v>
      </c>
      <c r="D129" s="36">
        <v>284.63541120000002</v>
      </c>
      <c r="E129" s="36">
        <v>277.77743280000004</v>
      </c>
      <c r="F129" s="36">
        <v>270.91945440000006</v>
      </c>
      <c r="G129" s="36">
        <v>266.11886952000003</v>
      </c>
      <c r="H129" s="36">
        <v>261.31828464000006</v>
      </c>
      <c r="I129" s="36">
        <v>257.95787522400008</v>
      </c>
      <c r="J129" s="36">
        <v>254.59746580800007</v>
      </c>
    </row>
    <row r="130" spans="1:10">
      <c r="A130" t="s">
        <v>287</v>
      </c>
      <c r="B130" s="4" t="s">
        <v>332</v>
      </c>
      <c r="C130" s="36">
        <v>165.44726352000004</v>
      </c>
      <c r="D130" s="36">
        <v>204.07468032000003</v>
      </c>
      <c r="E130" s="36">
        <v>180.47620080000004</v>
      </c>
      <c r="F130" s="36">
        <v>156.87772128000003</v>
      </c>
      <c r="G130" s="36">
        <v>140.35878561600003</v>
      </c>
      <c r="H130" s="36">
        <v>123.83984995200001</v>
      </c>
      <c r="I130" s="36">
        <v>112.2765949872</v>
      </c>
      <c r="J130" s="36">
        <v>100.7133400224</v>
      </c>
    </row>
    <row r="131" spans="1:10">
      <c r="A131" t="s">
        <v>288</v>
      </c>
      <c r="B131" s="4" t="s">
        <v>332</v>
      </c>
      <c r="C131" s="36">
        <v>371.52658368000004</v>
      </c>
      <c r="D131" s="36">
        <v>463.95103104000009</v>
      </c>
      <c r="E131" s="36">
        <v>448.99243200000012</v>
      </c>
      <c r="F131" s="36">
        <v>434.03383296000004</v>
      </c>
      <c r="G131" s="36">
        <v>423.56281363200009</v>
      </c>
      <c r="H131" s="36">
        <v>413.09179430400008</v>
      </c>
      <c r="I131" s="36">
        <v>405.76208077440003</v>
      </c>
      <c r="J131" s="36">
        <v>398.43236724479999</v>
      </c>
    </row>
    <row r="132" spans="1:10">
      <c r="A132" t="s">
        <v>289</v>
      </c>
      <c r="B132" s="4" t="s">
        <v>332</v>
      </c>
      <c r="C132" s="36">
        <v>53.843922720000002</v>
      </c>
      <c r="D132" s="36">
        <v>52.589557440000007</v>
      </c>
      <c r="E132" s="36">
        <v>58.181447520000006</v>
      </c>
      <c r="F132" s="36">
        <v>63.773337600000005</v>
      </c>
      <c r="G132" s="36">
        <v>67.687660656000006</v>
      </c>
      <c r="H132" s="36">
        <v>71.601983712000006</v>
      </c>
      <c r="I132" s="36">
        <v>74.342009851200004</v>
      </c>
      <c r="J132" s="36">
        <v>77.082035990400016</v>
      </c>
    </row>
    <row r="133" spans="1:10">
      <c r="A133" t="s">
        <v>290</v>
      </c>
      <c r="B133" s="4" t="s">
        <v>332</v>
      </c>
      <c r="C133" s="36">
        <v>30.576000000000004</v>
      </c>
      <c r="D133" s="36">
        <v>37.418181818181822</v>
      </c>
      <c r="E133" s="36">
        <v>36.393636363636354</v>
      </c>
      <c r="F133" s="36">
        <v>35.3690909090909</v>
      </c>
      <c r="G133" s="36">
        <v>34.651909090909086</v>
      </c>
      <c r="H133" s="36">
        <v>33.934727272727265</v>
      </c>
      <c r="I133" s="36">
        <v>33.432699999999997</v>
      </c>
      <c r="J133" s="36">
        <v>32.930672727272729</v>
      </c>
    </row>
    <row r="134" spans="1:10">
      <c r="A134" t="s">
        <v>291</v>
      </c>
      <c r="B134" s="4" t="s">
        <v>332</v>
      </c>
      <c r="C134" s="36">
        <v>84.476226240000003</v>
      </c>
      <c r="D134" s="36">
        <v>104.24127168000001</v>
      </c>
      <c r="E134" s="36">
        <v>102.69383040000001</v>
      </c>
      <c r="F134" s="36">
        <v>101.14638912000002</v>
      </c>
      <c r="G134" s="36">
        <v>100.06318022400002</v>
      </c>
      <c r="H134" s="36">
        <v>98.979971328000019</v>
      </c>
      <c r="I134" s="36">
        <v>98.221725100800029</v>
      </c>
      <c r="J134" s="36">
        <v>97.463478873600039</v>
      </c>
    </row>
    <row r="135" spans="1:10">
      <c r="A135" t="s">
        <v>292</v>
      </c>
      <c r="B135" s="4" t="s">
        <v>332</v>
      </c>
      <c r="C135" s="36">
        <v>17.760405600000002</v>
      </c>
      <c r="D135" s="36">
        <v>19.811937600000004</v>
      </c>
      <c r="E135" s="36">
        <v>19.624368960000005</v>
      </c>
      <c r="F135" s="36">
        <v>19.436800320000003</v>
      </c>
      <c r="G135" s="36">
        <v>19.305502272000002</v>
      </c>
      <c r="H135" s="36">
        <v>19.174204224000004</v>
      </c>
      <c r="I135" s="36">
        <v>19.082295590400001</v>
      </c>
      <c r="J135" s="36">
        <v>18.990386956799998</v>
      </c>
    </row>
    <row r="136" spans="1:10">
      <c r="A136" t="s">
        <v>293</v>
      </c>
      <c r="B136" s="4" t="s">
        <v>332</v>
      </c>
      <c r="C136" s="36">
        <v>201.28459680000003</v>
      </c>
      <c r="D136" s="36">
        <v>217.62651456000003</v>
      </c>
      <c r="E136" s="36">
        <v>206.87648688000002</v>
      </c>
      <c r="F136" s="36">
        <v>196.12645920000003</v>
      </c>
      <c r="G136" s="36">
        <v>188.60143982400001</v>
      </c>
      <c r="H136" s="36">
        <v>181.07642044800002</v>
      </c>
      <c r="I136" s="36">
        <v>175.80890688480002</v>
      </c>
      <c r="J136" s="36">
        <v>170.54139332160003</v>
      </c>
    </row>
    <row r="137" spans="1:10">
      <c r="A137" t="s">
        <v>294</v>
      </c>
      <c r="B137" s="4" t="s">
        <v>332</v>
      </c>
      <c r="C137" s="36">
        <v>1.1840270400000001</v>
      </c>
      <c r="D137" s="36">
        <v>1.2895344000000002</v>
      </c>
      <c r="E137" s="36">
        <v>1.1840270400000001</v>
      </c>
      <c r="F137" s="36">
        <v>1.0785196800000001</v>
      </c>
      <c r="G137" s="36">
        <v>1.0046645280000002</v>
      </c>
      <c r="H137" s="36">
        <v>0.93080937600000024</v>
      </c>
      <c r="I137" s="36">
        <v>0.87911076960000023</v>
      </c>
      <c r="J137" s="36">
        <v>0.82741216320000033</v>
      </c>
    </row>
    <row r="138" spans="1:10">
      <c r="A138" t="s">
        <v>295</v>
      </c>
      <c r="B138" s="4" t="s">
        <v>332</v>
      </c>
      <c r="C138" s="36">
        <v>0</v>
      </c>
      <c r="D138" s="36">
        <v>0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</row>
    <row r="139" spans="1:10">
      <c r="A139" t="s">
        <v>296</v>
      </c>
      <c r="B139" s="4" t="s">
        <v>332</v>
      </c>
      <c r="C139" s="36">
        <v>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</row>
    <row r="140" spans="1:10">
      <c r="A140" t="s">
        <v>297</v>
      </c>
      <c r="B140" s="4" t="s">
        <v>332</v>
      </c>
      <c r="C140" s="36">
        <v>35.298073440000003</v>
      </c>
      <c r="D140" s="36">
        <v>38.099880000000006</v>
      </c>
      <c r="E140" s="36">
        <v>35.942840640000007</v>
      </c>
      <c r="F140" s="36">
        <v>33.785801280000008</v>
      </c>
      <c r="G140" s="36">
        <v>32.275873728000008</v>
      </c>
      <c r="H140" s="36">
        <v>30.765946176000007</v>
      </c>
      <c r="I140" s="36">
        <v>29.708996889600005</v>
      </c>
      <c r="J140" s="36">
        <v>28.652047603200003</v>
      </c>
    </row>
    <row r="141" spans="1:10">
      <c r="A141" t="s">
        <v>298</v>
      </c>
      <c r="B141" s="4" t="s">
        <v>332</v>
      </c>
      <c r="C141" s="36">
        <v>211.42240000000004</v>
      </c>
      <c r="D141" s="36">
        <v>228.2041846562604</v>
      </c>
      <c r="E141" s="36">
        <v>215.28431697110594</v>
      </c>
      <c r="F141" s="36">
        <v>202.36444928595154</v>
      </c>
      <c r="G141" s="36">
        <v>193.32054190634344</v>
      </c>
      <c r="H141" s="36">
        <v>184.27663452673536</v>
      </c>
      <c r="I141" s="36">
        <v>177.94589936100968</v>
      </c>
      <c r="J141" s="36">
        <v>171.615164195284</v>
      </c>
    </row>
    <row r="142" spans="1:10">
      <c r="A142" t="s">
        <v>299</v>
      </c>
      <c r="B142" s="4" t="s">
        <v>332</v>
      </c>
      <c r="C142" s="36">
        <v>210.59269056000002</v>
      </c>
      <c r="D142" s="36">
        <v>258.58681632000003</v>
      </c>
      <c r="E142" s="36">
        <v>240.12302832000003</v>
      </c>
      <c r="F142" s="36">
        <v>221.65924032000004</v>
      </c>
      <c r="G142" s="36">
        <v>208.73458872000006</v>
      </c>
      <c r="H142" s="36">
        <v>195.80993712000003</v>
      </c>
      <c r="I142" s="36">
        <v>186.76268100000004</v>
      </c>
      <c r="J142" s="36">
        <v>177.71542488000003</v>
      </c>
    </row>
    <row r="143" spans="1:10">
      <c r="A143" t="s">
        <v>300</v>
      </c>
      <c r="B143" s="4" t="s">
        <v>332</v>
      </c>
      <c r="C143" s="36">
        <v>71.135406720000006</v>
      </c>
      <c r="D143" s="36">
        <v>76.316990400000009</v>
      </c>
      <c r="E143" s="36">
        <v>71.36986752</v>
      </c>
      <c r="F143" s="36">
        <v>66.422744640000019</v>
      </c>
      <c r="G143" s="36">
        <v>62.95975862400001</v>
      </c>
      <c r="H143" s="36">
        <v>59.496772608000001</v>
      </c>
      <c r="I143" s="36">
        <v>57.072682396800005</v>
      </c>
      <c r="J143" s="36">
        <v>54.648592185600002</v>
      </c>
    </row>
    <row r="144" spans="1:10">
      <c r="A144" t="s">
        <v>301</v>
      </c>
      <c r="B144" s="4" t="s">
        <v>332</v>
      </c>
      <c r="C144" s="36">
        <v>123.53739552000002</v>
      </c>
      <c r="D144" s="36">
        <v>141.19229376000001</v>
      </c>
      <c r="E144" s="36">
        <v>144.75609792</v>
      </c>
      <c r="F144" s="36">
        <v>148.31990208000002</v>
      </c>
      <c r="G144" s="36">
        <v>150.81456499200002</v>
      </c>
      <c r="H144" s="36">
        <v>153.30922790400004</v>
      </c>
      <c r="I144" s="36">
        <v>155.05549194240004</v>
      </c>
      <c r="J144" s="36">
        <v>156.80175598080001</v>
      </c>
    </row>
    <row r="145" spans="1:10">
      <c r="A145" t="s">
        <v>302</v>
      </c>
      <c r="B145" s="4" t="s">
        <v>332</v>
      </c>
      <c r="C145" s="36">
        <v>0</v>
      </c>
      <c r="D145" s="36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</row>
    <row r="146" spans="1:10">
      <c r="A146" t="s">
        <v>303</v>
      </c>
      <c r="B146" s="4" t="s">
        <v>332</v>
      </c>
      <c r="C146" s="36">
        <v>187.21694880000004</v>
      </c>
      <c r="D146" s="36">
        <v>226.67670144000004</v>
      </c>
      <c r="E146" s="36">
        <v>200.14746192000004</v>
      </c>
      <c r="F146" s="36">
        <v>173.61822240000004</v>
      </c>
      <c r="G146" s="36">
        <v>155.04775473600003</v>
      </c>
      <c r="H146" s="36">
        <v>136.477287072</v>
      </c>
      <c r="I146" s="36">
        <v>123.47795970720001</v>
      </c>
      <c r="J146" s="36">
        <v>110.47863234240002</v>
      </c>
    </row>
    <row r="147" spans="1:10">
      <c r="A147" t="s">
        <v>304</v>
      </c>
      <c r="B147" s="4" t="s">
        <v>332</v>
      </c>
      <c r="C147" s="36">
        <v>11.734763040000002</v>
      </c>
      <c r="D147" s="36">
        <v>12.965682240000003</v>
      </c>
      <c r="E147" s="36">
        <v>13.622172480000001</v>
      </c>
      <c r="F147" s="36">
        <v>14.278662720000002</v>
      </c>
      <c r="G147" s="36">
        <v>14.738205888000003</v>
      </c>
      <c r="H147" s="36">
        <v>15.197749056000003</v>
      </c>
      <c r="I147" s="36">
        <v>15.519429273600004</v>
      </c>
      <c r="J147" s="36">
        <v>15.841109491200005</v>
      </c>
    </row>
    <row r="148" spans="1:10">
      <c r="A148" t="s">
        <v>305</v>
      </c>
      <c r="B148" s="4" t="s">
        <v>332</v>
      </c>
      <c r="C148" s="36">
        <v>38.146772160000005</v>
      </c>
      <c r="D148" s="36">
        <v>45.813640320000005</v>
      </c>
      <c r="E148" s="36">
        <v>46.270838880000007</v>
      </c>
      <c r="F148" s="36">
        <v>46.728037440000008</v>
      </c>
      <c r="G148" s="36">
        <v>47.048076432000009</v>
      </c>
      <c r="H148" s="36">
        <v>47.36811542400001</v>
      </c>
      <c r="I148" s="36">
        <v>47.592142718400012</v>
      </c>
      <c r="J148" s="36">
        <v>47.816170012800001</v>
      </c>
    </row>
    <row r="149" spans="1:10">
      <c r="A149" t="s">
        <v>306</v>
      </c>
      <c r="B149" s="4" t="s">
        <v>332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</row>
    <row r="150" spans="1:10">
      <c r="A150" t="s">
        <v>307</v>
      </c>
      <c r="B150" s="4" t="s">
        <v>332</v>
      </c>
      <c r="C150" s="36">
        <v>237.66118992000003</v>
      </c>
      <c r="D150" s="36">
        <v>250.26345792000004</v>
      </c>
      <c r="E150" s="36">
        <v>247.67266608000003</v>
      </c>
      <c r="F150" s="36">
        <v>245.08187424000002</v>
      </c>
      <c r="G150" s="36">
        <v>243.26831995200001</v>
      </c>
      <c r="H150" s="36">
        <v>241.45476566400004</v>
      </c>
      <c r="I150" s="36">
        <v>240.18527766240001</v>
      </c>
      <c r="J150" s="36">
        <v>238.91578966079999</v>
      </c>
    </row>
    <row r="151" spans="1:10">
      <c r="A151" t="s">
        <v>308</v>
      </c>
      <c r="B151" s="4" t="s">
        <v>332</v>
      </c>
      <c r="C151" s="36">
        <v>19.67126112</v>
      </c>
      <c r="D151" s="36">
        <v>24.196354560000003</v>
      </c>
      <c r="E151" s="36">
        <v>21.500055360000001</v>
      </c>
      <c r="F151" s="36">
        <v>18.803756160000002</v>
      </c>
      <c r="G151" s="36">
        <v>16.916346720000004</v>
      </c>
      <c r="H151" s="36">
        <v>15.028937280000001</v>
      </c>
      <c r="I151" s="36">
        <v>13.707750672</v>
      </c>
      <c r="J151" s="36">
        <v>12.386564064000002</v>
      </c>
    </row>
    <row r="152" spans="1:10">
      <c r="A152" t="s">
        <v>309</v>
      </c>
      <c r="B152" s="4" t="s">
        <v>332</v>
      </c>
      <c r="C152" s="36">
        <v>24.090847200000002</v>
      </c>
      <c r="D152" s="36">
        <v>27.174006720000005</v>
      </c>
      <c r="E152" s="36">
        <v>28.768340160000008</v>
      </c>
      <c r="F152" s="36">
        <v>30.362673600000008</v>
      </c>
      <c r="G152" s="36">
        <v>31.478707008000004</v>
      </c>
      <c r="H152" s="36">
        <v>32.594740416000008</v>
      </c>
      <c r="I152" s="36">
        <v>33.375963801600008</v>
      </c>
      <c r="J152" s="36">
        <v>34.157187187200009</v>
      </c>
    </row>
    <row r="153" spans="1:10">
      <c r="A153" t="s">
        <v>310</v>
      </c>
      <c r="B153" s="4" t="s">
        <v>332</v>
      </c>
      <c r="C153" s="36">
        <v>25.310043360000002</v>
      </c>
      <c r="D153" s="36">
        <v>27.291237120000002</v>
      </c>
      <c r="E153" s="36">
        <v>30.503350080000004</v>
      </c>
      <c r="F153" s="36">
        <v>33.715463040000003</v>
      </c>
      <c r="G153" s="36">
        <v>35.963942111999998</v>
      </c>
      <c r="H153" s="36">
        <v>38.212421184</v>
      </c>
      <c r="I153" s="36">
        <v>39.786356534399999</v>
      </c>
      <c r="J153" s="36">
        <v>41.360291884800006</v>
      </c>
    </row>
    <row r="154" spans="1:10">
      <c r="A154" t="s">
        <v>311</v>
      </c>
      <c r="B154" s="4" t="s">
        <v>332</v>
      </c>
      <c r="C154" s="36">
        <v>0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</row>
    <row r="155" spans="1:10">
      <c r="A155" t="s">
        <v>312</v>
      </c>
      <c r="B155" s="4" t="s">
        <v>332</v>
      </c>
      <c r="C155" s="36">
        <v>0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</row>
    <row r="156" spans="1:10">
      <c r="A156" t="s">
        <v>356</v>
      </c>
      <c r="B156" s="4" t="s">
        <v>332</v>
      </c>
      <c r="C156" s="36">
        <v>201.63628800000001</v>
      </c>
      <c r="D156" s="36">
        <v>212.32829261697827</v>
      </c>
      <c r="E156" s="36">
        <v>210.13021538874369</v>
      </c>
      <c r="F156" s="36">
        <v>207.93213816050908</v>
      </c>
      <c r="G156" s="36">
        <v>206.3934841007449</v>
      </c>
      <c r="H156" s="36">
        <v>204.85483004098066</v>
      </c>
      <c r="I156" s="36">
        <v>203.77777219914569</v>
      </c>
      <c r="J156" s="36">
        <v>202.70071435731074</v>
      </c>
    </row>
    <row r="157" spans="1:10">
      <c r="A157" t="s">
        <v>357</v>
      </c>
      <c r="B157" s="4" t="s">
        <v>332</v>
      </c>
      <c r="C157" s="36">
        <v>26.72621951999999</v>
      </c>
      <c r="D157" s="36">
        <v>28.143409180336398</v>
      </c>
      <c r="E157" s="36">
        <v>27.852061352490498</v>
      </c>
      <c r="F157" s="36">
        <v>27.560713524644591</v>
      </c>
      <c r="G157" s="36">
        <v>27.356770045152466</v>
      </c>
      <c r="H157" s="36">
        <v>27.152826565660327</v>
      </c>
      <c r="I157" s="36">
        <v>27.010066130015833</v>
      </c>
      <c r="J157" s="36">
        <v>26.867305694371343</v>
      </c>
    </row>
    <row r="158" spans="1:10">
      <c r="A158" t="s">
        <v>277</v>
      </c>
      <c r="B158" s="4" t="s">
        <v>333</v>
      </c>
      <c r="C158" s="36">
        <v>0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</row>
    <row r="159" spans="1:10">
      <c r="A159" t="s">
        <v>278</v>
      </c>
      <c r="B159" s="4" t="s">
        <v>333</v>
      </c>
      <c r="C159" s="36">
        <v>6.1118906400000004</v>
      </c>
      <c r="D159" s="36">
        <v>6.7759171200000008</v>
      </c>
      <c r="E159" s="36">
        <v>6.4468346399999996</v>
      </c>
      <c r="F159" s="36">
        <v>6.1177521600000002</v>
      </c>
      <c r="G159" s="36">
        <v>5.887394424</v>
      </c>
      <c r="H159" s="36">
        <v>5.6570366880000007</v>
      </c>
      <c r="I159" s="36">
        <v>5.4957862728000011</v>
      </c>
      <c r="J159" s="36">
        <v>5.3345358576000006</v>
      </c>
    </row>
    <row r="160" spans="1:10">
      <c r="A160" t="s">
        <v>279</v>
      </c>
      <c r="B160" s="4" t="s">
        <v>333</v>
      </c>
      <c r="C160" s="36">
        <v>0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</row>
    <row r="161" spans="1:10">
      <c r="A161" t="s">
        <v>280</v>
      </c>
      <c r="B161" s="4" t="s">
        <v>333</v>
      </c>
      <c r="C161" s="36">
        <v>3.7279267200000006</v>
      </c>
      <c r="D161" s="36">
        <v>3.8686031999999999</v>
      </c>
      <c r="E161" s="36">
        <v>3.8593922400000005</v>
      </c>
      <c r="F161" s="36">
        <v>3.8501812800000006</v>
      </c>
      <c r="G161" s="36">
        <v>3.8437336080000009</v>
      </c>
      <c r="H161" s="36">
        <v>3.8372859360000007</v>
      </c>
      <c r="I161" s="36">
        <v>3.8327725656000009</v>
      </c>
      <c r="J161" s="36">
        <v>3.8282591952000007</v>
      </c>
    </row>
    <row r="162" spans="1:10">
      <c r="A162" t="s">
        <v>281</v>
      </c>
      <c r="B162" s="4" t="s">
        <v>333</v>
      </c>
      <c r="C162" s="36">
        <v>4.0930156800000006</v>
      </c>
      <c r="D162" s="36">
        <v>4.3978147200000004</v>
      </c>
      <c r="E162" s="36">
        <v>4.5075088800000005</v>
      </c>
      <c r="F162" s="36">
        <v>4.6172030399999997</v>
      </c>
      <c r="G162" s="36">
        <v>4.6939889519999998</v>
      </c>
      <c r="H162" s="36">
        <v>4.7707748639999998</v>
      </c>
      <c r="I162" s="36">
        <v>4.8245250024000006</v>
      </c>
      <c r="J162" s="36">
        <v>4.8782751408000005</v>
      </c>
    </row>
    <row r="163" spans="1:10">
      <c r="A163" t="s">
        <v>282</v>
      </c>
      <c r="B163" s="4" t="s">
        <v>333</v>
      </c>
      <c r="C163" s="36">
        <v>6.1118906400000004</v>
      </c>
      <c r="D163" s="36">
        <v>6.7759171200000008</v>
      </c>
      <c r="E163" s="36">
        <v>6.4468346399999996</v>
      </c>
      <c r="F163" s="36">
        <v>6.1177521600000002</v>
      </c>
      <c r="G163" s="36">
        <v>5.887394424</v>
      </c>
      <c r="H163" s="36">
        <v>5.6570366880000007</v>
      </c>
      <c r="I163" s="36">
        <v>5.4957862728000011</v>
      </c>
      <c r="J163" s="36">
        <v>5.3345358576000006</v>
      </c>
    </row>
    <row r="164" spans="1:10">
      <c r="A164" t="s">
        <v>283</v>
      </c>
      <c r="B164" s="4" t="s">
        <v>333</v>
      </c>
      <c r="C164" s="36">
        <v>5.7752719200000007</v>
      </c>
      <c r="D164" s="36">
        <v>6.0624864000000001</v>
      </c>
      <c r="E164" s="36">
        <v>6.1964640000000006</v>
      </c>
      <c r="F164" s="36">
        <v>6.3304416000000003</v>
      </c>
      <c r="G164" s="36">
        <v>6.4242259200000005</v>
      </c>
      <c r="H164" s="36">
        <v>6.5180102399999997</v>
      </c>
      <c r="I164" s="36">
        <v>6.5836592640000005</v>
      </c>
      <c r="J164" s="36">
        <v>6.6493082880000012</v>
      </c>
    </row>
    <row r="165" spans="1:10">
      <c r="A165" t="s">
        <v>284</v>
      </c>
      <c r="B165" s="4" t="s">
        <v>333</v>
      </c>
      <c r="C165" s="36">
        <v>28.675393200000002</v>
      </c>
      <c r="D165" s="36">
        <v>32.439326399999999</v>
      </c>
      <c r="E165" s="36">
        <v>30.783865679999998</v>
      </c>
      <c r="F165" s="36">
        <v>29.128404960000005</v>
      </c>
      <c r="G165" s="36">
        <v>27.969582456000005</v>
      </c>
      <c r="H165" s="36">
        <v>26.810759952000005</v>
      </c>
      <c r="I165" s="36">
        <v>25.999584199200005</v>
      </c>
      <c r="J165" s="36">
        <v>25.188408446400004</v>
      </c>
    </row>
    <row r="166" spans="1:10">
      <c r="A166" t="s">
        <v>285</v>
      </c>
      <c r="B166" s="4" t="s">
        <v>333</v>
      </c>
      <c r="C166" s="36">
        <v>2.8738195200000001</v>
      </c>
      <c r="D166" s="36">
        <v>3.5169120000000005</v>
      </c>
      <c r="E166" s="36">
        <v>3.4206156000000001</v>
      </c>
      <c r="F166" s="36">
        <v>3.3243192000000001</v>
      </c>
      <c r="G166" s="36">
        <v>3.2569117200000002</v>
      </c>
      <c r="H166" s="36">
        <v>3.1895042400000002</v>
      </c>
      <c r="I166" s="36">
        <v>3.1423190040000004</v>
      </c>
      <c r="J166" s="36">
        <v>3.0951337680000006</v>
      </c>
    </row>
    <row r="167" spans="1:10">
      <c r="A167" t="s">
        <v>286</v>
      </c>
      <c r="B167" s="4" t="s">
        <v>333</v>
      </c>
      <c r="C167" s="36">
        <v>18.729231120000001</v>
      </c>
      <c r="D167" s="36">
        <v>20.331100800000002</v>
      </c>
      <c r="E167" s="36">
        <v>19.841245200000003</v>
      </c>
      <c r="F167" s="36">
        <v>19.351389600000001</v>
      </c>
      <c r="G167" s="36">
        <v>19.008490680000001</v>
      </c>
      <c r="H167" s="36">
        <v>18.665591760000002</v>
      </c>
      <c r="I167" s="36">
        <v>18.425562516000003</v>
      </c>
      <c r="J167" s="36">
        <v>18.185533272000004</v>
      </c>
    </row>
    <row r="168" spans="1:10">
      <c r="A168" t="s">
        <v>287</v>
      </c>
      <c r="B168" s="4" t="s">
        <v>333</v>
      </c>
      <c r="C168" s="36">
        <v>11.817661680000001</v>
      </c>
      <c r="D168" s="36">
        <v>14.576762880000002</v>
      </c>
      <c r="E168" s="36">
        <v>12.891157200000002</v>
      </c>
      <c r="F168" s="36">
        <v>11.205551520000002</v>
      </c>
      <c r="G168" s="36">
        <v>10.025627544000001</v>
      </c>
      <c r="H168" s="36">
        <v>8.8457035680000011</v>
      </c>
      <c r="I168" s="36">
        <v>8.0197567848000002</v>
      </c>
      <c r="J168" s="36">
        <v>7.1938100016000002</v>
      </c>
    </row>
    <row r="169" spans="1:10">
      <c r="A169" t="s">
        <v>288</v>
      </c>
      <c r="B169" s="4" t="s">
        <v>333</v>
      </c>
      <c r="C169" s="36">
        <v>26.537613120000003</v>
      </c>
      <c r="D169" s="36">
        <v>33.13935936</v>
      </c>
      <c r="E169" s="36">
        <v>32.070888000000004</v>
      </c>
      <c r="F169" s="36">
        <v>31.002416640000003</v>
      </c>
      <c r="G169" s="36">
        <v>30.254486688000004</v>
      </c>
      <c r="H169" s="36">
        <v>29.506556736000004</v>
      </c>
      <c r="I169" s="36">
        <v>28.983005769599998</v>
      </c>
      <c r="J169" s="36">
        <v>28.459454803199996</v>
      </c>
    </row>
    <row r="170" spans="1:10">
      <c r="A170" t="s">
        <v>289</v>
      </c>
      <c r="B170" s="4" t="s">
        <v>333</v>
      </c>
      <c r="C170" s="36">
        <v>3.8459944799999999</v>
      </c>
      <c r="D170" s="36">
        <v>3.75639696</v>
      </c>
      <c r="E170" s="36">
        <v>4.1558176800000002</v>
      </c>
      <c r="F170" s="36">
        <v>4.5552384000000004</v>
      </c>
      <c r="G170" s="36">
        <v>4.8348329039999998</v>
      </c>
      <c r="H170" s="36">
        <v>5.1144274080000001</v>
      </c>
      <c r="I170" s="36">
        <v>5.3101435607999994</v>
      </c>
      <c r="J170" s="36">
        <v>5.5058597136000005</v>
      </c>
    </row>
    <row r="171" spans="1:10">
      <c r="A171" t="s">
        <v>290</v>
      </c>
      <c r="B171" s="4" t="s">
        <v>333</v>
      </c>
      <c r="C171" s="36">
        <v>2.1840000000000002</v>
      </c>
      <c r="D171" s="36">
        <v>2.6727272727272724</v>
      </c>
      <c r="E171" s="36">
        <v>2.5995454545454537</v>
      </c>
      <c r="F171" s="36">
        <v>2.5263636363636359</v>
      </c>
      <c r="G171" s="36">
        <v>2.4751363636363628</v>
      </c>
      <c r="H171" s="36">
        <v>2.4239090909090901</v>
      </c>
      <c r="I171" s="36">
        <v>2.3880499999999993</v>
      </c>
      <c r="J171" s="36">
        <v>2.352190909090909</v>
      </c>
    </row>
    <row r="172" spans="1:10">
      <c r="A172" t="s">
        <v>291</v>
      </c>
      <c r="B172" s="4" t="s">
        <v>333</v>
      </c>
      <c r="C172" s="36">
        <v>6.0340161600000002</v>
      </c>
      <c r="D172" s="36">
        <v>7.4458051200000002</v>
      </c>
      <c r="E172" s="36">
        <v>7.3352736000000007</v>
      </c>
      <c r="F172" s="36">
        <v>7.2247420800000013</v>
      </c>
      <c r="G172" s="36">
        <v>7.1473700160000009</v>
      </c>
      <c r="H172" s="36">
        <v>7.0699979520000014</v>
      </c>
      <c r="I172" s="36">
        <v>7.0158375072000014</v>
      </c>
      <c r="J172" s="36">
        <v>6.9616770624000024</v>
      </c>
    </row>
    <row r="173" spans="1:10">
      <c r="A173" t="s">
        <v>292</v>
      </c>
      <c r="B173" s="4" t="s">
        <v>333</v>
      </c>
      <c r="C173" s="36">
        <v>1.2686004000000002</v>
      </c>
      <c r="D173" s="36">
        <v>1.4151384000000002</v>
      </c>
      <c r="E173" s="36">
        <v>1.4017406400000001</v>
      </c>
      <c r="F173" s="36">
        <v>1.3883428800000002</v>
      </c>
      <c r="G173" s="36">
        <v>1.3789644480000001</v>
      </c>
      <c r="H173" s="36">
        <v>1.3695860160000002</v>
      </c>
      <c r="I173" s="36">
        <v>1.3630211136000001</v>
      </c>
      <c r="J173" s="36">
        <v>1.3564562111999998</v>
      </c>
    </row>
    <row r="174" spans="1:10">
      <c r="A174" t="s">
        <v>293</v>
      </c>
      <c r="B174" s="4" t="s">
        <v>333</v>
      </c>
      <c r="C174" s="36">
        <v>14.3774712</v>
      </c>
      <c r="D174" s="36">
        <v>15.544751040000001</v>
      </c>
      <c r="E174" s="36">
        <v>14.776891920000001</v>
      </c>
      <c r="F174" s="36">
        <v>14.0090328</v>
      </c>
      <c r="G174" s="36">
        <v>13.471531416000001</v>
      </c>
      <c r="H174" s="36">
        <v>12.934030032000001</v>
      </c>
      <c r="I174" s="36">
        <v>12.557779063200002</v>
      </c>
      <c r="J174" s="36">
        <v>12.181528094400001</v>
      </c>
    </row>
    <row r="175" spans="1:10">
      <c r="A175" t="s">
        <v>294</v>
      </c>
      <c r="B175" s="4" t="s">
        <v>333</v>
      </c>
      <c r="C175" s="36">
        <v>8.457336E-2</v>
      </c>
      <c r="D175" s="36">
        <v>9.21096E-2</v>
      </c>
      <c r="E175" s="36">
        <v>8.457336E-2</v>
      </c>
      <c r="F175" s="36">
        <v>7.7037120000000001E-2</v>
      </c>
      <c r="G175" s="36">
        <v>7.1761752000000012E-2</v>
      </c>
      <c r="H175" s="36">
        <v>6.6486384000000009E-2</v>
      </c>
      <c r="I175" s="36">
        <v>6.2793626400000011E-2</v>
      </c>
      <c r="J175" s="36">
        <v>5.9100868800000018E-2</v>
      </c>
    </row>
    <row r="176" spans="1:10">
      <c r="A176" t="s">
        <v>295</v>
      </c>
      <c r="B176" s="4" t="s">
        <v>333</v>
      </c>
      <c r="C176" s="36">
        <v>0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</row>
    <row r="177" spans="1:10">
      <c r="A177" t="s">
        <v>296</v>
      </c>
      <c r="B177" s="4" t="s">
        <v>333</v>
      </c>
      <c r="C177" s="36">
        <v>0</v>
      </c>
      <c r="D177" s="36">
        <v>0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</row>
    <row r="178" spans="1:10">
      <c r="A178" t="s">
        <v>297</v>
      </c>
      <c r="B178" s="4" t="s">
        <v>333</v>
      </c>
      <c r="C178" s="36">
        <v>2.52129096</v>
      </c>
      <c r="D178" s="36">
        <v>2.7214200000000002</v>
      </c>
      <c r="E178" s="36">
        <v>2.5673457600000003</v>
      </c>
      <c r="F178" s="36">
        <v>2.4132715200000003</v>
      </c>
      <c r="G178" s="36">
        <v>2.305419552</v>
      </c>
      <c r="H178" s="36">
        <v>2.1975675840000002</v>
      </c>
      <c r="I178" s="36">
        <v>2.1220712064000002</v>
      </c>
      <c r="J178" s="36">
        <v>2.0465748287999999</v>
      </c>
    </row>
    <row r="179" spans="1:10">
      <c r="A179" t="s">
        <v>298</v>
      </c>
      <c r="B179" s="4" t="s">
        <v>333</v>
      </c>
      <c r="C179" s="36">
        <v>15.101600000000001</v>
      </c>
      <c r="D179" s="36">
        <v>16.300298904018597</v>
      </c>
      <c r="E179" s="36">
        <v>15.377451212221851</v>
      </c>
      <c r="F179" s="36">
        <v>14.454603520425108</v>
      </c>
      <c r="G179" s="36">
        <v>13.808610136167388</v>
      </c>
      <c r="H179" s="36">
        <v>13.162616751909669</v>
      </c>
      <c r="I179" s="36">
        <v>12.710421382929262</v>
      </c>
      <c r="J179" s="36">
        <v>12.258226013948857</v>
      </c>
    </row>
    <row r="180" spans="1:10">
      <c r="A180" t="s">
        <v>299</v>
      </c>
      <c r="B180" s="4" t="s">
        <v>333</v>
      </c>
      <c r="C180" s="36">
        <v>15.042335040000001</v>
      </c>
      <c r="D180" s="36">
        <v>18.470486880000003</v>
      </c>
      <c r="E180" s="36">
        <v>17.151644880000003</v>
      </c>
      <c r="F180" s="36">
        <v>15.832802880000003</v>
      </c>
      <c r="G180" s="36">
        <v>14.909613480000003</v>
      </c>
      <c r="H180" s="36">
        <v>13.986424080000003</v>
      </c>
      <c r="I180" s="36">
        <v>13.340191500000001</v>
      </c>
      <c r="J180" s="36">
        <v>12.69395892</v>
      </c>
    </row>
    <row r="181" spans="1:10">
      <c r="A181" t="s">
        <v>300</v>
      </c>
      <c r="B181" s="4" t="s">
        <v>333</v>
      </c>
      <c r="C181" s="36">
        <v>5.0811004799999999</v>
      </c>
      <c r="D181" s="36">
        <v>5.4512136</v>
      </c>
      <c r="E181" s="36">
        <v>5.0978476800000001</v>
      </c>
      <c r="F181" s="36">
        <v>4.7444817600000002</v>
      </c>
      <c r="G181" s="36">
        <v>4.4971256159999999</v>
      </c>
      <c r="H181" s="36">
        <v>4.2497694719999997</v>
      </c>
      <c r="I181" s="36">
        <v>4.0766201712000001</v>
      </c>
      <c r="J181" s="36">
        <v>3.9034708703999996</v>
      </c>
    </row>
    <row r="182" spans="1:10">
      <c r="A182" t="s">
        <v>301</v>
      </c>
      <c r="B182" s="4" t="s">
        <v>333</v>
      </c>
      <c r="C182" s="36">
        <v>8.8240996800000016</v>
      </c>
      <c r="D182" s="36">
        <v>10.08516384</v>
      </c>
      <c r="E182" s="36">
        <v>10.339721279999999</v>
      </c>
      <c r="F182" s="36">
        <v>10.59427872</v>
      </c>
      <c r="G182" s="36">
        <v>10.772468928</v>
      </c>
      <c r="H182" s="36">
        <v>10.950659136000002</v>
      </c>
      <c r="I182" s="36">
        <v>11.075392281600003</v>
      </c>
      <c r="J182" s="36">
        <v>11.200125427200001</v>
      </c>
    </row>
    <row r="183" spans="1:10">
      <c r="A183" t="s">
        <v>302</v>
      </c>
      <c r="B183" s="4" t="s">
        <v>333</v>
      </c>
      <c r="C183" s="36">
        <v>0</v>
      </c>
      <c r="D183" s="36">
        <v>0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</row>
    <row r="184" spans="1:10">
      <c r="A184" t="s">
        <v>303</v>
      </c>
      <c r="B184" s="4" t="s">
        <v>333</v>
      </c>
      <c r="C184" s="36">
        <v>13.372639200000002</v>
      </c>
      <c r="D184" s="36">
        <v>16.191192960000002</v>
      </c>
      <c r="E184" s="36">
        <v>14.296247280000003</v>
      </c>
      <c r="F184" s="36">
        <v>12.401301600000002</v>
      </c>
      <c r="G184" s="36">
        <v>11.074839624000001</v>
      </c>
      <c r="H184" s="36">
        <v>9.748377648</v>
      </c>
      <c r="I184" s="36">
        <v>8.8198542648</v>
      </c>
      <c r="J184" s="36">
        <v>7.891330881600001</v>
      </c>
    </row>
    <row r="185" spans="1:10">
      <c r="A185" t="s">
        <v>304</v>
      </c>
      <c r="B185" s="4" t="s">
        <v>333</v>
      </c>
      <c r="C185" s="36">
        <v>0.83819736000000011</v>
      </c>
      <c r="D185" s="36">
        <v>0.92612016000000008</v>
      </c>
      <c r="E185" s="36">
        <v>0.97301232000000004</v>
      </c>
      <c r="F185" s="36">
        <v>1.0199044800000001</v>
      </c>
      <c r="G185" s="36">
        <v>1.052728992</v>
      </c>
      <c r="H185" s="36">
        <v>1.0855535040000002</v>
      </c>
      <c r="I185" s="36">
        <v>1.1085306624000002</v>
      </c>
      <c r="J185" s="36">
        <v>1.1315078208000002</v>
      </c>
    </row>
    <row r="186" spans="1:10">
      <c r="A186" t="s">
        <v>305</v>
      </c>
      <c r="B186" s="4" t="s">
        <v>333</v>
      </c>
      <c r="C186" s="36">
        <v>2.7247694400000002</v>
      </c>
      <c r="D186" s="36">
        <v>3.2724028800000005</v>
      </c>
      <c r="E186" s="36">
        <v>3.3050599200000002</v>
      </c>
      <c r="F186" s="36">
        <v>3.3377169600000003</v>
      </c>
      <c r="G186" s="36">
        <v>3.3605768880000007</v>
      </c>
      <c r="H186" s="36">
        <v>3.3834368160000001</v>
      </c>
      <c r="I186" s="36">
        <v>3.3994387656000002</v>
      </c>
      <c r="J186" s="36">
        <v>3.4154407151999999</v>
      </c>
    </row>
    <row r="187" spans="1:10">
      <c r="A187" t="s">
        <v>306</v>
      </c>
      <c r="B187" s="4" t="s">
        <v>333</v>
      </c>
      <c r="C187" s="36">
        <v>0</v>
      </c>
      <c r="D187" s="36">
        <v>0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</row>
    <row r="188" spans="1:10">
      <c r="A188" t="s">
        <v>307</v>
      </c>
      <c r="B188" s="4" t="s">
        <v>333</v>
      </c>
      <c r="C188" s="36">
        <v>16.97579928</v>
      </c>
      <c r="D188" s="36">
        <v>17.875961280000002</v>
      </c>
      <c r="E188" s="36">
        <v>17.690904720000002</v>
      </c>
      <c r="F188" s="36">
        <v>17.505848159999999</v>
      </c>
      <c r="G188" s="36">
        <v>17.376308567999999</v>
      </c>
      <c r="H188" s="36">
        <v>17.246768976000002</v>
      </c>
      <c r="I188" s="36">
        <v>17.1560912616</v>
      </c>
      <c r="J188" s="36">
        <v>17.065413547199999</v>
      </c>
    </row>
    <row r="189" spans="1:10">
      <c r="A189" t="s">
        <v>308</v>
      </c>
      <c r="B189" s="4" t="s">
        <v>333</v>
      </c>
      <c r="C189" s="36">
        <v>1.4050900799999999</v>
      </c>
      <c r="D189" s="36">
        <v>1.7283110400000001</v>
      </c>
      <c r="E189" s="36">
        <v>1.53571824</v>
      </c>
      <c r="F189" s="36">
        <v>1.3431254400000001</v>
      </c>
      <c r="G189" s="36">
        <v>1.2083104800000002</v>
      </c>
      <c r="H189" s="36">
        <v>1.07349552</v>
      </c>
      <c r="I189" s="36">
        <v>0.979125048</v>
      </c>
      <c r="J189" s="36">
        <v>0.88475457599999996</v>
      </c>
    </row>
    <row r="190" spans="1:10">
      <c r="A190" t="s">
        <v>309</v>
      </c>
      <c r="B190" s="4" t="s">
        <v>333</v>
      </c>
      <c r="C190" s="36">
        <v>1.7207748</v>
      </c>
      <c r="D190" s="36">
        <v>1.9410004800000003</v>
      </c>
      <c r="E190" s="36">
        <v>2.0548814400000004</v>
      </c>
      <c r="F190" s="36">
        <v>2.1687624000000003</v>
      </c>
      <c r="G190" s="36">
        <v>2.2484790720000003</v>
      </c>
      <c r="H190" s="36">
        <v>2.3281957440000003</v>
      </c>
      <c r="I190" s="36">
        <v>2.3839974144</v>
      </c>
      <c r="J190" s="36">
        <v>2.4397990848000002</v>
      </c>
    </row>
    <row r="191" spans="1:10">
      <c r="A191" t="s">
        <v>310</v>
      </c>
      <c r="B191" s="4" t="s">
        <v>333</v>
      </c>
      <c r="C191" s="36">
        <v>1.8078602400000001</v>
      </c>
      <c r="D191" s="36">
        <v>1.9493740800000001</v>
      </c>
      <c r="E191" s="36">
        <v>2.1788107200000004</v>
      </c>
      <c r="F191" s="36">
        <v>2.4082473600000003</v>
      </c>
      <c r="G191" s="36">
        <v>2.568853008</v>
      </c>
      <c r="H191" s="36">
        <v>2.7294586559999998</v>
      </c>
      <c r="I191" s="36">
        <v>2.8418826095999998</v>
      </c>
      <c r="J191" s="36">
        <v>2.9543065632000003</v>
      </c>
    </row>
    <row r="192" spans="1:10">
      <c r="A192" t="s">
        <v>311</v>
      </c>
      <c r="B192" s="4" t="s">
        <v>333</v>
      </c>
      <c r="C192" s="36">
        <v>0</v>
      </c>
      <c r="D192" s="36">
        <v>0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</row>
    <row r="193" spans="1:10">
      <c r="A193" t="s">
        <v>312</v>
      </c>
      <c r="B193" s="4" t="s">
        <v>333</v>
      </c>
      <c r="C193" s="36">
        <v>0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</row>
    <row r="194" spans="1:10">
      <c r="A194" t="s">
        <v>356</v>
      </c>
      <c r="B194" s="4" t="s">
        <v>333</v>
      </c>
      <c r="C194" s="36">
        <v>14.402592</v>
      </c>
      <c r="D194" s="36">
        <v>15.166306615498447</v>
      </c>
      <c r="E194" s="36">
        <v>15.009301099195978</v>
      </c>
      <c r="F194" s="36">
        <v>14.852295582893506</v>
      </c>
      <c r="G194" s="36">
        <v>14.742391721481777</v>
      </c>
      <c r="H194" s="36">
        <v>14.632487860070047</v>
      </c>
      <c r="I194" s="36">
        <v>14.555555157081834</v>
      </c>
      <c r="J194" s="36">
        <v>14.478622454093623</v>
      </c>
    </row>
    <row r="195" spans="1:10">
      <c r="A195" t="s">
        <v>357</v>
      </c>
      <c r="B195" s="4" t="s">
        <v>333</v>
      </c>
      <c r="C195" s="36">
        <v>1.9090156799999991</v>
      </c>
      <c r="D195" s="36">
        <v>2.0102435128811713</v>
      </c>
      <c r="E195" s="36">
        <v>1.9894329537493212</v>
      </c>
      <c r="F195" s="36">
        <v>1.9686223946174708</v>
      </c>
      <c r="G195" s="36">
        <v>1.9540550032251758</v>
      </c>
      <c r="H195" s="36">
        <v>1.9394876118328805</v>
      </c>
      <c r="I195" s="36">
        <v>1.9292904378582736</v>
      </c>
      <c r="J195" s="36">
        <v>1.9190932638836671</v>
      </c>
    </row>
    <row r="196" spans="1:10">
      <c r="A196" t="s">
        <v>277</v>
      </c>
      <c r="B196" s="4" t="s">
        <v>330</v>
      </c>
      <c r="C196" s="36">
        <v>0</v>
      </c>
      <c r="D196" s="36">
        <v>0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</row>
    <row r="197" spans="1:10">
      <c r="A197" t="s">
        <v>278</v>
      </c>
      <c r="B197" s="4" t="s">
        <v>330</v>
      </c>
      <c r="C197" s="36">
        <v>12.223781280000001</v>
      </c>
      <c r="D197" s="36">
        <v>13.551834240000002</v>
      </c>
      <c r="E197" s="36">
        <v>12.893669279999999</v>
      </c>
      <c r="F197" s="36">
        <v>12.23550432</v>
      </c>
      <c r="G197" s="36">
        <v>11.774788848</v>
      </c>
      <c r="H197" s="36">
        <v>11.314073376000001</v>
      </c>
      <c r="I197" s="36">
        <v>10.991572545600002</v>
      </c>
      <c r="J197" s="36">
        <v>10.669071715200001</v>
      </c>
    </row>
    <row r="198" spans="1:10">
      <c r="A198" t="s">
        <v>279</v>
      </c>
      <c r="B198" s="4" t="s">
        <v>330</v>
      </c>
      <c r="C198" s="36">
        <v>0</v>
      </c>
      <c r="D198" s="36">
        <v>0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</row>
    <row r="199" spans="1:10">
      <c r="A199" t="s">
        <v>280</v>
      </c>
      <c r="B199" s="4" t="s">
        <v>330</v>
      </c>
      <c r="C199" s="36">
        <v>7.4558534400000012</v>
      </c>
      <c r="D199" s="36">
        <v>7.7372063999999998</v>
      </c>
      <c r="E199" s="36">
        <v>7.7187844800000009</v>
      </c>
      <c r="F199" s="36">
        <v>7.7003625600000012</v>
      </c>
      <c r="G199" s="36">
        <v>7.6874672160000017</v>
      </c>
      <c r="H199" s="36">
        <v>7.6745718720000013</v>
      </c>
      <c r="I199" s="36">
        <v>7.6655451312000018</v>
      </c>
      <c r="J199" s="36">
        <v>7.6565183904000014</v>
      </c>
    </row>
    <row r="200" spans="1:10">
      <c r="A200" t="s">
        <v>281</v>
      </c>
      <c r="B200" s="4" t="s">
        <v>330</v>
      </c>
      <c r="C200" s="36">
        <v>8.1860313600000012</v>
      </c>
      <c r="D200" s="36">
        <v>8.7956294400000008</v>
      </c>
      <c r="E200" s="36">
        <v>9.015017760000001</v>
      </c>
      <c r="F200" s="36">
        <v>9.2344060799999994</v>
      </c>
      <c r="G200" s="36">
        <v>9.3879779039999995</v>
      </c>
      <c r="H200" s="36">
        <v>9.5415497279999997</v>
      </c>
      <c r="I200" s="36">
        <v>9.6490500048000012</v>
      </c>
      <c r="J200" s="36">
        <v>9.7565502816000009</v>
      </c>
    </row>
    <row r="201" spans="1:10">
      <c r="A201" t="s">
        <v>282</v>
      </c>
      <c r="B201" s="4" t="s">
        <v>330</v>
      </c>
      <c r="C201" s="36">
        <v>12.223781280000001</v>
      </c>
      <c r="D201" s="36">
        <v>13.551834240000002</v>
      </c>
      <c r="E201" s="36">
        <v>12.893669279999999</v>
      </c>
      <c r="F201" s="36">
        <v>12.23550432</v>
      </c>
      <c r="G201" s="36">
        <v>11.774788848</v>
      </c>
      <c r="H201" s="36">
        <v>11.314073376000001</v>
      </c>
      <c r="I201" s="36">
        <v>10.991572545600002</v>
      </c>
      <c r="J201" s="36">
        <v>10.669071715200001</v>
      </c>
    </row>
    <row r="202" spans="1:10">
      <c r="A202" t="s">
        <v>283</v>
      </c>
      <c r="B202" s="4" t="s">
        <v>330</v>
      </c>
      <c r="C202" s="36">
        <v>11.550543840000001</v>
      </c>
      <c r="D202" s="36">
        <v>12.1249728</v>
      </c>
      <c r="E202" s="36">
        <v>12.392928000000001</v>
      </c>
      <c r="F202" s="36">
        <v>12.660883200000001</v>
      </c>
      <c r="G202" s="36">
        <v>12.848451840000001</v>
      </c>
      <c r="H202" s="36">
        <v>13.036020479999999</v>
      </c>
      <c r="I202" s="36">
        <v>13.167318528000001</v>
      </c>
      <c r="J202" s="36">
        <v>13.298616576000002</v>
      </c>
    </row>
    <row r="203" spans="1:10">
      <c r="A203" t="s">
        <v>284</v>
      </c>
      <c r="B203" s="4" t="s">
        <v>330</v>
      </c>
      <c r="C203" s="36">
        <v>57.350786400000004</v>
      </c>
      <c r="D203" s="36">
        <v>64.878652799999998</v>
      </c>
      <c r="E203" s="36">
        <v>61.567731359999996</v>
      </c>
      <c r="F203" s="36">
        <v>58.256809920000009</v>
      </c>
      <c r="G203" s="36">
        <v>55.93916491200001</v>
      </c>
      <c r="H203" s="36">
        <v>53.62151990400001</v>
      </c>
      <c r="I203" s="36">
        <v>51.999168398400009</v>
      </c>
      <c r="J203" s="36">
        <v>50.376816892800008</v>
      </c>
    </row>
    <row r="204" spans="1:10">
      <c r="A204" t="s">
        <v>285</v>
      </c>
      <c r="B204" s="4" t="s">
        <v>330</v>
      </c>
      <c r="C204" s="36">
        <v>5.7476390400000001</v>
      </c>
      <c r="D204" s="36">
        <v>7.033824000000001</v>
      </c>
      <c r="E204" s="36">
        <v>6.8412312000000002</v>
      </c>
      <c r="F204" s="36">
        <v>6.6486384000000003</v>
      </c>
      <c r="G204" s="36">
        <v>6.5138234400000004</v>
      </c>
      <c r="H204" s="36">
        <v>6.3790084800000004</v>
      </c>
      <c r="I204" s="36">
        <v>6.2846380080000008</v>
      </c>
      <c r="J204" s="36">
        <v>6.1902675360000012</v>
      </c>
    </row>
    <row r="205" spans="1:10">
      <c r="A205" t="s">
        <v>286</v>
      </c>
      <c r="B205" s="4" t="s">
        <v>330</v>
      </c>
      <c r="C205" s="36">
        <v>37.458462240000003</v>
      </c>
      <c r="D205" s="36">
        <v>40.662201600000003</v>
      </c>
      <c r="E205" s="36">
        <v>39.682490400000006</v>
      </c>
      <c r="F205" s="36">
        <v>38.702779200000002</v>
      </c>
      <c r="G205" s="36">
        <v>38.016981360000003</v>
      </c>
      <c r="H205" s="36">
        <v>37.331183520000003</v>
      </c>
      <c r="I205" s="36">
        <v>36.851125032000006</v>
      </c>
      <c r="J205" s="36">
        <v>36.371066544000008</v>
      </c>
    </row>
    <row r="206" spans="1:10">
      <c r="A206" t="s">
        <v>287</v>
      </c>
      <c r="B206" s="4" t="s">
        <v>330</v>
      </c>
      <c r="C206" s="36">
        <v>23.635323360000001</v>
      </c>
      <c r="D206" s="36">
        <v>29.153525760000004</v>
      </c>
      <c r="E206" s="36">
        <v>25.782314400000004</v>
      </c>
      <c r="F206" s="36">
        <v>22.411103040000004</v>
      </c>
      <c r="G206" s="36">
        <v>20.051255088000001</v>
      </c>
      <c r="H206" s="36">
        <v>17.691407136000002</v>
      </c>
      <c r="I206" s="36">
        <v>16.0395135696</v>
      </c>
      <c r="J206" s="36">
        <v>14.3876200032</v>
      </c>
    </row>
    <row r="207" spans="1:10">
      <c r="A207" t="s">
        <v>288</v>
      </c>
      <c r="B207" s="4" t="s">
        <v>330</v>
      </c>
      <c r="C207" s="36">
        <v>53.075226240000006</v>
      </c>
      <c r="D207" s="36">
        <v>66.278718720000001</v>
      </c>
      <c r="E207" s="36">
        <v>64.141776000000007</v>
      </c>
      <c r="F207" s="36">
        <v>62.004833280000007</v>
      </c>
      <c r="G207" s="36">
        <v>60.508973376000007</v>
      </c>
      <c r="H207" s="36">
        <v>59.013113472000008</v>
      </c>
      <c r="I207" s="36">
        <v>57.966011539199997</v>
      </c>
      <c r="J207" s="36">
        <v>56.918909606399993</v>
      </c>
    </row>
    <row r="208" spans="1:10">
      <c r="A208" t="s">
        <v>289</v>
      </c>
      <c r="B208" s="4" t="s">
        <v>330</v>
      </c>
      <c r="C208" s="36">
        <v>7.6919889599999998</v>
      </c>
      <c r="D208" s="36">
        <v>7.51279392</v>
      </c>
      <c r="E208" s="36">
        <v>8.3116353600000004</v>
      </c>
      <c r="F208" s="36">
        <v>9.1104768000000007</v>
      </c>
      <c r="G208" s="36">
        <v>9.6696658079999995</v>
      </c>
      <c r="H208" s="36">
        <v>10.228854816</v>
      </c>
      <c r="I208" s="36">
        <v>10.620287121599999</v>
      </c>
      <c r="J208" s="36">
        <v>11.011719427200001</v>
      </c>
    </row>
    <row r="209" spans="1:10">
      <c r="A209" t="s">
        <v>290</v>
      </c>
      <c r="B209" s="4" t="s">
        <v>330</v>
      </c>
      <c r="C209" s="36">
        <v>4.3680000000000003</v>
      </c>
      <c r="D209" s="36">
        <v>5.3454545454545448</v>
      </c>
      <c r="E209" s="36">
        <v>5.1990909090909074</v>
      </c>
      <c r="F209" s="36">
        <v>5.0527272727272718</v>
      </c>
      <c r="G209" s="36">
        <v>4.9502727272727256</v>
      </c>
      <c r="H209" s="36">
        <v>4.8478181818181802</v>
      </c>
      <c r="I209" s="36">
        <v>4.7760999999999987</v>
      </c>
      <c r="J209" s="36">
        <v>4.704381818181818</v>
      </c>
    </row>
    <row r="210" spans="1:10">
      <c r="A210" t="s">
        <v>291</v>
      </c>
      <c r="B210" s="4" t="s">
        <v>330</v>
      </c>
      <c r="C210" s="36">
        <v>12.06803232</v>
      </c>
      <c r="D210" s="36">
        <v>14.89161024</v>
      </c>
      <c r="E210" s="36">
        <v>14.670547200000001</v>
      </c>
      <c r="F210" s="36">
        <v>14.449484160000003</v>
      </c>
      <c r="G210" s="36">
        <v>14.294740032000002</v>
      </c>
      <c r="H210" s="36">
        <v>14.139995904000003</v>
      </c>
      <c r="I210" s="36">
        <v>14.031675014400003</v>
      </c>
      <c r="J210" s="36">
        <v>13.923354124800005</v>
      </c>
    </row>
    <row r="211" spans="1:10">
      <c r="A211" t="s">
        <v>292</v>
      </c>
      <c r="B211" s="4" t="s">
        <v>330</v>
      </c>
      <c r="C211" s="36">
        <v>2.5372008000000004</v>
      </c>
      <c r="D211" s="36">
        <v>2.8302768000000005</v>
      </c>
      <c r="E211" s="36">
        <v>2.8034812800000002</v>
      </c>
      <c r="F211" s="36">
        <v>2.7766857600000003</v>
      </c>
      <c r="G211" s="36">
        <v>2.7579288960000001</v>
      </c>
      <c r="H211" s="36">
        <v>2.7391720320000004</v>
      </c>
      <c r="I211" s="36">
        <v>2.7260422272000002</v>
      </c>
      <c r="J211" s="36">
        <v>2.7129124223999996</v>
      </c>
    </row>
    <row r="212" spans="1:10">
      <c r="A212" t="s">
        <v>293</v>
      </c>
      <c r="B212" s="4" t="s">
        <v>330</v>
      </c>
      <c r="C212" s="36">
        <v>28.754942400000001</v>
      </c>
      <c r="D212" s="36">
        <v>31.089502080000003</v>
      </c>
      <c r="E212" s="36">
        <v>29.553783840000001</v>
      </c>
      <c r="F212" s="36">
        <v>28.0180656</v>
      </c>
      <c r="G212" s="36">
        <v>26.943062832000003</v>
      </c>
      <c r="H212" s="36">
        <v>25.868060064000002</v>
      </c>
      <c r="I212" s="36">
        <v>25.115558126400003</v>
      </c>
      <c r="J212" s="36">
        <v>24.363056188800002</v>
      </c>
    </row>
    <row r="213" spans="1:10">
      <c r="A213" t="s">
        <v>294</v>
      </c>
      <c r="B213" s="4" t="s">
        <v>330</v>
      </c>
      <c r="C213" s="36">
        <v>0.16914672</v>
      </c>
      <c r="D213" s="36">
        <v>0.1842192</v>
      </c>
      <c r="E213" s="36">
        <v>0.16914672</v>
      </c>
      <c r="F213" s="36">
        <v>0.15407424</v>
      </c>
      <c r="G213" s="36">
        <v>0.14352350400000002</v>
      </c>
      <c r="H213" s="36">
        <v>0.13297276800000002</v>
      </c>
      <c r="I213" s="36">
        <v>0.12558725280000002</v>
      </c>
      <c r="J213" s="36">
        <v>0.11820173760000004</v>
      </c>
    </row>
    <row r="214" spans="1:10">
      <c r="A214" t="s">
        <v>295</v>
      </c>
      <c r="B214" s="4" t="s">
        <v>330</v>
      </c>
      <c r="C214" s="36">
        <v>0</v>
      </c>
      <c r="D214" s="36">
        <v>0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</row>
    <row r="215" spans="1:10">
      <c r="A215" t="s">
        <v>296</v>
      </c>
      <c r="B215" s="4" t="s">
        <v>330</v>
      </c>
      <c r="C215" s="36">
        <v>0</v>
      </c>
      <c r="D215" s="36">
        <v>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</row>
    <row r="216" spans="1:10">
      <c r="A216" t="s">
        <v>297</v>
      </c>
      <c r="B216" s="4" t="s">
        <v>330</v>
      </c>
      <c r="C216" s="36">
        <v>5.0425819199999999</v>
      </c>
      <c r="D216" s="36">
        <v>5.4428400000000003</v>
      </c>
      <c r="E216" s="36">
        <v>5.1346915200000005</v>
      </c>
      <c r="F216" s="36">
        <v>4.8265430400000007</v>
      </c>
      <c r="G216" s="36">
        <v>4.6108391040000001</v>
      </c>
      <c r="H216" s="36">
        <v>4.3951351680000004</v>
      </c>
      <c r="I216" s="36">
        <v>4.2441424128000005</v>
      </c>
      <c r="J216" s="36">
        <v>4.0931496575999997</v>
      </c>
    </row>
    <row r="217" spans="1:10">
      <c r="A217" t="s">
        <v>298</v>
      </c>
      <c r="B217" s="4" t="s">
        <v>330</v>
      </c>
      <c r="C217" s="36">
        <v>30.203200000000002</v>
      </c>
      <c r="D217" s="36">
        <v>32.600597808037193</v>
      </c>
      <c r="E217" s="36">
        <v>30.754902424443703</v>
      </c>
      <c r="F217" s="36">
        <v>28.909207040850216</v>
      </c>
      <c r="G217" s="36">
        <v>27.617220272334777</v>
      </c>
      <c r="H217" s="36">
        <v>26.325233503819337</v>
      </c>
      <c r="I217" s="36">
        <v>25.420842765858524</v>
      </c>
      <c r="J217" s="36">
        <v>24.516452027897714</v>
      </c>
    </row>
    <row r="218" spans="1:10">
      <c r="A218" t="s">
        <v>299</v>
      </c>
      <c r="B218" s="4" t="s">
        <v>330</v>
      </c>
      <c r="C218" s="36">
        <v>30.084670080000002</v>
      </c>
      <c r="D218" s="36">
        <v>36.940973760000006</v>
      </c>
      <c r="E218" s="36">
        <v>34.303289760000006</v>
      </c>
      <c r="F218" s="36">
        <v>31.665605760000005</v>
      </c>
      <c r="G218" s="36">
        <v>29.819226960000005</v>
      </c>
      <c r="H218" s="36">
        <v>27.972848160000005</v>
      </c>
      <c r="I218" s="36">
        <v>26.680383000000003</v>
      </c>
      <c r="J218" s="36">
        <v>25.38791784</v>
      </c>
    </row>
    <row r="219" spans="1:10">
      <c r="A219" t="s">
        <v>300</v>
      </c>
      <c r="B219" s="4" t="s">
        <v>330</v>
      </c>
      <c r="C219" s="36">
        <v>10.16220096</v>
      </c>
      <c r="D219" s="36">
        <v>10.9024272</v>
      </c>
      <c r="E219" s="36">
        <v>10.19569536</v>
      </c>
      <c r="F219" s="36">
        <v>9.4889635200000004</v>
      </c>
      <c r="G219" s="36">
        <v>8.9942512319999999</v>
      </c>
      <c r="H219" s="36">
        <v>8.4995389439999993</v>
      </c>
      <c r="I219" s="36">
        <v>8.1532403424000002</v>
      </c>
      <c r="J219" s="36">
        <v>7.8069417407999993</v>
      </c>
    </row>
    <row r="220" spans="1:10">
      <c r="A220" t="s">
        <v>301</v>
      </c>
      <c r="B220" s="4" t="s">
        <v>330</v>
      </c>
      <c r="C220" s="36">
        <v>17.648199360000003</v>
      </c>
      <c r="D220" s="36">
        <v>20.17032768</v>
      </c>
      <c r="E220" s="36">
        <v>20.679442559999998</v>
      </c>
      <c r="F220" s="36">
        <v>21.18855744</v>
      </c>
      <c r="G220" s="36">
        <v>21.544937856000001</v>
      </c>
      <c r="H220" s="36">
        <v>21.901318272000005</v>
      </c>
      <c r="I220" s="36">
        <v>22.150784563200006</v>
      </c>
      <c r="J220" s="36">
        <v>22.400250854400003</v>
      </c>
    </row>
    <row r="221" spans="1:10">
      <c r="A221" t="s">
        <v>302</v>
      </c>
      <c r="B221" s="4" t="s">
        <v>330</v>
      </c>
      <c r="C221" s="36">
        <v>0</v>
      </c>
      <c r="D221" s="36">
        <v>0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</row>
    <row r="222" spans="1:10">
      <c r="A222" t="s">
        <v>303</v>
      </c>
      <c r="B222" s="4" t="s">
        <v>330</v>
      </c>
      <c r="C222" s="36">
        <v>26.745278400000004</v>
      </c>
      <c r="D222" s="36">
        <v>32.382385920000004</v>
      </c>
      <c r="E222" s="36">
        <v>28.592494560000006</v>
      </c>
      <c r="F222" s="36">
        <v>24.802603200000004</v>
      </c>
      <c r="G222" s="36">
        <v>22.149679248000002</v>
      </c>
      <c r="H222" s="36">
        <v>19.496755296</v>
      </c>
      <c r="I222" s="36">
        <v>17.6397085296</v>
      </c>
      <c r="J222" s="36">
        <v>15.782661763200002</v>
      </c>
    </row>
    <row r="223" spans="1:10">
      <c r="A223" t="s">
        <v>304</v>
      </c>
      <c r="B223" s="4" t="s">
        <v>330</v>
      </c>
      <c r="C223" s="36">
        <v>1.6763947200000002</v>
      </c>
      <c r="D223" s="36">
        <v>1.8522403200000002</v>
      </c>
      <c r="E223" s="36">
        <v>1.9460246400000001</v>
      </c>
      <c r="F223" s="36">
        <v>2.0398089600000002</v>
      </c>
      <c r="G223" s="36">
        <v>2.1054579840000001</v>
      </c>
      <c r="H223" s="36">
        <v>2.1711070080000003</v>
      </c>
      <c r="I223" s="36">
        <v>2.2170613248000004</v>
      </c>
      <c r="J223" s="36">
        <v>2.2630156416000005</v>
      </c>
    </row>
    <row r="224" spans="1:10">
      <c r="A224" t="s">
        <v>305</v>
      </c>
      <c r="B224" s="4" t="s">
        <v>330</v>
      </c>
      <c r="C224" s="36">
        <v>5.4495388800000004</v>
      </c>
      <c r="D224" s="36">
        <v>6.5448057600000009</v>
      </c>
      <c r="E224" s="36">
        <v>6.6101198400000003</v>
      </c>
      <c r="F224" s="36">
        <v>6.6754339200000006</v>
      </c>
      <c r="G224" s="36">
        <v>6.7211537760000013</v>
      </c>
      <c r="H224" s="36">
        <v>6.7668736320000002</v>
      </c>
      <c r="I224" s="36">
        <v>6.7988775312000005</v>
      </c>
      <c r="J224" s="36">
        <v>6.8308814303999998</v>
      </c>
    </row>
    <row r="225" spans="1:10">
      <c r="A225" t="s">
        <v>306</v>
      </c>
      <c r="B225" s="4" t="s">
        <v>330</v>
      </c>
      <c r="C225" s="36">
        <v>0</v>
      </c>
      <c r="D225" s="36">
        <v>0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</row>
    <row r="226" spans="1:10">
      <c r="A226" t="s">
        <v>307</v>
      </c>
      <c r="B226" s="4" t="s">
        <v>330</v>
      </c>
      <c r="C226" s="36">
        <v>33.951598560000001</v>
      </c>
      <c r="D226" s="36">
        <v>35.751922560000004</v>
      </c>
      <c r="E226" s="36">
        <v>35.381809440000005</v>
      </c>
      <c r="F226" s="36">
        <v>35.011696319999999</v>
      </c>
      <c r="G226" s="36">
        <v>34.752617135999998</v>
      </c>
      <c r="H226" s="36">
        <v>34.493537952000004</v>
      </c>
      <c r="I226" s="36">
        <v>34.312182523200001</v>
      </c>
      <c r="J226" s="36">
        <v>34.130827094399997</v>
      </c>
    </row>
    <row r="227" spans="1:10">
      <c r="A227" t="s">
        <v>308</v>
      </c>
      <c r="B227" s="4" t="s">
        <v>330</v>
      </c>
      <c r="C227" s="36">
        <v>2.8101801599999998</v>
      </c>
      <c r="D227" s="36">
        <v>3.4566220800000003</v>
      </c>
      <c r="E227" s="36">
        <v>3.07143648</v>
      </c>
      <c r="F227" s="36">
        <v>2.6862508800000002</v>
      </c>
      <c r="G227" s="36">
        <v>2.4166209600000004</v>
      </c>
      <c r="H227" s="36">
        <v>2.1469910400000001</v>
      </c>
      <c r="I227" s="36">
        <v>1.958250096</v>
      </c>
      <c r="J227" s="36">
        <v>1.7695091519999999</v>
      </c>
    </row>
    <row r="228" spans="1:10">
      <c r="A228" t="s">
        <v>309</v>
      </c>
      <c r="B228" s="4" t="s">
        <v>330</v>
      </c>
      <c r="C228" s="36">
        <v>3.4415496000000001</v>
      </c>
      <c r="D228" s="36">
        <v>3.8820009600000005</v>
      </c>
      <c r="E228" s="36">
        <v>4.1097628800000008</v>
      </c>
      <c r="F228" s="36">
        <v>4.3375248000000006</v>
      </c>
      <c r="G228" s="36">
        <v>4.4969581440000006</v>
      </c>
      <c r="H228" s="36">
        <v>4.6563914880000006</v>
      </c>
      <c r="I228" s="36">
        <v>4.7679948288</v>
      </c>
      <c r="J228" s="36">
        <v>4.8795981696000004</v>
      </c>
    </row>
    <row r="229" spans="1:10">
      <c r="A229" t="s">
        <v>310</v>
      </c>
      <c r="B229" s="4" t="s">
        <v>330</v>
      </c>
      <c r="C229" s="36">
        <v>3.6157204800000002</v>
      </c>
      <c r="D229" s="36">
        <v>3.8987481600000002</v>
      </c>
      <c r="E229" s="36">
        <v>4.3576214400000008</v>
      </c>
      <c r="F229" s="36">
        <v>4.8164947200000006</v>
      </c>
      <c r="G229" s="36">
        <v>5.1377060160000001</v>
      </c>
      <c r="H229" s="36">
        <v>5.4589173119999996</v>
      </c>
      <c r="I229" s="36">
        <v>5.6837652191999997</v>
      </c>
      <c r="J229" s="36">
        <v>5.9086131264000006</v>
      </c>
    </row>
    <row r="230" spans="1:10">
      <c r="A230" t="s">
        <v>311</v>
      </c>
      <c r="B230" s="4" t="s">
        <v>330</v>
      </c>
      <c r="C230" s="36">
        <v>0</v>
      </c>
      <c r="D230" s="36">
        <v>0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</row>
    <row r="231" spans="1:10">
      <c r="A231" t="s">
        <v>312</v>
      </c>
      <c r="B231" s="4" t="s">
        <v>330</v>
      </c>
      <c r="C231" s="36">
        <v>0</v>
      </c>
      <c r="D231" s="36">
        <v>0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</row>
    <row r="232" spans="1:10">
      <c r="A232" t="s">
        <v>356</v>
      </c>
      <c r="B232" s="4" t="s">
        <v>330</v>
      </c>
      <c r="C232" s="36">
        <v>28.805184000000001</v>
      </c>
      <c r="D232" s="36">
        <v>30.332613230996895</v>
      </c>
      <c r="E232" s="36">
        <v>30.018602198391957</v>
      </c>
      <c r="F232" s="36">
        <v>29.704591165787011</v>
      </c>
      <c r="G232" s="36">
        <v>29.484783442963554</v>
      </c>
      <c r="H232" s="36">
        <v>29.264975720140093</v>
      </c>
      <c r="I232" s="36">
        <v>29.111110314163668</v>
      </c>
      <c r="J232" s="36">
        <v>28.957244908187246</v>
      </c>
    </row>
    <row r="233" spans="1:10">
      <c r="A233" t="s">
        <v>357</v>
      </c>
      <c r="B233" s="4" t="s">
        <v>330</v>
      </c>
      <c r="C233" s="36">
        <v>3.8180313599999982</v>
      </c>
      <c r="D233" s="36">
        <v>4.0204870257623426</v>
      </c>
      <c r="E233" s="36">
        <v>3.9788659074986423</v>
      </c>
      <c r="F233" s="36">
        <v>3.9372447892349416</v>
      </c>
      <c r="G233" s="36">
        <v>3.9081100064503516</v>
      </c>
      <c r="H233" s="36">
        <v>3.8789752236657611</v>
      </c>
      <c r="I233" s="36">
        <v>3.8585808757165472</v>
      </c>
      <c r="J233" s="36">
        <v>3.8381865277673342</v>
      </c>
    </row>
    <row r="234" spans="1:10">
      <c r="A234" t="s">
        <v>277</v>
      </c>
      <c r="B234" s="4" t="s">
        <v>335</v>
      </c>
      <c r="C234" s="36">
        <v>0</v>
      </c>
      <c r="D234" s="36">
        <v>0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</row>
    <row r="235" spans="1:10">
      <c r="A235" t="s">
        <v>278</v>
      </c>
      <c r="B235" s="4" t="s">
        <v>335</v>
      </c>
      <c r="C235" s="36">
        <v>1.5279726600000001</v>
      </c>
      <c r="D235" s="36">
        <v>1.6939792800000002</v>
      </c>
      <c r="E235" s="36">
        <v>1.6117086599999999</v>
      </c>
      <c r="F235" s="36">
        <v>1.5294380400000001</v>
      </c>
      <c r="G235" s="36">
        <v>1.471848606</v>
      </c>
      <c r="H235" s="36">
        <v>1.4142591720000002</v>
      </c>
      <c r="I235" s="36">
        <v>1.3739465682000003</v>
      </c>
      <c r="J235" s="36">
        <v>1.3336339644000001</v>
      </c>
    </row>
    <row r="236" spans="1:10">
      <c r="A236" t="s">
        <v>279</v>
      </c>
      <c r="B236" s="4" t="s">
        <v>335</v>
      </c>
      <c r="C236" s="36">
        <v>0</v>
      </c>
      <c r="D236" s="36">
        <v>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</row>
    <row r="237" spans="1:10">
      <c r="A237" t="s">
        <v>280</v>
      </c>
      <c r="B237" s="4" t="s">
        <v>335</v>
      </c>
      <c r="C237" s="36">
        <v>0.93198168000000015</v>
      </c>
      <c r="D237" s="36">
        <v>0.96715079999999998</v>
      </c>
      <c r="E237" s="36">
        <v>0.96484806000000012</v>
      </c>
      <c r="F237" s="36">
        <v>0.96254532000000015</v>
      </c>
      <c r="G237" s="36">
        <v>0.96093340200000021</v>
      </c>
      <c r="H237" s="36">
        <v>0.95932148400000017</v>
      </c>
      <c r="I237" s="36">
        <v>0.95819314140000023</v>
      </c>
      <c r="J237" s="36">
        <v>0.95706479880000017</v>
      </c>
    </row>
    <row r="238" spans="1:10">
      <c r="A238" t="s">
        <v>281</v>
      </c>
      <c r="B238" s="4" t="s">
        <v>335</v>
      </c>
      <c r="C238" s="36">
        <v>1.0232539200000002</v>
      </c>
      <c r="D238" s="36">
        <v>1.0994536800000001</v>
      </c>
      <c r="E238" s="36">
        <v>1.1268772200000001</v>
      </c>
      <c r="F238" s="36">
        <v>1.1543007599999999</v>
      </c>
      <c r="G238" s="36">
        <v>1.1734972379999999</v>
      </c>
      <c r="H238" s="36">
        <v>1.192693716</v>
      </c>
      <c r="I238" s="36">
        <v>1.2061312506000001</v>
      </c>
      <c r="J238" s="36">
        <v>1.2195687852000001</v>
      </c>
    </row>
    <row r="239" spans="1:10">
      <c r="A239" t="s">
        <v>282</v>
      </c>
      <c r="B239" s="4" t="s">
        <v>335</v>
      </c>
      <c r="C239" s="36">
        <v>1.5279726600000001</v>
      </c>
      <c r="D239" s="36">
        <v>1.6939792800000002</v>
      </c>
      <c r="E239" s="36">
        <v>1.6117086599999999</v>
      </c>
      <c r="F239" s="36">
        <v>1.5294380400000001</v>
      </c>
      <c r="G239" s="36">
        <v>1.471848606</v>
      </c>
      <c r="H239" s="36">
        <v>1.4142591720000002</v>
      </c>
      <c r="I239" s="36">
        <v>1.3739465682000003</v>
      </c>
      <c r="J239" s="36">
        <v>1.3336339644000001</v>
      </c>
    </row>
    <row r="240" spans="1:10">
      <c r="A240" t="s">
        <v>283</v>
      </c>
      <c r="B240" s="4" t="s">
        <v>335</v>
      </c>
      <c r="C240" s="36">
        <v>1.4438179800000002</v>
      </c>
      <c r="D240" s="36">
        <v>1.5156216</v>
      </c>
      <c r="E240" s="36">
        <v>1.5491160000000002</v>
      </c>
      <c r="F240" s="36">
        <v>1.5826104000000001</v>
      </c>
      <c r="G240" s="36">
        <v>1.6060564800000001</v>
      </c>
      <c r="H240" s="36">
        <v>1.6295025599999999</v>
      </c>
      <c r="I240" s="36">
        <v>1.6459148160000001</v>
      </c>
      <c r="J240" s="36">
        <v>1.6623270720000003</v>
      </c>
    </row>
    <row r="241" spans="1:10">
      <c r="A241" t="s">
        <v>284</v>
      </c>
      <c r="B241" s="4" t="s">
        <v>335</v>
      </c>
      <c r="C241" s="36">
        <v>7.1688483000000005</v>
      </c>
      <c r="D241" s="36">
        <v>8.1098315999999997</v>
      </c>
      <c r="E241" s="36">
        <v>7.6959664199999995</v>
      </c>
      <c r="F241" s="36">
        <v>7.2821012400000011</v>
      </c>
      <c r="G241" s="36">
        <v>6.9923956140000012</v>
      </c>
      <c r="H241" s="36">
        <v>6.7026899880000013</v>
      </c>
      <c r="I241" s="36">
        <v>6.4998960498000011</v>
      </c>
      <c r="J241" s="36">
        <v>6.297102111600001</v>
      </c>
    </row>
    <row r="242" spans="1:10">
      <c r="A242" t="s">
        <v>285</v>
      </c>
      <c r="B242" s="4" t="s">
        <v>335</v>
      </c>
      <c r="C242" s="36">
        <v>0.71845488000000002</v>
      </c>
      <c r="D242" s="36">
        <v>0.87922800000000012</v>
      </c>
      <c r="E242" s="36">
        <v>0.85515390000000002</v>
      </c>
      <c r="F242" s="36">
        <v>0.83107980000000004</v>
      </c>
      <c r="G242" s="36">
        <v>0.81422793000000004</v>
      </c>
      <c r="H242" s="36">
        <v>0.79737606000000005</v>
      </c>
      <c r="I242" s="36">
        <v>0.7855797510000001</v>
      </c>
      <c r="J242" s="36">
        <v>0.77378344200000015</v>
      </c>
    </row>
    <row r="243" spans="1:10">
      <c r="A243" t="s">
        <v>286</v>
      </c>
      <c r="B243" s="4" t="s">
        <v>335</v>
      </c>
      <c r="C243" s="36">
        <v>4.6823077800000004</v>
      </c>
      <c r="D243" s="36">
        <v>5.0827752000000004</v>
      </c>
      <c r="E243" s="36">
        <v>4.9603113000000008</v>
      </c>
      <c r="F243" s="36">
        <v>4.8378474000000002</v>
      </c>
      <c r="G243" s="36">
        <v>4.7521226700000003</v>
      </c>
      <c r="H243" s="36">
        <v>4.6663979400000004</v>
      </c>
      <c r="I243" s="36">
        <v>4.6063906290000007</v>
      </c>
      <c r="J243" s="36">
        <v>4.5463833180000011</v>
      </c>
    </row>
    <row r="244" spans="1:10">
      <c r="A244" t="s">
        <v>287</v>
      </c>
      <c r="B244" s="4" t="s">
        <v>335</v>
      </c>
      <c r="C244" s="36">
        <v>2.9544154200000001</v>
      </c>
      <c r="D244" s="36">
        <v>3.6441907200000005</v>
      </c>
      <c r="E244" s="36">
        <v>3.2227893000000005</v>
      </c>
      <c r="F244" s="36">
        <v>2.8013878800000005</v>
      </c>
      <c r="G244" s="36">
        <v>2.5064068860000002</v>
      </c>
      <c r="H244" s="36">
        <v>2.2114258920000003</v>
      </c>
      <c r="I244" s="36">
        <v>2.0049391962000001</v>
      </c>
      <c r="J244" s="36">
        <v>1.7984525004</v>
      </c>
    </row>
    <row r="245" spans="1:10">
      <c r="A245" t="s">
        <v>288</v>
      </c>
      <c r="B245" s="4" t="s">
        <v>335</v>
      </c>
      <c r="C245" s="36">
        <v>6.6344032800000008</v>
      </c>
      <c r="D245" s="36">
        <v>8.2848398400000001</v>
      </c>
      <c r="E245" s="36">
        <v>8.0177220000000009</v>
      </c>
      <c r="F245" s="36">
        <v>7.7506041600000009</v>
      </c>
      <c r="G245" s="36">
        <v>7.5636216720000009</v>
      </c>
      <c r="H245" s="36">
        <v>7.376639184000001</v>
      </c>
      <c r="I245" s="36">
        <v>7.2457514423999996</v>
      </c>
      <c r="J245" s="36">
        <v>7.1148637007999991</v>
      </c>
    </row>
    <row r="246" spans="1:10">
      <c r="A246" t="s">
        <v>289</v>
      </c>
      <c r="B246" s="4" t="s">
        <v>335</v>
      </c>
      <c r="C246" s="36">
        <v>0.96149861999999997</v>
      </c>
      <c r="D246" s="36">
        <v>0.93909924</v>
      </c>
      <c r="E246" s="36">
        <v>1.03895442</v>
      </c>
      <c r="F246" s="36">
        <v>1.1388096000000001</v>
      </c>
      <c r="G246" s="36">
        <v>1.2087082259999999</v>
      </c>
      <c r="H246" s="36">
        <v>1.278606852</v>
      </c>
      <c r="I246" s="36">
        <v>1.3275358901999998</v>
      </c>
      <c r="J246" s="36">
        <v>1.3764649284000001</v>
      </c>
    </row>
    <row r="247" spans="1:10">
      <c r="A247" t="s">
        <v>290</v>
      </c>
      <c r="B247" s="4" t="s">
        <v>335</v>
      </c>
      <c r="C247" s="36">
        <v>0.54600000000000004</v>
      </c>
      <c r="D247" s="36">
        <v>0.6681818181818181</v>
      </c>
      <c r="E247" s="36">
        <v>0.64988636363636343</v>
      </c>
      <c r="F247" s="36">
        <v>0.63159090909090898</v>
      </c>
      <c r="G247" s="36">
        <v>0.6187840909090907</v>
      </c>
      <c r="H247" s="36">
        <v>0.60597727272727253</v>
      </c>
      <c r="I247" s="36">
        <v>0.59701249999999983</v>
      </c>
      <c r="J247" s="36">
        <v>0.58804772727272725</v>
      </c>
    </row>
    <row r="248" spans="1:10">
      <c r="A248" t="s">
        <v>291</v>
      </c>
      <c r="B248" s="4" t="s">
        <v>335</v>
      </c>
      <c r="C248" s="36">
        <v>1.50850404</v>
      </c>
      <c r="D248" s="36">
        <v>1.86145128</v>
      </c>
      <c r="E248" s="36">
        <v>1.8338184000000002</v>
      </c>
      <c r="F248" s="36">
        <v>1.8061855200000003</v>
      </c>
      <c r="G248" s="36">
        <v>1.7868425040000002</v>
      </c>
      <c r="H248" s="36">
        <v>1.7674994880000003</v>
      </c>
      <c r="I248" s="36">
        <v>1.7539593768000004</v>
      </c>
      <c r="J248" s="36">
        <v>1.7404192656000006</v>
      </c>
    </row>
    <row r="249" spans="1:10">
      <c r="A249" t="s">
        <v>292</v>
      </c>
      <c r="B249" s="4" t="s">
        <v>335</v>
      </c>
      <c r="C249" s="36">
        <v>0.31715010000000005</v>
      </c>
      <c r="D249" s="36">
        <v>0.35378460000000006</v>
      </c>
      <c r="E249" s="36">
        <v>0.35043516000000002</v>
      </c>
      <c r="F249" s="36">
        <v>0.34708572000000004</v>
      </c>
      <c r="G249" s="36">
        <v>0.34474111200000002</v>
      </c>
      <c r="H249" s="36">
        <v>0.34239650400000005</v>
      </c>
      <c r="I249" s="36">
        <v>0.34075527840000003</v>
      </c>
      <c r="J249" s="36">
        <v>0.33911405279999995</v>
      </c>
    </row>
    <row r="250" spans="1:10">
      <c r="A250" t="s">
        <v>293</v>
      </c>
      <c r="B250" s="4" t="s">
        <v>335</v>
      </c>
      <c r="C250" s="36">
        <v>3.5943678000000001</v>
      </c>
      <c r="D250" s="36">
        <v>3.8861877600000003</v>
      </c>
      <c r="E250" s="36">
        <v>3.6942229800000002</v>
      </c>
      <c r="F250" s="36">
        <v>3.5022582</v>
      </c>
      <c r="G250" s="36">
        <v>3.3678828540000003</v>
      </c>
      <c r="H250" s="36">
        <v>3.2335075080000002</v>
      </c>
      <c r="I250" s="36">
        <v>3.1394447658000004</v>
      </c>
      <c r="J250" s="36">
        <v>3.0453820236000002</v>
      </c>
    </row>
    <row r="251" spans="1:10">
      <c r="A251" t="s">
        <v>294</v>
      </c>
      <c r="B251" s="4" t="s">
        <v>335</v>
      </c>
      <c r="C251" s="36">
        <v>2.114334E-2</v>
      </c>
      <c r="D251" s="36">
        <v>2.30274E-2</v>
      </c>
      <c r="E251" s="36">
        <v>2.114334E-2</v>
      </c>
      <c r="F251" s="36">
        <v>1.925928E-2</v>
      </c>
      <c r="G251" s="36">
        <v>1.7940438000000003E-2</v>
      </c>
      <c r="H251" s="36">
        <v>1.6621596000000002E-2</v>
      </c>
      <c r="I251" s="36">
        <v>1.5698406600000003E-2</v>
      </c>
      <c r="J251" s="36">
        <v>1.4775217200000005E-2</v>
      </c>
    </row>
    <row r="252" spans="1:10">
      <c r="A252" t="s">
        <v>295</v>
      </c>
      <c r="B252" s="4" t="s">
        <v>335</v>
      </c>
      <c r="C252" s="36">
        <v>0</v>
      </c>
      <c r="D252" s="36">
        <v>0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</row>
    <row r="253" spans="1:10">
      <c r="A253" t="s">
        <v>296</v>
      </c>
      <c r="B253" s="4" t="s">
        <v>335</v>
      </c>
      <c r="C253" s="36">
        <v>0</v>
      </c>
      <c r="D253" s="36">
        <v>0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</row>
    <row r="254" spans="1:10">
      <c r="A254" t="s">
        <v>297</v>
      </c>
      <c r="B254" s="4" t="s">
        <v>335</v>
      </c>
      <c r="C254" s="36">
        <v>0.63032273999999999</v>
      </c>
      <c r="D254" s="36">
        <v>0.68035500000000004</v>
      </c>
      <c r="E254" s="36">
        <v>0.64183644000000006</v>
      </c>
      <c r="F254" s="36">
        <v>0.60331788000000008</v>
      </c>
      <c r="G254" s="36">
        <v>0.57635488800000001</v>
      </c>
      <c r="H254" s="36">
        <v>0.54939189600000005</v>
      </c>
      <c r="I254" s="36">
        <v>0.53051780160000006</v>
      </c>
      <c r="J254" s="36">
        <v>0.51164370719999996</v>
      </c>
    </row>
    <row r="255" spans="1:10">
      <c r="A255" t="s">
        <v>298</v>
      </c>
      <c r="B255" s="4" t="s">
        <v>335</v>
      </c>
      <c r="C255" s="36">
        <v>3.7754000000000003</v>
      </c>
      <c r="D255" s="36">
        <v>4.0750747260046492</v>
      </c>
      <c r="E255" s="36">
        <v>3.8443628030554629</v>
      </c>
      <c r="F255" s="36">
        <v>3.613650880106277</v>
      </c>
      <c r="G255" s="36">
        <v>3.4521525340418471</v>
      </c>
      <c r="H255" s="36">
        <v>3.2906541879774172</v>
      </c>
      <c r="I255" s="36">
        <v>3.1776053457323155</v>
      </c>
      <c r="J255" s="36">
        <v>3.0645565034872142</v>
      </c>
    </row>
    <row r="256" spans="1:10">
      <c r="A256" t="s">
        <v>299</v>
      </c>
      <c r="B256" s="4" t="s">
        <v>335</v>
      </c>
      <c r="C256" s="36">
        <v>3.7605837600000003</v>
      </c>
      <c r="D256" s="36">
        <v>4.6176217200000007</v>
      </c>
      <c r="E256" s="36">
        <v>4.2879112200000007</v>
      </c>
      <c r="F256" s="36">
        <v>3.9582007200000007</v>
      </c>
      <c r="G256" s="36">
        <v>3.7274033700000007</v>
      </c>
      <c r="H256" s="36">
        <v>3.4966060200000006</v>
      </c>
      <c r="I256" s="36">
        <v>3.3350478750000003</v>
      </c>
      <c r="J256" s="36">
        <v>3.17348973</v>
      </c>
    </row>
    <row r="257" spans="1:10">
      <c r="A257" t="s">
        <v>300</v>
      </c>
      <c r="B257" s="4" t="s">
        <v>335</v>
      </c>
      <c r="C257" s="36">
        <v>1.27027512</v>
      </c>
      <c r="D257" s="36">
        <v>1.3628034</v>
      </c>
      <c r="E257" s="36">
        <v>1.27446192</v>
      </c>
      <c r="F257" s="36">
        <v>1.1861204400000001</v>
      </c>
      <c r="G257" s="36">
        <v>1.124281404</v>
      </c>
      <c r="H257" s="36">
        <v>1.0624423679999999</v>
      </c>
      <c r="I257" s="36">
        <v>1.0191550428</v>
      </c>
      <c r="J257" s="36">
        <v>0.97586771759999991</v>
      </c>
    </row>
    <row r="258" spans="1:10">
      <c r="A258" t="s">
        <v>301</v>
      </c>
      <c r="B258" s="4" t="s">
        <v>335</v>
      </c>
      <c r="C258" s="36">
        <v>2.2060249200000004</v>
      </c>
      <c r="D258" s="36">
        <v>2.52129096</v>
      </c>
      <c r="E258" s="36">
        <v>2.5849303199999998</v>
      </c>
      <c r="F258" s="36">
        <v>2.64856968</v>
      </c>
      <c r="G258" s="36">
        <v>2.6931172320000001</v>
      </c>
      <c r="H258" s="36">
        <v>2.7376647840000006</v>
      </c>
      <c r="I258" s="36">
        <v>2.7688480704000007</v>
      </c>
      <c r="J258" s="36">
        <v>2.8000313568000004</v>
      </c>
    </row>
    <row r="259" spans="1:10">
      <c r="A259" t="s">
        <v>302</v>
      </c>
      <c r="B259" s="4" t="s">
        <v>335</v>
      </c>
      <c r="C259" s="36">
        <v>0</v>
      </c>
      <c r="D259" s="36">
        <v>0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</row>
    <row r="260" spans="1:10">
      <c r="A260" t="s">
        <v>303</v>
      </c>
      <c r="B260" s="4" t="s">
        <v>335</v>
      </c>
      <c r="C260" s="36">
        <v>3.3431598000000005</v>
      </c>
      <c r="D260" s="36">
        <v>4.0477982400000005</v>
      </c>
      <c r="E260" s="36">
        <v>3.5740618200000007</v>
      </c>
      <c r="F260" s="36">
        <v>3.1003254000000005</v>
      </c>
      <c r="G260" s="36">
        <v>2.7687099060000002</v>
      </c>
      <c r="H260" s="36">
        <v>2.437094412</v>
      </c>
      <c r="I260" s="36">
        <v>2.2049635662</v>
      </c>
      <c r="J260" s="36">
        <v>1.9728327204000002</v>
      </c>
    </row>
    <row r="261" spans="1:10">
      <c r="A261" t="s">
        <v>304</v>
      </c>
      <c r="B261" s="4" t="s">
        <v>335</v>
      </c>
      <c r="C261" s="36">
        <v>0.20954934000000003</v>
      </c>
      <c r="D261" s="36">
        <v>0.23153004000000002</v>
      </c>
      <c r="E261" s="36">
        <v>0.24325308000000001</v>
      </c>
      <c r="F261" s="36">
        <v>0.25497612000000003</v>
      </c>
      <c r="G261" s="36">
        <v>0.26318224800000001</v>
      </c>
      <c r="H261" s="36">
        <v>0.27138837600000004</v>
      </c>
      <c r="I261" s="36">
        <v>0.27713266560000005</v>
      </c>
      <c r="J261" s="36">
        <v>0.28287695520000006</v>
      </c>
    </row>
    <row r="262" spans="1:10">
      <c r="A262" t="s">
        <v>305</v>
      </c>
      <c r="B262" s="4" t="s">
        <v>335</v>
      </c>
      <c r="C262" s="36">
        <v>0.68119236000000005</v>
      </c>
      <c r="D262" s="36">
        <v>0.81810072000000011</v>
      </c>
      <c r="E262" s="36">
        <v>0.82626498000000004</v>
      </c>
      <c r="F262" s="36">
        <v>0.83442924000000007</v>
      </c>
      <c r="G262" s="36">
        <v>0.84014422200000016</v>
      </c>
      <c r="H262" s="36">
        <v>0.84585920400000003</v>
      </c>
      <c r="I262" s="36">
        <v>0.84985969140000006</v>
      </c>
      <c r="J262" s="36">
        <v>0.85386017879999998</v>
      </c>
    </row>
    <row r="263" spans="1:10">
      <c r="A263" t="s">
        <v>306</v>
      </c>
      <c r="B263" s="4" t="s">
        <v>335</v>
      </c>
      <c r="C263" s="36">
        <v>0</v>
      </c>
      <c r="D263" s="36">
        <v>0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</row>
    <row r="264" spans="1:10">
      <c r="A264" t="s">
        <v>307</v>
      </c>
      <c r="B264" s="4" t="s">
        <v>335</v>
      </c>
      <c r="C264" s="36">
        <v>4.2439498200000001</v>
      </c>
      <c r="D264" s="36">
        <v>4.4689903200000005</v>
      </c>
      <c r="E264" s="36">
        <v>4.4227261800000006</v>
      </c>
      <c r="F264" s="36">
        <v>4.3764620399999998</v>
      </c>
      <c r="G264" s="36">
        <v>4.3440771419999997</v>
      </c>
      <c r="H264" s="36">
        <v>4.3116922440000005</v>
      </c>
      <c r="I264" s="36">
        <v>4.2890228154000001</v>
      </c>
      <c r="J264" s="36">
        <v>4.2663533867999996</v>
      </c>
    </row>
    <row r="265" spans="1:10">
      <c r="A265" t="s">
        <v>308</v>
      </c>
      <c r="B265" s="4" t="s">
        <v>335</v>
      </c>
      <c r="C265" s="36">
        <v>0.35127251999999998</v>
      </c>
      <c r="D265" s="36">
        <v>0.43207776000000003</v>
      </c>
      <c r="E265" s="36">
        <v>0.38392956</v>
      </c>
      <c r="F265" s="36">
        <v>0.33578136000000003</v>
      </c>
      <c r="G265" s="36">
        <v>0.30207762000000005</v>
      </c>
      <c r="H265" s="36">
        <v>0.26837388000000001</v>
      </c>
      <c r="I265" s="36">
        <v>0.244781262</v>
      </c>
      <c r="J265" s="36">
        <v>0.22118864399999999</v>
      </c>
    </row>
    <row r="266" spans="1:10">
      <c r="A266" t="s">
        <v>309</v>
      </c>
      <c r="B266" s="4" t="s">
        <v>335</v>
      </c>
      <c r="C266" s="36">
        <v>0.43019370000000001</v>
      </c>
      <c r="D266" s="36">
        <v>0.48525012000000006</v>
      </c>
      <c r="E266" s="36">
        <v>0.5137203600000001</v>
      </c>
      <c r="F266" s="36">
        <v>0.54219060000000008</v>
      </c>
      <c r="G266" s="36">
        <v>0.56211976800000008</v>
      </c>
      <c r="H266" s="36">
        <v>0.58204893600000007</v>
      </c>
      <c r="I266" s="36">
        <v>0.5959993536</v>
      </c>
      <c r="J266" s="36">
        <v>0.60994977120000005</v>
      </c>
    </row>
    <row r="267" spans="1:10">
      <c r="A267" t="s">
        <v>310</v>
      </c>
      <c r="B267" s="4" t="s">
        <v>335</v>
      </c>
      <c r="C267" s="36">
        <v>0.45196506000000003</v>
      </c>
      <c r="D267" s="36">
        <v>0.48734352000000003</v>
      </c>
      <c r="E267" s="36">
        <v>0.54470268000000011</v>
      </c>
      <c r="F267" s="36">
        <v>0.60206184000000007</v>
      </c>
      <c r="G267" s="36">
        <v>0.64221325200000001</v>
      </c>
      <c r="H267" s="36">
        <v>0.68236466399999995</v>
      </c>
      <c r="I267" s="36">
        <v>0.71047065239999996</v>
      </c>
      <c r="J267" s="36">
        <v>0.73857664080000007</v>
      </c>
    </row>
    <row r="268" spans="1:10">
      <c r="A268" t="s">
        <v>311</v>
      </c>
      <c r="B268" s="4" t="s">
        <v>335</v>
      </c>
      <c r="C268" s="36">
        <v>0</v>
      </c>
      <c r="D268" s="36">
        <v>0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</row>
    <row r="269" spans="1:10">
      <c r="A269" t="s">
        <v>312</v>
      </c>
      <c r="B269" s="4" t="s">
        <v>335</v>
      </c>
      <c r="C269" s="36">
        <v>0</v>
      </c>
      <c r="D269" s="36">
        <v>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</row>
    <row r="270" spans="1:10">
      <c r="A270" s="4" t="s">
        <v>356</v>
      </c>
      <c r="B270" s="4" t="s">
        <v>335</v>
      </c>
      <c r="C270" s="36">
        <v>3.6006480000000001</v>
      </c>
      <c r="D270" s="36">
        <v>3.7915766538746118</v>
      </c>
      <c r="E270" s="36">
        <v>3.7523252747989946</v>
      </c>
      <c r="F270" s="36">
        <v>3.7130738957233764</v>
      </c>
      <c r="G270" s="36">
        <v>3.6855979303704443</v>
      </c>
      <c r="H270" s="36">
        <v>3.6581219650175116</v>
      </c>
      <c r="I270" s="36">
        <v>3.6388887892704584</v>
      </c>
      <c r="J270" s="36">
        <v>3.6196556135234057</v>
      </c>
    </row>
    <row r="271" spans="1:10">
      <c r="A271" s="4" t="s">
        <v>357</v>
      </c>
      <c r="B271" s="4" t="s">
        <v>335</v>
      </c>
      <c r="C271" s="36">
        <v>0.47725391999999978</v>
      </c>
      <c r="D271" s="36">
        <v>0.50256087822029283</v>
      </c>
      <c r="E271" s="36">
        <v>0.49735823843733029</v>
      </c>
      <c r="F271" s="36">
        <v>0.4921555986543677</v>
      </c>
      <c r="G271" s="36">
        <v>0.48851375080629394</v>
      </c>
      <c r="H271" s="36">
        <v>0.48487190295822014</v>
      </c>
      <c r="I271" s="36">
        <v>0.4823226094645684</v>
      </c>
      <c r="J271" s="36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74"/>
  <sheetViews>
    <sheetView workbookViewId="0">
      <selection activeCell="A4" sqref="A1:XFD4"/>
    </sheetView>
  </sheetViews>
  <sheetFormatPr defaultColWidth="11.42578125" defaultRowHeight="15"/>
  <cols>
    <col min="1" max="1" width="21.42578125" customWidth="1"/>
    <col min="2" max="2" width="24.42578125" customWidth="1"/>
    <col min="3" max="3" width="18.5703125" style="28" bestFit="1" customWidth="1"/>
    <col min="4" max="4" width="16.42578125" style="28" customWidth="1"/>
    <col min="5" max="10" width="18.5703125" style="28" bestFit="1" customWidth="1"/>
    <col min="13" max="15" width="12.140625" bestFit="1" customWidth="1"/>
  </cols>
  <sheetData>
    <row r="1" spans="1:12">
      <c r="A1" t="s">
        <v>444</v>
      </c>
    </row>
    <row r="2" spans="1:12">
      <c r="A2" t="s">
        <v>12</v>
      </c>
    </row>
    <row r="3" spans="1:12">
      <c r="A3" t="s">
        <v>399</v>
      </c>
    </row>
    <row r="5" spans="1:12">
      <c r="A5" t="s">
        <v>20</v>
      </c>
      <c r="B5" t="s">
        <v>26</v>
      </c>
      <c r="C5" s="28">
        <v>2018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L5" s="29"/>
    </row>
    <row r="6" spans="1:12">
      <c r="A6" s="15" t="s">
        <v>284</v>
      </c>
      <c r="B6" t="s">
        <v>270</v>
      </c>
      <c r="C6" s="4">
        <v>999999</v>
      </c>
      <c r="D6" s="4">
        <v>999999</v>
      </c>
      <c r="E6" s="4">
        <v>999999</v>
      </c>
      <c r="F6" s="4">
        <v>999999</v>
      </c>
      <c r="G6" s="4">
        <v>999999</v>
      </c>
      <c r="H6" s="4">
        <v>999999</v>
      </c>
      <c r="I6" s="4">
        <v>999999</v>
      </c>
      <c r="J6" s="4">
        <v>999999</v>
      </c>
    </row>
    <row r="7" spans="1:12">
      <c r="A7" s="15" t="s">
        <v>284</v>
      </c>
      <c r="B7" t="s">
        <v>200</v>
      </c>
      <c r="C7" s="4">
        <v>999999</v>
      </c>
      <c r="D7" s="4">
        <v>999999</v>
      </c>
      <c r="E7" s="4">
        <v>999999</v>
      </c>
      <c r="F7" s="4">
        <v>999999</v>
      </c>
      <c r="G7" s="4">
        <v>999999</v>
      </c>
      <c r="H7" s="4">
        <v>999999</v>
      </c>
      <c r="I7" s="4">
        <v>999999</v>
      </c>
      <c r="J7" s="4">
        <v>999999</v>
      </c>
    </row>
    <row r="8" spans="1:12">
      <c r="A8" t="s">
        <v>277</v>
      </c>
      <c r="B8" s="8" t="s">
        <v>139</v>
      </c>
      <c r="C8" s="8">
        <v>1.375</v>
      </c>
      <c r="D8" s="8">
        <v>1.375</v>
      </c>
      <c r="E8" s="8">
        <v>1.375</v>
      </c>
      <c r="F8" s="8">
        <v>1.375</v>
      </c>
      <c r="G8" s="8">
        <v>1.375</v>
      </c>
      <c r="H8" s="8">
        <v>1.375</v>
      </c>
      <c r="I8" s="8">
        <v>1.375</v>
      </c>
      <c r="J8" s="8">
        <v>1.375</v>
      </c>
    </row>
    <row r="9" spans="1:12">
      <c r="A9" t="s">
        <v>278</v>
      </c>
      <c r="B9" s="8" t="s">
        <v>139</v>
      </c>
      <c r="C9" s="8">
        <v>13.25</v>
      </c>
      <c r="D9" s="8">
        <v>13.25</v>
      </c>
      <c r="E9" s="8">
        <v>13.25</v>
      </c>
      <c r="F9" s="8">
        <v>13.25</v>
      </c>
      <c r="G9" s="8">
        <v>13.25</v>
      </c>
      <c r="H9" s="8">
        <v>13.25</v>
      </c>
      <c r="I9" s="8">
        <v>13.25</v>
      </c>
      <c r="J9" s="8">
        <v>13.25</v>
      </c>
    </row>
    <row r="10" spans="1:12">
      <c r="A10" t="s">
        <v>279</v>
      </c>
      <c r="B10" s="8" t="s">
        <v>139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2">
      <c r="A11" t="s">
        <v>280</v>
      </c>
      <c r="B11" s="8" t="s">
        <v>139</v>
      </c>
      <c r="C11" s="8">
        <v>0.625</v>
      </c>
      <c r="D11" s="8">
        <v>0.625</v>
      </c>
      <c r="E11" s="8">
        <v>0.625</v>
      </c>
      <c r="F11" s="8">
        <v>0.625</v>
      </c>
      <c r="G11" s="8">
        <v>0.625</v>
      </c>
      <c r="H11" s="8">
        <v>0.625</v>
      </c>
      <c r="I11" s="8">
        <v>0.625</v>
      </c>
      <c r="J11" s="8">
        <v>0.625</v>
      </c>
    </row>
    <row r="12" spans="1:12">
      <c r="A12" t="s">
        <v>281</v>
      </c>
      <c r="B12" s="8" t="s">
        <v>139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2">
      <c r="A13" t="s">
        <v>282</v>
      </c>
      <c r="B13" s="8" t="s">
        <v>139</v>
      </c>
      <c r="C13" s="8">
        <v>5.25</v>
      </c>
      <c r="D13" s="8">
        <v>5.25</v>
      </c>
      <c r="E13" s="8">
        <v>5.25</v>
      </c>
      <c r="F13" s="8">
        <v>5.25</v>
      </c>
      <c r="G13" s="8">
        <v>5.25</v>
      </c>
      <c r="H13" s="8">
        <v>5.25</v>
      </c>
      <c r="I13" s="8">
        <v>5.25</v>
      </c>
      <c r="J13" s="8">
        <v>5.25</v>
      </c>
    </row>
    <row r="14" spans="1:12">
      <c r="A14" t="s">
        <v>283</v>
      </c>
      <c r="B14" s="8" t="s">
        <v>139</v>
      </c>
      <c r="C14" s="8">
        <v>0.625</v>
      </c>
      <c r="D14" s="8">
        <v>0.625</v>
      </c>
      <c r="E14" s="8">
        <v>0.625</v>
      </c>
      <c r="F14" s="8">
        <v>0.625</v>
      </c>
      <c r="G14" s="8">
        <v>0.625</v>
      </c>
      <c r="H14" s="8">
        <v>0.625</v>
      </c>
      <c r="I14" s="8">
        <v>0.625</v>
      </c>
      <c r="J14" s="8">
        <v>0.625</v>
      </c>
    </row>
    <row r="15" spans="1:12">
      <c r="A15" t="s">
        <v>284</v>
      </c>
      <c r="B15" s="8" t="s">
        <v>139</v>
      </c>
      <c r="C15" s="8">
        <v>0.125</v>
      </c>
      <c r="D15" s="8">
        <v>0.125</v>
      </c>
      <c r="E15" s="8">
        <v>0.125</v>
      </c>
      <c r="F15" s="8">
        <v>0.125</v>
      </c>
      <c r="G15" s="8">
        <v>0.125</v>
      </c>
      <c r="H15" s="8">
        <v>0.125</v>
      </c>
      <c r="I15" s="8">
        <v>0.125</v>
      </c>
      <c r="J15" s="8">
        <v>0.125</v>
      </c>
    </row>
    <row r="16" spans="1:12">
      <c r="A16" t="s">
        <v>285</v>
      </c>
      <c r="B16" s="8" t="s">
        <v>139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>
      <c r="A17" t="s">
        <v>286</v>
      </c>
      <c r="B17" s="8" t="s">
        <v>139</v>
      </c>
      <c r="C17" s="8">
        <v>37.75</v>
      </c>
      <c r="D17" s="8">
        <v>37.75</v>
      </c>
      <c r="E17" s="8">
        <v>37.75</v>
      </c>
      <c r="F17" s="8">
        <v>37.75</v>
      </c>
      <c r="G17" s="8">
        <v>37.75</v>
      </c>
      <c r="H17" s="8">
        <v>37.75</v>
      </c>
      <c r="I17" s="8">
        <v>37.75</v>
      </c>
      <c r="J17" s="8">
        <v>37.75</v>
      </c>
    </row>
    <row r="18" spans="1:10">
      <c r="A18" t="s">
        <v>287</v>
      </c>
      <c r="B18" s="8" t="s">
        <v>139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>
      <c r="A19" t="s">
        <v>288</v>
      </c>
      <c r="B19" s="8" t="s">
        <v>139</v>
      </c>
      <c r="C19" s="8">
        <v>7.25</v>
      </c>
      <c r="D19" s="8">
        <v>7.25</v>
      </c>
      <c r="E19" s="8">
        <v>7.25</v>
      </c>
      <c r="F19" s="8">
        <v>7.25</v>
      </c>
      <c r="G19" s="8">
        <v>7.25</v>
      </c>
      <c r="H19" s="8">
        <v>7.25</v>
      </c>
      <c r="I19" s="8">
        <v>7.25</v>
      </c>
      <c r="J19" s="8">
        <v>7.25</v>
      </c>
    </row>
    <row r="20" spans="1:10">
      <c r="A20" t="s">
        <v>289</v>
      </c>
      <c r="B20" s="8" t="s">
        <v>139</v>
      </c>
      <c r="C20" s="8">
        <v>0.125</v>
      </c>
      <c r="D20" s="8">
        <v>0.125</v>
      </c>
      <c r="E20" s="8">
        <v>0.125</v>
      </c>
      <c r="F20" s="8">
        <v>0.125</v>
      </c>
      <c r="G20" s="8">
        <v>0.125</v>
      </c>
      <c r="H20" s="8">
        <v>0.125</v>
      </c>
      <c r="I20" s="8">
        <v>0.125</v>
      </c>
      <c r="J20" s="8">
        <v>0.125</v>
      </c>
    </row>
    <row r="21" spans="1:10">
      <c r="A21" t="s">
        <v>290</v>
      </c>
      <c r="B21" s="8" t="s">
        <v>139</v>
      </c>
      <c r="C21" s="8">
        <v>0.75</v>
      </c>
      <c r="D21" s="8">
        <v>0.75</v>
      </c>
      <c r="E21" s="8">
        <v>0.75</v>
      </c>
      <c r="F21" s="8">
        <v>0.75</v>
      </c>
      <c r="G21" s="8">
        <v>0.75</v>
      </c>
      <c r="H21" s="8">
        <v>0.75</v>
      </c>
      <c r="I21" s="8">
        <v>0.75</v>
      </c>
      <c r="J21" s="8">
        <v>0.75</v>
      </c>
    </row>
    <row r="22" spans="1:10">
      <c r="A22" t="s">
        <v>291</v>
      </c>
      <c r="B22" s="8" t="s">
        <v>139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>
      <c r="A23" t="s">
        <v>292</v>
      </c>
      <c r="B23" s="8" t="s">
        <v>139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>
      <c r="A24" t="s">
        <v>293</v>
      </c>
      <c r="B24" s="8" t="s">
        <v>139</v>
      </c>
      <c r="C24" s="8">
        <v>28</v>
      </c>
      <c r="D24" s="8">
        <v>28</v>
      </c>
      <c r="E24" s="8">
        <v>28</v>
      </c>
      <c r="F24" s="8">
        <v>28</v>
      </c>
      <c r="G24" s="8">
        <v>28</v>
      </c>
      <c r="H24" s="8">
        <v>28</v>
      </c>
      <c r="I24" s="8">
        <v>28</v>
      </c>
      <c r="J24" s="8">
        <v>28</v>
      </c>
    </row>
    <row r="25" spans="1:10">
      <c r="A25" t="s">
        <v>294</v>
      </c>
      <c r="B25" s="8" t="s">
        <v>139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>
      <c r="A26" t="s">
        <v>295</v>
      </c>
      <c r="B26" s="8" t="s">
        <v>139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>
      <c r="A27" t="s">
        <v>296</v>
      </c>
      <c r="B27" s="8" t="s">
        <v>139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>
      <c r="A28" t="s">
        <v>297</v>
      </c>
      <c r="B28" s="8" t="s">
        <v>139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>
      <c r="A29" t="s">
        <v>298</v>
      </c>
      <c r="B29" s="8" t="s">
        <v>139</v>
      </c>
      <c r="C29" s="8">
        <v>5.75</v>
      </c>
      <c r="D29" s="8">
        <v>5.75</v>
      </c>
      <c r="E29" s="8">
        <v>5.75</v>
      </c>
      <c r="F29" s="8">
        <v>5.75</v>
      </c>
      <c r="G29" s="8">
        <v>5.75</v>
      </c>
      <c r="H29" s="8">
        <v>5.75</v>
      </c>
      <c r="I29" s="8">
        <v>5.75</v>
      </c>
      <c r="J29" s="8">
        <v>5.75</v>
      </c>
    </row>
    <row r="30" spans="1:10">
      <c r="A30" t="s">
        <v>299</v>
      </c>
      <c r="B30" s="8" t="s">
        <v>139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>
      <c r="A31" t="s">
        <v>300</v>
      </c>
      <c r="B31" s="8" t="s">
        <v>139</v>
      </c>
      <c r="C31" s="8">
        <v>0.875</v>
      </c>
      <c r="D31" s="8">
        <v>0.875</v>
      </c>
      <c r="E31" s="8">
        <v>0.875</v>
      </c>
      <c r="F31" s="8">
        <v>0.875</v>
      </c>
      <c r="G31" s="8">
        <v>0.875</v>
      </c>
      <c r="H31" s="8">
        <v>0.875</v>
      </c>
      <c r="I31" s="8">
        <v>0.875</v>
      </c>
      <c r="J31" s="8">
        <v>0.875</v>
      </c>
    </row>
    <row r="32" spans="1:10">
      <c r="A32" t="s">
        <v>301</v>
      </c>
      <c r="B32" s="8" t="s">
        <v>139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>
      <c r="A33" t="s">
        <v>302</v>
      </c>
      <c r="B33" s="8" t="s">
        <v>139</v>
      </c>
      <c r="C33" s="8">
        <v>0.125</v>
      </c>
      <c r="D33" s="8">
        <v>0.125</v>
      </c>
      <c r="E33" s="8">
        <v>0.125</v>
      </c>
      <c r="F33" s="8">
        <v>0.125</v>
      </c>
      <c r="G33" s="8">
        <v>0.125</v>
      </c>
      <c r="H33" s="8">
        <v>0.125</v>
      </c>
      <c r="I33" s="8">
        <v>0.125</v>
      </c>
      <c r="J33" s="8">
        <v>0.125</v>
      </c>
    </row>
    <row r="34" spans="1:10">
      <c r="A34" t="s">
        <v>303</v>
      </c>
      <c r="B34" s="8" t="s">
        <v>139</v>
      </c>
      <c r="C34" s="8">
        <v>16</v>
      </c>
      <c r="D34" s="8">
        <v>16</v>
      </c>
      <c r="E34" s="8">
        <v>16</v>
      </c>
      <c r="F34" s="8">
        <v>16</v>
      </c>
      <c r="G34" s="8">
        <v>16</v>
      </c>
      <c r="H34" s="8">
        <v>16</v>
      </c>
      <c r="I34" s="8">
        <v>16</v>
      </c>
      <c r="J34" s="8">
        <v>16</v>
      </c>
    </row>
    <row r="35" spans="1:10">
      <c r="A35" t="s">
        <v>304</v>
      </c>
      <c r="B35" s="8" t="s">
        <v>139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>
      <c r="A36" t="s">
        <v>305</v>
      </c>
      <c r="B36" s="8" t="s">
        <v>139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>
      <c r="A37" t="s">
        <v>306</v>
      </c>
      <c r="B37" s="8" t="s">
        <v>139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>
      <c r="A38" t="s">
        <v>307</v>
      </c>
      <c r="B38" s="8" t="s">
        <v>139</v>
      </c>
      <c r="C38" s="8">
        <v>3.25</v>
      </c>
      <c r="D38" s="8">
        <v>3.25</v>
      </c>
      <c r="E38" s="8">
        <v>3.25</v>
      </c>
      <c r="F38" s="8">
        <v>3.25</v>
      </c>
      <c r="G38" s="8">
        <v>3.25</v>
      </c>
      <c r="H38" s="8">
        <v>3.25</v>
      </c>
      <c r="I38" s="8">
        <v>3.25</v>
      </c>
      <c r="J38" s="8">
        <v>3.25</v>
      </c>
    </row>
    <row r="39" spans="1:10">
      <c r="A39" t="s">
        <v>308</v>
      </c>
      <c r="B39" s="8" t="s">
        <v>139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>
      <c r="A40" t="s">
        <v>309</v>
      </c>
      <c r="B40" s="8" t="s">
        <v>139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>
      <c r="A41" t="s">
        <v>310</v>
      </c>
      <c r="B41" s="8" t="s">
        <v>139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>
      <c r="A42" t="s">
        <v>311</v>
      </c>
      <c r="B42" s="8" t="s">
        <v>139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>
      <c r="A43" t="s">
        <v>312</v>
      </c>
      <c r="B43" s="8" t="s">
        <v>139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>
      <c r="A44" t="s">
        <v>277</v>
      </c>
      <c r="B44" t="s">
        <v>97</v>
      </c>
      <c r="C44" s="8">
        <v>5.4214585993004292</v>
      </c>
      <c r="D44" s="8">
        <v>5.4214585993004292</v>
      </c>
      <c r="E44" s="8">
        <v>5.4214585993004292</v>
      </c>
      <c r="F44" s="8">
        <v>5.4214585993004292</v>
      </c>
      <c r="G44" s="8">
        <v>5.4214585993004292</v>
      </c>
      <c r="H44" s="8">
        <v>5.4214585993004292</v>
      </c>
      <c r="I44" s="8">
        <v>5.4214585993004292</v>
      </c>
      <c r="J44" s="8">
        <v>5.4214585993004292</v>
      </c>
    </row>
    <row r="45" spans="1:10">
      <c r="A45" t="s">
        <v>278</v>
      </c>
      <c r="B45" t="s">
        <v>97</v>
      </c>
      <c r="C45" s="8">
        <v>19.846666666666668</v>
      </c>
      <c r="D45" s="8">
        <v>19.846666666666668</v>
      </c>
      <c r="E45" s="8">
        <v>19.846666666666668</v>
      </c>
      <c r="F45" s="8">
        <v>19.846666666666668</v>
      </c>
      <c r="G45" s="8">
        <v>19.846666666666668</v>
      </c>
      <c r="H45" s="8">
        <v>19.846666666666668</v>
      </c>
      <c r="I45" s="8">
        <v>19.846666666666668</v>
      </c>
      <c r="J45" s="8">
        <v>19.846666666666668</v>
      </c>
    </row>
    <row r="46" spans="1:10">
      <c r="A46" t="s">
        <v>279</v>
      </c>
      <c r="B46" t="s">
        <v>97</v>
      </c>
      <c r="C46" s="8">
        <v>8.7321538486080339</v>
      </c>
      <c r="D46" s="8">
        <v>8.7321538486080339</v>
      </c>
      <c r="E46" s="8">
        <v>8.7321538486080339</v>
      </c>
      <c r="F46" s="8">
        <v>8.7321538486080339</v>
      </c>
      <c r="G46" s="8">
        <v>8.7321538486080339</v>
      </c>
      <c r="H46" s="8">
        <v>8.7321538486080339</v>
      </c>
      <c r="I46" s="8">
        <v>8.7321538486080339</v>
      </c>
      <c r="J46" s="8">
        <v>8.7321538486080339</v>
      </c>
    </row>
    <row r="47" spans="1:10">
      <c r="A47" t="s">
        <v>280</v>
      </c>
      <c r="B47" t="s">
        <v>97</v>
      </c>
      <c r="C47" s="8">
        <v>7.67</v>
      </c>
      <c r="D47" s="8">
        <v>7.67</v>
      </c>
      <c r="E47" s="8">
        <v>7.67</v>
      </c>
      <c r="F47" s="8">
        <v>7.67</v>
      </c>
      <c r="G47" s="8">
        <v>7.67</v>
      </c>
      <c r="H47" s="8">
        <v>7.67</v>
      </c>
      <c r="I47" s="8">
        <v>7.67</v>
      </c>
      <c r="J47" s="8">
        <v>7.67</v>
      </c>
    </row>
    <row r="48" spans="1:10">
      <c r="A48" t="s">
        <v>281</v>
      </c>
      <c r="B48" t="s">
        <v>97</v>
      </c>
      <c r="C48" s="8">
        <v>29.683333333333334</v>
      </c>
      <c r="D48" s="8">
        <v>29.683333333333334</v>
      </c>
      <c r="E48" s="8">
        <v>29.683333333333334</v>
      </c>
      <c r="F48" s="8">
        <v>29.683333333333334</v>
      </c>
      <c r="G48" s="8">
        <v>29.683333333333334</v>
      </c>
      <c r="H48" s="8">
        <v>29.683333333333334</v>
      </c>
      <c r="I48" s="8">
        <v>29.683333333333334</v>
      </c>
      <c r="J48" s="8">
        <v>29.683333333333334</v>
      </c>
    </row>
    <row r="49" spans="1:10">
      <c r="A49" t="s">
        <v>282</v>
      </c>
      <c r="B49" t="s">
        <v>97</v>
      </c>
      <c r="C49" s="8">
        <v>9.0133333333333336</v>
      </c>
      <c r="D49" s="8">
        <v>9.0133333333333336</v>
      </c>
      <c r="E49" s="8">
        <v>9.0133333333333336</v>
      </c>
      <c r="F49" s="8">
        <v>9.0133333333333336</v>
      </c>
      <c r="G49" s="8">
        <v>9.0133333333333336</v>
      </c>
      <c r="H49" s="8">
        <v>9.0133333333333336</v>
      </c>
      <c r="I49" s="8">
        <v>9.0133333333333336</v>
      </c>
      <c r="J49" s="8">
        <v>9.0133333333333336</v>
      </c>
    </row>
    <row r="50" spans="1:10">
      <c r="A50" t="s">
        <v>283</v>
      </c>
      <c r="B50" t="s">
        <v>97</v>
      </c>
      <c r="C50" s="8">
        <v>24.31</v>
      </c>
      <c r="D50" s="8">
        <v>24.31</v>
      </c>
      <c r="E50" s="8">
        <v>24.31</v>
      </c>
      <c r="F50" s="8">
        <v>24.31</v>
      </c>
      <c r="G50" s="8">
        <v>24.31</v>
      </c>
      <c r="H50" s="8">
        <v>24.31</v>
      </c>
      <c r="I50" s="8">
        <v>24.31</v>
      </c>
      <c r="J50" s="8">
        <v>24.31</v>
      </c>
    </row>
    <row r="51" spans="1:10">
      <c r="A51" t="s">
        <v>284</v>
      </c>
      <c r="B51" t="s">
        <v>97</v>
      </c>
      <c r="C51" s="8">
        <v>96.46</v>
      </c>
      <c r="D51" s="8">
        <v>96.46</v>
      </c>
      <c r="E51" s="8">
        <v>96.46</v>
      </c>
      <c r="F51" s="8">
        <v>96.46</v>
      </c>
      <c r="G51" s="8">
        <v>96.46</v>
      </c>
      <c r="H51" s="8">
        <v>96.46</v>
      </c>
      <c r="I51" s="8">
        <v>96.46</v>
      </c>
      <c r="J51" s="8">
        <v>96.46</v>
      </c>
    </row>
    <row r="52" spans="1:10">
      <c r="A52" t="s">
        <v>285</v>
      </c>
      <c r="B52" t="s">
        <v>97</v>
      </c>
      <c r="C52" s="8">
        <v>14.126666666666667</v>
      </c>
      <c r="D52" s="8">
        <v>14.126666666666667</v>
      </c>
      <c r="E52" s="8">
        <v>14.126666666666667</v>
      </c>
      <c r="F52" s="8">
        <v>14.126666666666667</v>
      </c>
      <c r="G52" s="8">
        <v>14.126666666666667</v>
      </c>
      <c r="H52" s="8">
        <v>14.126666666666667</v>
      </c>
      <c r="I52" s="8">
        <v>14.126666666666667</v>
      </c>
      <c r="J52" s="8">
        <v>14.126666666666667</v>
      </c>
    </row>
    <row r="53" spans="1:10">
      <c r="A53" t="s">
        <v>286</v>
      </c>
      <c r="B53" t="s">
        <v>97</v>
      </c>
      <c r="C53" s="8">
        <v>158.98999999999998</v>
      </c>
      <c r="D53" s="8">
        <v>158.98999999999998</v>
      </c>
      <c r="E53" s="8">
        <v>158.98999999999998</v>
      </c>
      <c r="F53" s="8">
        <v>158.98999999999998</v>
      </c>
      <c r="G53" s="8">
        <v>158.98999999999998</v>
      </c>
      <c r="H53" s="8">
        <v>158.98999999999998</v>
      </c>
      <c r="I53" s="8">
        <v>158.98999999999998</v>
      </c>
      <c r="J53" s="8">
        <v>158.98999999999998</v>
      </c>
    </row>
    <row r="54" spans="1:10">
      <c r="A54" t="s">
        <v>287</v>
      </c>
      <c r="B54" t="s">
        <v>97</v>
      </c>
      <c r="C54" s="8">
        <v>31.11333333333333</v>
      </c>
      <c r="D54" s="8">
        <v>31.11333333333333</v>
      </c>
      <c r="E54" s="8">
        <v>31.11333333333333</v>
      </c>
      <c r="F54" s="8">
        <v>31.11333333333333</v>
      </c>
      <c r="G54" s="8">
        <v>31.11333333333333</v>
      </c>
      <c r="H54" s="8">
        <v>31.11333333333333</v>
      </c>
      <c r="I54" s="8">
        <v>31.11333333333333</v>
      </c>
      <c r="J54" s="8">
        <v>31.11333333333333</v>
      </c>
    </row>
    <row r="55" spans="1:10">
      <c r="A55" t="s">
        <v>288</v>
      </c>
      <c r="B55" t="s">
        <v>97</v>
      </c>
      <c r="C55" s="8">
        <v>165.40333333333331</v>
      </c>
      <c r="D55" s="8">
        <v>165.40333333333331</v>
      </c>
      <c r="E55" s="8">
        <v>165.40333333333331</v>
      </c>
      <c r="F55" s="8">
        <v>165.40333333333331</v>
      </c>
      <c r="G55" s="8">
        <v>165.40333333333331</v>
      </c>
      <c r="H55" s="8">
        <v>165.40333333333331</v>
      </c>
      <c r="I55" s="8">
        <v>165.40333333333331</v>
      </c>
      <c r="J55" s="8">
        <v>165.40333333333331</v>
      </c>
    </row>
    <row r="56" spans="1:10">
      <c r="A56" t="s">
        <v>289</v>
      </c>
      <c r="B56" t="s">
        <v>97</v>
      </c>
      <c r="C56" s="8">
        <v>45.76</v>
      </c>
      <c r="D56" s="8">
        <v>45.76</v>
      </c>
      <c r="E56" s="8">
        <v>45.76</v>
      </c>
      <c r="F56" s="8">
        <v>45.76</v>
      </c>
      <c r="G56" s="8">
        <v>45.76</v>
      </c>
      <c r="H56" s="8">
        <v>45.76</v>
      </c>
      <c r="I56" s="8">
        <v>45.76</v>
      </c>
      <c r="J56" s="8">
        <v>45.76</v>
      </c>
    </row>
    <row r="57" spans="1:10">
      <c r="A57" t="s">
        <v>290</v>
      </c>
      <c r="B57" t="s">
        <v>97</v>
      </c>
      <c r="C57" s="8">
        <v>8.58</v>
      </c>
      <c r="D57" s="8">
        <v>8.58</v>
      </c>
      <c r="E57" s="8">
        <v>8.58</v>
      </c>
      <c r="F57" s="8">
        <v>8.58</v>
      </c>
      <c r="G57" s="8">
        <v>8.58</v>
      </c>
      <c r="H57" s="8">
        <v>8.58</v>
      </c>
      <c r="I57" s="8">
        <v>8.58</v>
      </c>
      <c r="J57" s="8">
        <v>8.58</v>
      </c>
    </row>
    <row r="58" spans="1:10">
      <c r="A58" t="s">
        <v>291</v>
      </c>
      <c r="B58" t="s">
        <v>97</v>
      </c>
      <c r="C58" s="8">
        <v>29.553333333333335</v>
      </c>
      <c r="D58" s="8">
        <v>29.553333333333335</v>
      </c>
      <c r="E58" s="8">
        <v>29.553333333333335</v>
      </c>
      <c r="F58" s="8">
        <v>29.553333333333335</v>
      </c>
      <c r="G58" s="8">
        <v>29.553333333333335</v>
      </c>
      <c r="H58" s="8">
        <v>29.553333333333335</v>
      </c>
      <c r="I58" s="8">
        <v>29.553333333333335</v>
      </c>
      <c r="J58" s="8">
        <v>29.553333333333335</v>
      </c>
    </row>
    <row r="59" spans="1:10">
      <c r="A59" t="s">
        <v>292</v>
      </c>
      <c r="B59" t="s">
        <v>97</v>
      </c>
      <c r="C59" s="8">
        <v>24.396666666666665</v>
      </c>
      <c r="D59" s="8">
        <v>24.396666666666665</v>
      </c>
      <c r="E59" s="8">
        <v>24.396666666666665</v>
      </c>
      <c r="F59" s="8">
        <v>24.396666666666665</v>
      </c>
      <c r="G59" s="8">
        <v>24.396666666666665</v>
      </c>
      <c r="H59" s="8">
        <v>24.396666666666665</v>
      </c>
      <c r="I59" s="8">
        <v>24.396666666666665</v>
      </c>
      <c r="J59" s="8">
        <v>24.396666666666665</v>
      </c>
    </row>
    <row r="60" spans="1:10">
      <c r="A60" t="s">
        <v>293</v>
      </c>
      <c r="B60" t="s">
        <v>97</v>
      </c>
      <c r="C60" s="8">
        <v>82.419999999999987</v>
      </c>
      <c r="D60" s="8">
        <v>82.419999999999987</v>
      </c>
      <c r="E60" s="8">
        <v>82.419999999999987</v>
      </c>
      <c r="F60" s="8">
        <v>82.419999999999987</v>
      </c>
      <c r="G60" s="8">
        <v>82.419999999999987</v>
      </c>
      <c r="H60" s="8">
        <v>82.419999999999987</v>
      </c>
      <c r="I60" s="8">
        <v>82.419999999999987</v>
      </c>
      <c r="J60" s="8">
        <v>82.419999999999987</v>
      </c>
    </row>
    <row r="61" spans="1:10">
      <c r="A61" t="s">
        <v>294</v>
      </c>
      <c r="B61" t="s">
        <v>97</v>
      </c>
      <c r="C61" s="8">
        <v>0.73666666666666669</v>
      </c>
      <c r="D61" s="8">
        <v>0.73666666666666669</v>
      </c>
      <c r="E61" s="8">
        <v>0.73666666666666669</v>
      </c>
      <c r="F61" s="8">
        <v>0.73666666666666669</v>
      </c>
      <c r="G61" s="8">
        <v>0.73666666666666669</v>
      </c>
      <c r="H61" s="8">
        <v>0.73666666666666669</v>
      </c>
      <c r="I61" s="8">
        <v>0.73666666666666669</v>
      </c>
      <c r="J61" s="8">
        <v>0.73666666666666669</v>
      </c>
    </row>
    <row r="62" spans="1:10">
      <c r="A62" t="s">
        <v>295</v>
      </c>
      <c r="B62" t="s">
        <v>97</v>
      </c>
      <c r="C62" s="8">
        <v>3.7798525219574546</v>
      </c>
      <c r="D62" s="8">
        <v>3.7798525219574546</v>
      </c>
      <c r="E62" s="8">
        <v>3.7798525219574546</v>
      </c>
      <c r="F62" s="8">
        <v>3.7798525219574546</v>
      </c>
      <c r="G62" s="8">
        <v>3.7798525219574546</v>
      </c>
      <c r="H62" s="8">
        <v>3.7798525219574546</v>
      </c>
      <c r="I62" s="8">
        <v>3.7798525219574546</v>
      </c>
      <c r="J62" s="8">
        <v>3.7798525219574546</v>
      </c>
    </row>
    <row r="63" spans="1:10">
      <c r="A63" t="s">
        <v>296</v>
      </c>
      <c r="B63" t="s">
        <v>97</v>
      </c>
      <c r="C63" s="8">
        <v>7.9834817203100137</v>
      </c>
      <c r="D63" s="8">
        <v>7.9834817203100137</v>
      </c>
      <c r="E63" s="8">
        <v>7.9834817203100137</v>
      </c>
      <c r="F63" s="8">
        <v>7.9834817203100137</v>
      </c>
      <c r="G63" s="8">
        <v>7.9834817203100137</v>
      </c>
      <c r="H63" s="8">
        <v>7.9834817203100137</v>
      </c>
      <c r="I63" s="8">
        <v>7.9834817203100137</v>
      </c>
      <c r="J63" s="8">
        <v>7.9834817203100137</v>
      </c>
    </row>
    <row r="64" spans="1:10">
      <c r="A64" t="s">
        <v>297</v>
      </c>
      <c r="B64" t="s">
        <v>97</v>
      </c>
      <c r="C64" s="8">
        <v>10.226666666666668</v>
      </c>
      <c r="D64" s="8">
        <v>10.226666666666668</v>
      </c>
      <c r="E64" s="8">
        <v>10.226666666666668</v>
      </c>
      <c r="F64" s="8">
        <v>10.226666666666668</v>
      </c>
      <c r="G64" s="8">
        <v>10.226666666666668</v>
      </c>
      <c r="H64" s="8">
        <v>10.226666666666668</v>
      </c>
      <c r="I64" s="8">
        <v>10.226666666666668</v>
      </c>
      <c r="J64" s="8">
        <v>10.226666666666668</v>
      </c>
    </row>
    <row r="65" spans="1:10">
      <c r="A65" t="s">
        <v>298</v>
      </c>
      <c r="B65" t="s">
        <v>97</v>
      </c>
      <c r="C65" s="8">
        <v>13.953333333333335</v>
      </c>
      <c r="D65" s="8">
        <v>13.953333333333335</v>
      </c>
      <c r="E65" s="8">
        <v>13.953333333333335</v>
      </c>
      <c r="F65" s="8">
        <v>13.953333333333335</v>
      </c>
      <c r="G65" s="8">
        <v>13.953333333333335</v>
      </c>
      <c r="H65" s="8">
        <v>13.953333333333335</v>
      </c>
      <c r="I65" s="8">
        <v>13.953333333333335</v>
      </c>
      <c r="J65" s="8">
        <v>13.953333333333335</v>
      </c>
    </row>
    <row r="66" spans="1:10">
      <c r="A66" t="s">
        <v>299</v>
      </c>
      <c r="B66" t="s">
        <v>97</v>
      </c>
      <c r="C66" s="8">
        <v>84.023333333333326</v>
      </c>
      <c r="D66" s="8">
        <v>84.023333333333326</v>
      </c>
      <c r="E66" s="8">
        <v>84.023333333333326</v>
      </c>
      <c r="F66" s="8">
        <v>84.023333333333326</v>
      </c>
      <c r="G66" s="8">
        <v>84.023333333333326</v>
      </c>
      <c r="H66" s="8">
        <v>84.023333333333326</v>
      </c>
      <c r="I66" s="8">
        <v>84.023333333333326</v>
      </c>
      <c r="J66" s="8">
        <v>84.023333333333326</v>
      </c>
    </row>
    <row r="67" spans="1:10">
      <c r="A67" t="s">
        <v>300</v>
      </c>
      <c r="B67" t="s">
        <v>97</v>
      </c>
      <c r="C67" s="8">
        <v>22.1</v>
      </c>
      <c r="D67" s="8">
        <v>22.1</v>
      </c>
      <c r="E67" s="8">
        <v>22.1</v>
      </c>
      <c r="F67" s="8">
        <v>22.1</v>
      </c>
      <c r="G67" s="8">
        <v>22.1</v>
      </c>
      <c r="H67" s="8">
        <v>22.1</v>
      </c>
      <c r="I67" s="8">
        <v>22.1</v>
      </c>
      <c r="J67" s="8">
        <v>22.1</v>
      </c>
    </row>
    <row r="68" spans="1:10">
      <c r="A68" t="s">
        <v>301</v>
      </c>
      <c r="B68" t="s">
        <v>97</v>
      </c>
      <c r="C68" s="8">
        <v>79.3</v>
      </c>
      <c r="D68" s="8">
        <v>79.3</v>
      </c>
      <c r="E68" s="8">
        <v>79.3</v>
      </c>
      <c r="F68" s="8">
        <v>79.3</v>
      </c>
      <c r="G68" s="8">
        <v>79.3</v>
      </c>
      <c r="H68" s="8">
        <v>79.3</v>
      </c>
      <c r="I68" s="8">
        <v>79.3</v>
      </c>
      <c r="J68" s="8">
        <v>79.3</v>
      </c>
    </row>
    <row r="69" spans="1:10">
      <c r="A69" t="s">
        <v>302</v>
      </c>
      <c r="B69" t="s">
        <v>97</v>
      </c>
      <c r="C69" s="8">
        <v>32.453053309824057</v>
      </c>
      <c r="D69" s="8">
        <v>32.453053309824057</v>
      </c>
      <c r="E69" s="8">
        <v>32.453053309824057</v>
      </c>
      <c r="F69" s="8">
        <v>32.453053309824057</v>
      </c>
      <c r="G69" s="8">
        <v>32.453053309824057</v>
      </c>
      <c r="H69" s="8">
        <v>32.453053309824057</v>
      </c>
      <c r="I69" s="8">
        <v>32.453053309824057</v>
      </c>
      <c r="J69" s="8">
        <v>32.453053309824057</v>
      </c>
    </row>
    <row r="70" spans="1:10">
      <c r="A70" t="s">
        <v>303</v>
      </c>
      <c r="B70" t="s">
        <v>97</v>
      </c>
      <c r="C70" s="8">
        <v>40.473333333333336</v>
      </c>
      <c r="D70" s="8">
        <v>40.473333333333336</v>
      </c>
      <c r="E70" s="8">
        <v>40.473333333333336</v>
      </c>
      <c r="F70" s="8">
        <v>40.473333333333336</v>
      </c>
      <c r="G70" s="8">
        <v>40.473333333333336</v>
      </c>
      <c r="H70" s="8">
        <v>40.473333333333336</v>
      </c>
      <c r="I70" s="8">
        <v>40.473333333333336</v>
      </c>
      <c r="J70" s="8">
        <v>40.473333333333336</v>
      </c>
    </row>
    <row r="71" spans="1:10">
      <c r="A71" t="s">
        <v>304</v>
      </c>
      <c r="B71" t="s">
        <v>97</v>
      </c>
      <c r="C71" s="8">
        <v>3.5966666666666667</v>
      </c>
      <c r="D71" s="8">
        <v>3.5966666666666667</v>
      </c>
      <c r="E71" s="8">
        <v>3.5966666666666667</v>
      </c>
      <c r="F71" s="8">
        <v>3.5966666666666667</v>
      </c>
      <c r="G71" s="8">
        <v>3.5966666666666667</v>
      </c>
      <c r="H71" s="8">
        <v>3.5966666666666667</v>
      </c>
      <c r="I71" s="8">
        <v>3.5966666666666667</v>
      </c>
      <c r="J71" s="8">
        <v>3.5966666666666667</v>
      </c>
    </row>
    <row r="72" spans="1:10">
      <c r="A72" t="s">
        <v>305</v>
      </c>
      <c r="B72" t="s">
        <v>97</v>
      </c>
      <c r="C72" s="8">
        <v>11.786666666666667</v>
      </c>
      <c r="D72" s="8">
        <v>11.786666666666667</v>
      </c>
      <c r="E72" s="8">
        <v>11.786666666666667</v>
      </c>
      <c r="F72" s="8">
        <v>11.786666666666667</v>
      </c>
      <c r="G72" s="8">
        <v>11.786666666666667</v>
      </c>
      <c r="H72" s="8">
        <v>11.786666666666667</v>
      </c>
      <c r="I72" s="8">
        <v>11.786666666666667</v>
      </c>
      <c r="J72" s="8">
        <v>11.786666666666667</v>
      </c>
    </row>
    <row r="73" spans="1:10">
      <c r="A73" t="s">
        <v>306</v>
      </c>
      <c r="B73" t="s">
        <v>97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>
      <c r="A74" t="s">
        <v>307</v>
      </c>
      <c r="B74" t="s">
        <v>97</v>
      </c>
      <c r="C74" s="8">
        <v>92.083333333333329</v>
      </c>
      <c r="D74" s="8">
        <v>92.083333333333329</v>
      </c>
      <c r="E74" s="8">
        <v>92.083333333333329</v>
      </c>
      <c r="F74" s="8">
        <v>92.083333333333329</v>
      </c>
      <c r="G74" s="8">
        <v>92.083333333333329</v>
      </c>
      <c r="H74" s="8">
        <v>92.083333333333329</v>
      </c>
      <c r="I74" s="8">
        <v>92.083333333333329</v>
      </c>
      <c r="J74" s="8">
        <v>92.083333333333329</v>
      </c>
    </row>
    <row r="75" spans="1:10">
      <c r="A75" t="s">
        <v>308</v>
      </c>
      <c r="B75" t="s">
        <v>97</v>
      </c>
      <c r="C75" s="8">
        <v>6.8466666666666667</v>
      </c>
      <c r="D75" s="8">
        <v>6.8466666666666667</v>
      </c>
      <c r="E75" s="8">
        <v>6.8466666666666667</v>
      </c>
      <c r="F75" s="8">
        <v>6.8466666666666667</v>
      </c>
      <c r="G75" s="8">
        <v>6.8466666666666667</v>
      </c>
      <c r="H75" s="8">
        <v>6.8466666666666667</v>
      </c>
      <c r="I75" s="8">
        <v>6.8466666666666667</v>
      </c>
      <c r="J75" s="8">
        <v>6.8466666666666667</v>
      </c>
    </row>
    <row r="76" spans="1:10">
      <c r="A76" t="s">
        <v>309</v>
      </c>
      <c r="B76" t="s">
        <v>97</v>
      </c>
      <c r="C76" s="8">
        <v>16.293333333333333</v>
      </c>
      <c r="D76" s="8">
        <v>16.293333333333333</v>
      </c>
      <c r="E76" s="8">
        <v>16.293333333333333</v>
      </c>
      <c r="F76" s="8">
        <v>16.293333333333333</v>
      </c>
      <c r="G76" s="8">
        <v>16.293333333333333</v>
      </c>
      <c r="H76" s="8">
        <v>16.293333333333333</v>
      </c>
      <c r="I76" s="8">
        <v>16.293333333333333</v>
      </c>
      <c r="J76" s="8">
        <v>16.293333333333333</v>
      </c>
    </row>
    <row r="77" spans="1:10">
      <c r="A77" t="s">
        <v>310</v>
      </c>
      <c r="B77" t="s">
        <v>97</v>
      </c>
      <c r="C77" s="8">
        <v>12.306666666666665</v>
      </c>
      <c r="D77" s="8">
        <v>12.306666666666665</v>
      </c>
      <c r="E77" s="8">
        <v>12.306666666666665</v>
      </c>
      <c r="F77" s="8">
        <v>12.306666666666665</v>
      </c>
      <c r="G77" s="8">
        <v>12.306666666666665</v>
      </c>
      <c r="H77" s="8">
        <v>12.306666666666665</v>
      </c>
      <c r="I77" s="8">
        <v>12.306666666666665</v>
      </c>
      <c r="J77" s="8">
        <v>12.306666666666665</v>
      </c>
    </row>
    <row r="78" spans="1:10">
      <c r="A78" t="s">
        <v>311</v>
      </c>
      <c r="B78" t="s">
        <v>97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>
      <c r="A79" t="s">
        <v>312</v>
      </c>
      <c r="B79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>
      <c r="A80" t="s">
        <v>277</v>
      </c>
      <c r="B80" t="s">
        <v>97</v>
      </c>
      <c r="C80" s="8">
        <v>5.4214585993004292</v>
      </c>
      <c r="D80" s="8">
        <v>5.4214585993004292</v>
      </c>
      <c r="E80" s="8">
        <v>5.4214585993004292</v>
      </c>
      <c r="F80" s="8">
        <v>5.4214585993004292</v>
      </c>
      <c r="G80" s="8">
        <v>5.4214585993004292</v>
      </c>
      <c r="H80" s="8">
        <v>5.4214585993004292</v>
      </c>
      <c r="I80" s="8">
        <v>5.4214585993004292</v>
      </c>
      <c r="J80" s="8">
        <v>5.4214585993004292</v>
      </c>
    </row>
    <row r="81" spans="1:10">
      <c r="A81" t="s">
        <v>278</v>
      </c>
      <c r="B81" t="s">
        <v>97</v>
      </c>
      <c r="C81" s="8">
        <v>19.846666666666668</v>
      </c>
      <c r="D81" s="8">
        <v>19.846666666666668</v>
      </c>
      <c r="E81" s="8">
        <v>19.846666666666668</v>
      </c>
      <c r="F81" s="8">
        <v>19.846666666666668</v>
      </c>
      <c r="G81" s="8">
        <v>19.846666666666668</v>
      </c>
      <c r="H81" s="8">
        <v>19.846666666666668</v>
      </c>
      <c r="I81" s="8">
        <v>19.846666666666668</v>
      </c>
      <c r="J81" s="8">
        <v>19.846666666666668</v>
      </c>
    </row>
    <row r="82" spans="1:10">
      <c r="A82" t="s">
        <v>279</v>
      </c>
      <c r="B82" t="s">
        <v>97</v>
      </c>
      <c r="C82" s="8">
        <v>8.7321538486080339</v>
      </c>
      <c r="D82" s="8">
        <v>8.7321538486080339</v>
      </c>
      <c r="E82" s="8">
        <v>8.7321538486080339</v>
      </c>
      <c r="F82" s="8">
        <v>8.7321538486080339</v>
      </c>
      <c r="G82" s="8">
        <v>8.7321538486080339</v>
      </c>
      <c r="H82" s="8">
        <v>8.7321538486080339</v>
      </c>
      <c r="I82" s="8">
        <v>8.7321538486080339</v>
      </c>
      <c r="J82" s="8">
        <v>8.7321538486080339</v>
      </c>
    </row>
    <row r="83" spans="1:10">
      <c r="A83" t="s">
        <v>280</v>
      </c>
      <c r="B83" t="s">
        <v>97</v>
      </c>
      <c r="C83" s="8">
        <v>7.67</v>
      </c>
      <c r="D83" s="8">
        <v>7.67</v>
      </c>
      <c r="E83" s="8">
        <v>7.67</v>
      </c>
      <c r="F83" s="8">
        <v>7.67</v>
      </c>
      <c r="G83" s="8">
        <v>7.67</v>
      </c>
      <c r="H83" s="8">
        <v>7.67</v>
      </c>
      <c r="I83" s="8">
        <v>7.67</v>
      </c>
      <c r="J83" s="8">
        <v>7.67</v>
      </c>
    </row>
    <row r="84" spans="1:10">
      <c r="A84" t="s">
        <v>281</v>
      </c>
      <c r="B84" t="s">
        <v>97</v>
      </c>
      <c r="C84" s="8">
        <v>29.683333333333334</v>
      </c>
      <c r="D84" s="8">
        <v>29.683333333333334</v>
      </c>
      <c r="E84" s="8">
        <v>29.683333333333334</v>
      </c>
      <c r="F84" s="8">
        <v>29.683333333333334</v>
      </c>
      <c r="G84" s="8">
        <v>29.683333333333334</v>
      </c>
      <c r="H84" s="8">
        <v>29.683333333333334</v>
      </c>
      <c r="I84" s="8">
        <v>29.683333333333334</v>
      </c>
      <c r="J84" s="8">
        <v>29.683333333333334</v>
      </c>
    </row>
    <row r="85" spans="1:10">
      <c r="A85" t="s">
        <v>282</v>
      </c>
      <c r="B85" t="s">
        <v>97</v>
      </c>
      <c r="C85" s="8">
        <v>9.0133333333333336</v>
      </c>
      <c r="D85" s="8">
        <v>9.0133333333333336</v>
      </c>
      <c r="E85" s="8">
        <v>9.0133333333333336</v>
      </c>
      <c r="F85" s="8">
        <v>9.0133333333333336</v>
      </c>
      <c r="G85" s="8">
        <v>9.0133333333333336</v>
      </c>
      <c r="H85" s="8">
        <v>9.0133333333333336</v>
      </c>
      <c r="I85" s="8">
        <v>9.0133333333333336</v>
      </c>
      <c r="J85" s="8">
        <v>9.0133333333333336</v>
      </c>
    </row>
    <row r="86" spans="1:10">
      <c r="A86" t="s">
        <v>283</v>
      </c>
      <c r="B86" t="s">
        <v>97</v>
      </c>
      <c r="C86" s="8">
        <v>24.31</v>
      </c>
      <c r="D86" s="8">
        <v>24.31</v>
      </c>
      <c r="E86" s="8">
        <v>24.31</v>
      </c>
      <c r="F86" s="8">
        <v>24.31</v>
      </c>
      <c r="G86" s="8">
        <v>24.31</v>
      </c>
      <c r="H86" s="8">
        <v>24.31</v>
      </c>
      <c r="I86" s="8">
        <v>24.31</v>
      </c>
      <c r="J86" s="8">
        <v>24.31</v>
      </c>
    </row>
    <row r="87" spans="1:10">
      <c r="A87" t="s">
        <v>284</v>
      </c>
      <c r="B87" t="s">
        <v>97</v>
      </c>
      <c r="C87" s="8">
        <v>96.46</v>
      </c>
      <c r="D87" s="8">
        <v>96.46</v>
      </c>
      <c r="E87" s="8">
        <v>96.46</v>
      </c>
      <c r="F87" s="8">
        <v>96.46</v>
      </c>
      <c r="G87" s="8">
        <v>96.46</v>
      </c>
      <c r="H87" s="8">
        <v>96.46</v>
      </c>
      <c r="I87" s="8">
        <v>96.46</v>
      </c>
      <c r="J87" s="8">
        <v>96.46</v>
      </c>
    </row>
    <row r="88" spans="1:10">
      <c r="A88" t="s">
        <v>285</v>
      </c>
      <c r="B88" t="s">
        <v>97</v>
      </c>
      <c r="C88" s="8">
        <v>14.126666666666667</v>
      </c>
      <c r="D88" s="8">
        <v>14.126666666666667</v>
      </c>
      <c r="E88" s="8">
        <v>14.126666666666667</v>
      </c>
      <c r="F88" s="8">
        <v>14.126666666666667</v>
      </c>
      <c r="G88" s="8">
        <v>14.126666666666667</v>
      </c>
      <c r="H88" s="8">
        <v>14.126666666666667</v>
      </c>
      <c r="I88" s="8">
        <v>14.126666666666667</v>
      </c>
      <c r="J88" s="8">
        <v>14.126666666666667</v>
      </c>
    </row>
    <row r="89" spans="1:10">
      <c r="A89" t="s">
        <v>286</v>
      </c>
      <c r="B89" t="s">
        <v>97</v>
      </c>
      <c r="C89" s="8">
        <v>158.98999999999998</v>
      </c>
      <c r="D89" s="8">
        <v>158.98999999999998</v>
      </c>
      <c r="E89" s="8">
        <v>158.98999999999998</v>
      </c>
      <c r="F89" s="8">
        <v>158.98999999999998</v>
      </c>
      <c r="G89" s="8">
        <v>158.98999999999998</v>
      </c>
      <c r="H89" s="8">
        <v>158.98999999999998</v>
      </c>
      <c r="I89" s="8">
        <v>158.98999999999998</v>
      </c>
      <c r="J89" s="8">
        <v>158.98999999999998</v>
      </c>
    </row>
    <row r="90" spans="1:10">
      <c r="A90" t="s">
        <v>287</v>
      </c>
      <c r="B90" t="s">
        <v>97</v>
      </c>
      <c r="C90" s="8">
        <v>31.11333333333333</v>
      </c>
      <c r="D90" s="8">
        <v>31.11333333333333</v>
      </c>
      <c r="E90" s="8">
        <v>31.11333333333333</v>
      </c>
      <c r="F90" s="8">
        <v>31.11333333333333</v>
      </c>
      <c r="G90" s="8">
        <v>31.11333333333333</v>
      </c>
      <c r="H90" s="8">
        <v>31.11333333333333</v>
      </c>
      <c r="I90" s="8">
        <v>31.11333333333333</v>
      </c>
      <c r="J90" s="8">
        <v>31.11333333333333</v>
      </c>
    </row>
    <row r="91" spans="1:10">
      <c r="A91" t="s">
        <v>288</v>
      </c>
      <c r="B91" t="s">
        <v>97</v>
      </c>
      <c r="C91" s="8">
        <v>165.40333333333331</v>
      </c>
      <c r="D91" s="8">
        <v>165.40333333333331</v>
      </c>
      <c r="E91" s="8">
        <v>165.40333333333331</v>
      </c>
      <c r="F91" s="8">
        <v>165.40333333333331</v>
      </c>
      <c r="G91" s="8">
        <v>165.40333333333331</v>
      </c>
      <c r="H91" s="8">
        <v>165.40333333333331</v>
      </c>
      <c r="I91" s="8">
        <v>165.40333333333331</v>
      </c>
      <c r="J91" s="8">
        <v>165.40333333333331</v>
      </c>
    </row>
    <row r="92" spans="1:10">
      <c r="A92" t="s">
        <v>289</v>
      </c>
      <c r="B92" t="s">
        <v>97</v>
      </c>
      <c r="C92" s="8">
        <v>45.76</v>
      </c>
      <c r="D92" s="8">
        <v>45.76</v>
      </c>
      <c r="E92" s="8">
        <v>45.76</v>
      </c>
      <c r="F92" s="8">
        <v>45.76</v>
      </c>
      <c r="G92" s="8">
        <v>45.76</v>
      </c>
      <c r="H92" s="8">
        <v>45.76</v>
      </c>
      <c r="I92" s="8">
        <v>45.76</v>
      </c>
      <c r="J92" s="8">
        <v>45.76</v>
      </c>
    </row>
    <row r="93" spans="1:10">
      <c r="A93" t="s">
        <v>290</v>
      </c>
      <c r="B93" t="s">
        <v>97</v>
      </c>
      <c r="C93" s="8">
        <v>8.58</v>
      </c>
      <c r="D93" s="8">
        <v>8.58</v>
      </c>
      <c r="E93" s="8">
        <v>8.58</v>
      </c>
      <c r="F93" s="8">
        <v>8.58</v>
      </c>
      <c r="G93" s="8">
        <v>8.58</v>
      </c>
      <c r="H93" s="8">
        <v>8.58</v>
      </c>
      <c r="I93" s="8">
        <v>8.58</v>
      </c>
      <c r="J93" s="8">
        <v>8.58</v>
      </c>
    </row>
    <row r="94" spans="1:10">
      <c r="A94" t="s">
        <v>291</v>
      </c>
      <c r="B94" t="s">
        <v>97</v>
      </c>
      <c r="C94" s="8">
        <v>29.553333333333335</v>
      </c>
      <c r="D94" s="8">
        <v>29.553333333333335</v>
      </c>
      <c r="E94" s="8">
        <v>29.553333333333335</v>
      </c>
      <c r="F94" s="8">
        <v>29.553333333333335</v>
      </c>
      <c r="G94" s="8">
        <v>29.553333333333335</v>
      </c>
      <c r="H94" s="8">
        <v>29.553333333333335</v>
      </c>
      <c r="I94" s="8">
        <v>29.553333333333335</v>
      </c>
      <c r="J94" s="8">
        <v>29.553333333333335</v>
      </c>
    </row>
    <row r="95" spans="1:10">
      <c r="A95" t="s">
        <v>292</v>
      </c>
      <c r="B95" t="s">
        <v>97</v>
      </c>
      <c r="C95" s="8">
        <v>24.396666666666665</v>
      </c>
      <c r="D95" s="8">
        <v>24.396666666666665</v>
      </c>
      <c r="E95" s="8">
        <v>24.396666666666665</v>
      </c>
      <c r="F95" s="8">
        <v>24.396666666666665</v>
      </c>
      <c r="G95" s="8">
        <v>24.396666666666665</v>
      </c>
      <c r="H95" s="8">
        <v>24.396666666666665</v>
      </c>
      <c r="I95" s="8">
        <v>24.396666666666665</v>
      </c>
      <c r="J95" s="8">
        <v>24.396666666666665</v>
      </c>
    </row>
    <row r="96" spans="1:10">
      <c r="A96" t="s">
        <v>293</v>
      </c>
      <c r="B96" t="s">
        <v>97</v>
      </c>
      <c r="C96" s="8">
        <v>82.419999999999987</v>
      </c>
      <c r="D96" s="8">
        <v>82.419999999999987</v>
      </c>
      <c r="E96" s="8">
        <v>82.419999999999987</v>
      </c>
      <c r="F96" s="8">
        <v>82.419999999999987</v>
      </c>
      <c r="G96" s="8">
        <v>82.419999999999987</v>
      </c>
      <c r="H96" s="8">
        <v>82.419999999999987</v>
      </c>
      <c r="I96" s="8">
        <v>82.419999999999987</v>
      </c>
      <c r="J96" s="8">
        <v>82.419999999999987</v>
      </c>
    </row>
    <row r="97" spans="1:10">
      <c r="A97" t="s">
        <v>294</v>
      </c>
      <c r="B97" t="s">
        <v>97</v>
      </c>
      <c r="C97" s="8">
        <v>0.73666666666666669</v>
      </c>
      <c r="D97" s="8">
        <v>0.73666666666666669</v>
      </c>
      <c r="E97" s="8">
        <v>0.73666666666666669</v>
      </c>
      <c r="F97" s="8">
        <v>0.73666666666666669</v>
      </c>
      <c r="G97" s="8">
        <v>0.73666666666666669</v>
      </c>
      <c r="H97" s="8">
        <v>0.73666666666666669</v>
      </c>
      <c r="I97" s="8">
        <v>0.73666666666666669</v>
      </c>
      <c r="J97" s="8">
        <v>0.73666666666666669</v>
      </c>
    </row>
    <row r="98" spans="1:10">
      <c r="A98" t="s">
        <v>295</v>
      </c>
      <c r="B98" t="s">
        <v>97</v>
      </c>
      <c r="C98" s="8">
        <v>3.7798525219574546</v>
      </c>
      <c r="D98" s="8">
        <v>3.7798525219574546</v>
      </c>
      <c r="E98" s="8">
        <v>3.7798525219574546</v>
      </c>
      <c r="F98" s="8">
        <v>3.7798525219574546</v>
      </c>
      <c r="G98" s="8">
        <v>3.7798525219574546</v>
      </c>
      <c r="H98" s="8">
        <v>3.7798525219574546</v>
      </c>
      <c r="I98" s="8">
        <v>3.7798525219574546</v>
      </c>
      <c r="J98" s="8">
        <v>3.7798525219574546</v>
      </c>
    </row>
    <row r="99" spans="1:10">
      <c r="A99" t="s">
        <v>296</v>
      </c>
      <c r="B99" t="s">
        <v>97</v>
      </c>
      <c r="C99" s="8">
        <v>7.9834817203100137</v>
      </c>
      <c r="D99" s="8">
        <v>7.9834817203100137</v>
      </c>
      <c r="E99" s="8">
        <v>7.9834817203100137</v>
      </c>
      <c r="F99" s="8">
        <v>7.9834817203100137</v>
      </c>
      <c r="G99" s="8">
        <v>7.9834817203100137</v>
      </c>
      <c r="H99" s="8">
        <v>7.9834817203100137</v>
      </c>
      <c r="I99" s="8">
        <v>7.9834817203100137</v>
      </c>
      <c r="J99" s="8">
        <v>7.9834817203100137</v>
      </c>
    </row>
    <row r="100" spans="1:10">
      <c r="A100" t="s">
        <v>297</v>
      </c>
      <c r="B100" t="s">
        <v>97</v>
      </c>
      <c r="C100" s="8">
        <v>10.226666666666668</v>
      </c>
      <c r="D100" s="8">
        <v>10.226666666666668</v>
      </c>
      <c r="E100" s="8">
        <v>10.226666666666668</v>
      </c>
      <c r="F100" s="8">
        <v>10.226666666666668</v>
      </c>
      <c r="G100" s="8">
        <v>10.226666666666668</v>
      </c>
      <c r="H100" s="8">
        <v>10.226666666666668</v>
      </c>
      <c r="I100" s="8">
        <v>10.226666666666668</v>
      </c>
      <c r="J100" s="8">
        <v>10.226666666666668</v>
      </c>
    </row>
    <row r="101" spans="1:10">
      <c r="A101" t="s">
        <v>298</v>
      </c>
      <c r="B101" t="s">
        <v>97</v>
      </c>
      <c r="C101" s="8">
        <v>13.953333333333335</v>
      </c>
      <c r="D101" s="8">
        <v>13.953333333333335</v>
      </c>
      <c r="E101" s="8">
        <v>13.953333333333335</v>
      </c>
      <c r="F101" s="8">
        <v>13.953333333333335</v>
      </c>
      <c r="G101" s="8">
        <v>13.953333333333335</v>
      </c>
      <c r="H101" s="8">
        <v>13.953333333333335</v>
      </c>
      <c r="I101" s="8">
        <v>13.953333333333335</v>
      </c>
      <c r="J101" s="8">
        <v>13.953333333333335</v>
      </c>
    </row>
    <row r="102" spans="1:10">
      <c r="A102" t="s">
        <v>299</v>
      </c>
      <c r="B102" t="s">
        <v>97</v>
      </c>
      <c r="C102" s="8">
        <v>84.023333333333326</v>
      </c>
      <c r="D102" s="8">
        <v>84.023333333333326</v>
      </c>
      <c r="E102" s="8">
        <v>84.023333333333326</v>
      </c>
      <c r="F102" s="8">
        <v>84.023333333333326</v>
      </c>
      <c r="G102" s="8">
        <v>84.023333333333326</v>
      </c>
      <c r="H102" s="8">
        <v>84.023333333333326</v>
      </c>
      <c r="I102" s="8">
        <v>84.023333333333326</v>
      </c>
      <c r="J102" s="8">
        <v>84.023333333333326</v>
      </c>
    </row>
    <row r="103" spans="1:10">
      <c r="A103" t="s">
        <v>300</v>
      </c>
      <c r="B103" t="s">
        <v>97</v>
      </c>
      <c r="C103" s="8">
        <v>22.1</v>
      </c>
      <c r="D103" s="8">
        <v>22.1</v>
      </c>
      <c r="E103" s="8">
        <v>22.1</v>
      </c>
      <c r="F103" s="8">
        <v>22.1</v>
      </c>
      <c r="G103" s="8">
        <v>22.1</v>
      </c>
      <c r="H103" s="8">
        <v>22.1</v>
      </c>
      <c r="I103" s="8">
        <v>22.1</v>
      </c>
      <c r="J103" s="8">
        <v>22.1</v>
      </c>
    </row>
    <row r="104" spans="1:10">
      <c r="A104" t="s">
        <v>301</v>
      </c>
      <c r="B104" t="s">
        <v>97</v>
      </c>
      <c r="C104" s="8">
        <v>79.3</v>
      </c>
      <c r="D104" s="8">
        <v>79.3</v>
      </c>
      <c r="E104" s="8">
        <v>79.3</v>
      </c>
      <c r="F104" s="8">
        <v>79.3</v>
      </c>
      <c r="G104" s="8">
        <v>79.3</v>
      </c>
      <c r="H104" s="8">
        <v>79.3</v>
      </c>
      <c r="I104" s="8">
        <v>79.3</v>
      </c>
      <c r="J104" s="8">
        <v>79.3</v>
      </c>
    </row>
    <row r="105" spans="1:10">
      <c r="A105" t="s">
        <v>302</v>
      </c>
      <c r="B105" t="s">
        <v>97</v>
      </c>
      <c r="C105" s="8">
        <v>32.453053309824057</v>
      </c>
      <c r="D105" s="8">
        <v>32.453053309824057</v>
      </c>
      <c r="E105" s="8">
        <v>32.453053309824057</v>
      </c>
      <c r="F105" s="8">
        <v>32.453053309824057</v>
      </c>
      <c r="G105" s="8">
        <v>32.453053309824057</v>
      </c>
      <c r="H105" s="8">
        <v>32.453053309824057</v>
      </c>
      <c r="I105" s="8">
        <v>32.453053309824057</v>
      </c>
      <c r="J105" s="8">
        <v>32.453053309824057</v>
      </c>
    </row>
    <row r="106" spans="1:10">
      <c r="A106" t="s">
        <v>303</v>
      </c>
      <c r="B106" t="s">
        <v>97</v>
      </c>
      <c r="C106" s="8">
        <v>40.473333333333336</v>
      </c>
      <c r="D106" s="8">
        <v>40.473333333333336</v>
      </c>
      <c r="E106" s="8">
        <v>40.473333333333336</v>
      </c>
      <c r="F106" s="8">
        <v>40.473333333333336</v>
      </c>
      <c r="G106" s="8">
        <v>40.473333333333336</v>
      </c>
      <c r="H106" s="8">
        <v>40.473333333333336</v>
      </c>
      <c r="I106" s="8">
        <v>40.473333333333336</v>
      </c>
      <c r="J106" s="8">
        <v>40.473333333333336</v>
      </c>
    </row>
    <row r="107" spans="1:10">
      <c r="A107" t="s">
        <v>304</v>
      </c>
      <c r="B107" t="s">
        <v>97</v>
      </c>
      <c r="C107" s="8">
        <v>3.5966666666666667</v>
      </c>
      <c r="D107" s="8">
        <v>3.5966666666666667</v>
      </c>
      <c r="E107" s="8">
        <v>3.5966666666666667</v>
      </c>
      <c r="F107" s="8">
        <v>3.5966666666666667</v>
      </c>
      <c r="G107" s="8">
        <v>3.5966666666666667</v>
      </c>
      <c r="H107" s="8">
        <v>3.5966666666666667</v>
      </c>
      <c r="I107" s="8">
        <v>3.5966666666666667</v>
      </c>
      <c r="J107" s="8">
        <v>3.5966666666666667</v>
      </c>
    </row>
    <row r="108" spans="1:10">
      <c r="A108" t="s">
        <v>305</v>
      </c>
      <c r="B108" t="s">
        <v>97</v>
      </c>
      <c r="C108" s="8">
        <v>11.786666666666667</v>
      </c>
      <c r="D108" s="8">
        <v>11.786666666666667</v>
      </c>
      <c r="E108" s="8">
        <v>11.786666666666667</v>
      </c>
      <c r="F108" s="8">
        <v>11.786666666666667</v>
      </c>
      <c r="G108" s="8">
        <v>11.786666666666667</v>
      </c>
      <c r="H108" s="8">
        <v>11.786666666666667</v>
      </c>
      <c r="I108" s="8">
        <v>11.786666666666667</v>
      </c>
      <c r="J108" s="8">
        <v>11.786666666666667</v>
      </c>
    </row>
    <row r="109" spans="1:10">
      <c r="A109" t="s">
        <v>306</v>
      </c>
      <c r="B109" t="s">
        <v>97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</row>
    <row r="110" spans="1:10">
      <c r="A110" t="s">
        <v>307</v>
      </c>
      <c r="B110" t="s">
        <v>97</v>
      </c>
      <c r="C110" s="8">
        <v>92.083333333333329</v>
      </c>
      <c r="D110" s="8">
        <v>92.083333333333329</v>
      </c>
      <c r="E110" s="8">
        <v>92.083333333333329</v>
      </c>
      <c r="F110" s="8">
        <v>92.083333333333329</v>
      </c>
      <c r="G110" s="8">
        <v>92.083333333333329</v>
      </c>
      <c r="H110" s="8">
        <v>92.083333333333329</v>
      </c>
      <c r="I110" s="8">
        <v>92.083333333333329</v>
      </c>
      <c r="J110" s="8">
        <v>92.083333333333329</v>
      </c>
    </row>
    <row r="111" spans="1:10">
      <c r="A111" t="s">
        <v>308</v>
      </c>
      <c r="B111" t="s">
        <v>97</v>
      </c>
      <c r="C111" s="8">
        <v>6.8466666666666667</v>
      </c>
      <c r="D111" s="8">
        <v>6.8466666666666667</v>
      </c>
      <c r="E111" s="8">
        <v>6.8466666666666667</v>
      </c>
      <c r="F111" s="8">
        <v>6.8466666666666667</v>
      </c>
      <c r="G111" s="8">
        <v>6.8466666666666667</v>
      </c>
      <c r="H111" s="8">
        <v>6.8466666666666667</v>
      </c>
      <c r="I111" s="8">
        <v>6.8466666666666667</v>
      </c>
      <c r="J111" s="8">
        <v>6.8466666666666667</v>
      </c>
    </row>
    <row r="112" spans="1:10">
      <c r="A112" t="s">
        <v>309</v>
      </c>
      <c r="B112" t="s">
        <v>97</v>
      </c>
      <c r="C112" s="8">
        <v>16.293333333333333</v>
      </c>
      <c r="D112" s="8">
        <v>16.293333333333333</v>
      </c>
      <c r="E112" s="8">
        <v>16.293333333333333</v>
      </c>
      <c r="F112" s="8">
        <v>16.293333333333333</v>
      </c>
      <c r="G112" s="8">
        <v>16.293333333333333</v>
      </c>
      <c r="H112" s="8">
        <v>16.293333333333333</v>
      </c>
      <c r="I112" s="8">
        <v>16.293333333333333</v>
      </c>
      <c r="J112" s="8">
        <v>16.293333333333333</v>
      </c>
    </row>
    <row r="113" spans="1:10">
      <c r="A113" t="s">
        <v>310</v>
      </c>
      <c r="B113" t="s">
        <v>97</v>
      </c>
      <c r="C113" s="8">
        <v>12.306666666666665</v>
      </c>
      <c r="D113" s="8">
        <v>12.306666666666665</v>
      </c>
      <c r="E113" s="8">
        <v>12.306666666666665</v>
      </c>
      <c r="F113" s="8">
        <v>12.306666666666665</v>
      </c>
      <c r="G113" s="8">
        <v>12.306666666666665</v>
      </c>
      <c r="H113" s="8">
        <v>12.306666666666665</v>
      </c>
      <c r="I113" s="8">
        <v>12.306666666666665</v>
      </c>
      <c r="J113" s="8">
        <v>12.306666666666665</v>
      </c>
    </row>
    <row r="114" spans="1:10">
      <c r="A114" t="s">
        <v>311</v>
      </c>
      <c r="B114" t="s">
        <v>97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</row>
    <row r="115" spans="1:10">
      <c r="A115" t="s">
        <v>312</v>
      </c>
      <c r="B115" t="s">
        <v>97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</row>
    <row r="116" spans="1:10">
      <c r="A116" t="s">
        <v>277</v>
      </c>
      <c r="B116" t="s">
        <v>96</v>
      </c>
      <c r="C116" s="8">
        <v>5.4214585993004292</v>
      </c>
      <c r="D116" s="8">
        <v>5.4214585993004292</v>
      </c>
      <c r="E116" s="8">
        <v>5.4214585993004292</v>
      </c>
      <c r="F116" s="8">
        <v>5.4214585993004292</v>
      </c>
      <c r="G116" s="8">
        <v>5.4214585993004292</v>
      </c>
      <c r="H116" s="8">
        <v>5.4214585993004292</v>
      </c>
      <c r="I116" s="8">
        <v>5.4214585993004292</v>
      </c>
      <c r="J116" s="8">
        <v>5.4214585993004292</v>
      </c>
    </row>
    <row r="117" spans="1:10">
      <c r="A117" t="s">
        <v>278</v>
      </c>
      <c r="B117" t="s">
        <v>96</v>
      </c>
      <c r="C117" s="8">
        <v>19.846666666666668</v>
      </c>
      <c r="D117" s="8">
        <v>19.846666666666668</v>
      </c>
      <c r="E117" s="8">
        <v>19.846666666666668</v>
      </c>
      <c r="F117" s="8">
        <v>19.846666666666668</v>
      </c>
      <c r="G117" s="8">
        <v>19.846666666666668</v>
      </c>
      <c r="H117" s="8">
        <v>19.846666666666668</v>
      </c>
      <c r="I117" s="8">
        <v>19.846666666666668</v>
      </c>
      <c r="J117" s="8">
        <v>19.846666666666668</v>
      </c>
    </row>
    <row r="118" spans="1:10">
      <c r="A118" t="s">
        <v>279</v>
      </c>
      <c r="B118" t="s">
        <v>96</v>
      </c>
      <c r="C118" s="8">
        <v>8.7321538486080339</v>
      </c>
      <c r="D118" s="8">
        <v>8.7321538486080339</v>
      </c>
      <c r="E118" s="8">
        <v>8.7321538486080339</v>
      </c>
      <c r="F118" s="8">
        <v>8.7321538486080339</v>
      </c>
      <c r="G118" s="8">
        <v>8.7321538486080339</v>
      </c>
      <c r="H118" s="8">
        <v>8.7321538486080339</v>
      </c>
      <c r="I118" s="8">
        <v>8.7321538486080339</v>
      </c>
      <c r="J118" s="8">
        <v>8.7321538486080339</v>
      </c>
    </row>
    <row r="119" spans="1:10">
      <c r="A119" t="s">
        <v>280</v>
      </c>
      <c r="B119" t="s">
        <v>96</v>
      </c>
      <c r="C119" s="8">
        <v>7.67</v>
      </c>
      <c r="D119" s="8">
        <v>7.67</v>
      </c>
      <c r="E119" s="8">
        <v>7.67</v>
      </c>
      <c r="F119" s="8">
        <v>7.67</v>
      </c>
      <c r="G119" s="8">
        <v>7.67</v>
      </c>
      <c r="H119" s="8">
        <v>7.67</v>
      </c>
      <c r="I119" s="8">
        <v>7.67</v>
      </c>
      <c r="J119" s="8">
        <v>7.67</v>
      </c>
    </row>
    <row r="120" spans="1:10">
      <c r="A120" t="s">
        <v>281</v>
      </c>
      <c r="B120" t="s">
        <v>96</v>
      </c>
      <c r="C120" s="8">
        <v>29.683333333333334</v>
      </c>
      <c r="D120" s="8">
        <v>29.683333333333334</v>
      </c>
      <c r="E120" s="8">
        <v>29.683333333333334</v>
      </c>
      <c r="F120" s="8">
        <v>29.683333333333334</v>
      </c>
      <c r="G120" s="8">
        <v>29.683333333333334</v>
      </c>
      <c r="H120" s="8">
        <v>29.683333333333334</v>
      </c>
      <c r="I120" s="8">
        <v>29.683333333333334</v>
      </c>
      <c r="J120" s="8">
        <v>29.683333333333334</v>
      </c>
    </row>
    <row r="121" spans="1:10">
      <c r="A121" t="s">
        <v>282</v>
      </c>
      <c r="B121" t="s">
        <v>96</v>
      </c>
      <c r="C121" s="8">
        <v>9.0133333333333336</v>
      </c>
      <c r="D121" s="8">
        <v>9.0133333333333336</v>
      </c>
      <c r="E121" s="8">
        <v>9.0133333333333336</v>
      </c>
      <c r="F121" s="8">
        <v>9.0133333333333336</v>
      </c>
      <c r="G121" s="8">
        <v>9.0133333333333336</v>
      </c>
      <c r="H121" s="8">
        <v>9.0133333333333336</v>
      </c>
      <c r="I121" s="8">
        <v>9.0133333333333336</v>
      </c>
      <c r="J121" s="8">
        <v>9.0133333333333336</v>
      </c>
    </row>
    <row r="122" spans="1:10">
      <c r="A122" t="s">
        <v>283</v>
      </c>
      <c r="B122" t="s">
        <v>96</v>
      </c>
      <c r="C122" s="8">
        <v>24.31</v>
      </c>
      <c r="D122" s="8">
        <v>24.31</v>
      </c>
      <c r="E122" s="8">
        <v>24.31</v>
      </c>
      <c r="F122" s="8">
        <v>24.31</v>
      </c>
      <c r="G122" s="8">
        <v>24.31</v>
      </c>
      <c r="H122" s="8">
        <v>24.31</v>
      </c>
      <c r="I122" s="8">
        <v>24.31</v>
      </c>
      <c r="J122" s="8">
        <v>24.31</v>
      </c>
    </row>
    <row r="123" spans="1:10">
      <c r="A123" t="s">
        <v>284</v>
      </c>
      <c r="B123" t="s">
        <v>96</v>
      </c>
      <c r="C123" s="8">
        <v>96.46</v>
      </c>
      <c r="D123" s="8">
        <v>96.46</v>
      </c>
      <c r="E123" s="8">
        <v>96.46</v>
      </c>
      <c r="F123" s="8">
        <v>96.46</v>
      </c>
      <c r="G123" s="8">
        <v>96.46</v>
      </c>
      <c r="H123" s="8">
        <v>96.46</v>
      </c>
      <c r="I123" s="8">
        <v>96.46</v>
      </c>
      <c r="J123" s="8">
        <v>96.46</v>
      </c>
    </row>
    <row r="124" spans="1:10">
      <c r="A124" t="s">
        <v>285</v>
      </c>
      <c r="B124" t="s">
        <v>96</v>
      </c>
      <c r="C124" s="8">
        <v>14.126666666666667</v>
      </c>
      <c r="D124" s="8">
        <v>14.126666666666667</v>
      </c>
      <c r="E124" s="8">
        <v>14.126666666666667</v>
      </c>
      <c r="F124" s="8">
        <v>14.126666666666667</v>
      </c>
      <c r="G124" s="8">
        <v>14.126666666666667</v>
      </c>
      <c r="H124" s="8">
        <v>14.126666666666667</v>
      </c>
      <c r="I124" s="8">
        <v>14.126666666666667</v>
      </c>
      <c r="J124" s="8">
        <v>14.126666666666667</v>
      </c>
    </row>
    <row r="125" spans="1:10">
      <c r="A125" t="s">
        <v>286</v>
      </c>
      <c r="B125" t="s">
        <v>96</v>
      </c>
      <c r="C125" s="8">
        <v>158.98999999999998</v>
      </c>
      <c r="D125" s="8">
        <v>158.98999999999998</v>
      </c>
      <c r="E125" s="8">
        <v>158.98999999999998</v>
      </c>
      <c r="F125" s="8">
        <v>158.98999999999998</v>
      </c>
      <c r="G125" s="8">
        <v>158.98999999999998</v>
      </c>
      <c r="H125" s="8">
        <v>158.98999999999998</v>
      </c>
      <c r="I125" s="8">
        <v>158.98999999999998</v>
      </c>
      <c r="J125" s="8">
        <v>158.98999999999998</v>
      </c>
    </row>
    <row r="126" spans="1:10">
      <c r="A126" t="s">
        <v>287</v>
      </c>
      <c r="B126" t="s">
        <v>96</v>
      </c>
      <c r="C126" s="8">
        <v>31.11333333333333</v>
      </c>
      <c r="D126" s="8">
        <v>31.11333333333333</v>
      </c>
      <c r="E126" s="8">
        <v>31.11333333333333</v>
      </c>
      <c r="F126" s="8">
        <v>31.11333333333333</v>
      </c>
      <c r="G126" s="8">
        <v>31.11333333333333</v>
      </c>
      <c r="H126" s="8">
        <v>31.11333333333333</v>
      </c>
      <c r="I126" s="8">
        <v>31.11333333333333</v>
      </c>
      <c r="J126" s="8">
        <v>31.11333333333333</v>
      </c>
    </row>
    <row r="127" spans="1:10">
      <c r="A127" t="s">
        <v>288</v>
      </c>
      <c r="B127" t="s">
        <v>96</v>
      </c>
      <c r="C127" s="8">
        <v>165.40333333333331</v>
      </c>
      <c r="D127" s="8">
        <v>165.40333333333331</v>
      </c>
      <c r="E127" s="8">
        <v>165.40333333333331</v>
      </c>
      <c r="F127" s="8">
        <v>165.40333333333331</v>
      </c>
      <c r="G127" s="8">
        <v>165.40333333333331</v>
      </c>
      <c r="H127" s="8">
        <v>165.40333333333331</v>
      </c>
      <c r="I127" s="8">
        <v>165.40333333333331</v>
      </c>
      <c r="J127" s="8">
        <v>165.40333333333331</v>
      </c>
    </row>
    <row r="128" spans="1:10">
      <c r="A128" t="s">
        <v>289</v>
      </c>
      <c r="B128" t="s">
        <v>96</v>
      </c>
      <c r="C128" s="8">
        <v>45.76</v>
      </c>
      <c r="D128" s="8">
        <v>45.76</v>
      </c>
      <c r="E128" s="8">
        <v>45.76</v>
      </c>
      <c r="F128" s="8">
        <v>45.76</v>
      </c>
      <c r="G128" s="8">
        <v>45.76</v>
      </c>
      <c r="H128" s="8">
        <v>45.76</v>
      </c>
      <c r="I128" s="8">
        <v>45.76</v>
      </c>
      <c r="J128" s="8">
        <v>45.76</v>
      </c>
    </row>
    <row r="129" spans="1:10">
      <c r="A129" t="s">
        <v>290</v>
      </c>
      <c r="B129" t="s">
        <v>96</v>
      </c>
      <c r="C129" s="8">
        <v>8.58</v>
      </c>
      <c r="D129" s="8">
        <v>8.58</v>
      </c>
      <c r="E129" s="8">
        <v>8.58</v>
      </c>
      <c r="F129" s="8">
        <v>8.58</v>
      </c>
      <c r="G129" s="8">
        <v>8.58</v>
      </c>
      <c r="H129" s="8">
        <v>8.58</v>
      </c>
      <c r="I129" s="8">
        <v>8.58</v>
      </c>
      <c r="J129" s="8">
        <v>8.58</v>
      </c>
    </row>
    <row r="130" spans="1:10">
      <c r="A130" t="s">
        <v>291</v>
      </c>
      <c r="B130" t="s">
        <v>96</v>
      </c>
      <c r="C130" s="8">
        <v>29.553333333333335</v>
      </c>
      <c r="D130" s="8">
        <v>29.553333333333335</v>
      </c>
      <c r="E130" s="8">
        <v>29.553333333333335</v>
      </c>
      <c r="F130" s="8">
        <v>29.553333333333335</v>
      </c>
      <c r="G130" s="8">
        <v>29.553333333333335</v>
      </c>
      <c r="H130" s="8">
        <v>29.553333333333335</v>
      </c>
      <c r="I130" s="8">
        <v>29.553333333333335</v>
      </c>
      <c r="J130" s="8">
        <v>29.553333333333335</v>
      </c>
    </row>
    <row r="131" spans="1:10">
      <c r="A131" t="s">
        <v>292</v>
      </c>
      <c r="B131" t="s">
        <v>96</v>
      </c>
      <c r="C131" s="8">
        <v>24.396666666666665</v>
      </c>
      <c r="D131" s="8">
        <v>24.396666666666665</v>
      </c>
      <c r="E131" s="8">
        <v>24.396666666666665</v>
      </c>
      <c r="F131" s="8">
        <v>24.396666666666665</v>
      </c>
      <c r="G131" s="8">
        <v>24.396666666666665</v>
      </c>
      <c r="H131" s="8">
        <v>24.396666666666665</v>
      </c>
      <c r="I131" s="8">
        <v>24.396666666666665</v>
      </c>
      <c r="J131" s="8">
        <v>24.396666666666665</v>
      </c>
    </row>
    <row r="132" spans="1:10">
      <c r="A132" t="s">
        <v>293</v>
      </c>
      <c r="B132" t="s">
        <v>96</v>
      </c>
      <c r="C132" s="8">
        <v>82.419999999999987</v>
      </c>
      <c r="D132" s="8">
        <v>82.419999999999987</v>
      </c>
      <c r="E132" s="8">
        <v>82.419999999999987</v>
      </c>
      <c r="F132" s="8">
        <v>82.419999999999987</v>
      </c>
      <c r="G132" s="8">
        <v>82.419999999999987</v>
      </c>
      <c r="H132" s="8">
        <v>82.419999999999987</v>
      </c>
      <c r="I132" s="8">
        <v>82.419999999999987</v>
      </c>
      <c r="J132" s="8">
        <v>82.419999999999987</v>
      </c>
    </row>
    <row r="133" spans="1:10">
      <c r="A133" t="s">
        <v>294</v>
      </c>
      <c r="B133" t="s">
        <v>96</v>
      </c>
      <c r="C133" s="8">
        <v>0.73666666666666669</v>
      </c>
      <c r="D133" s="8">
        <v>0.73666666666666669</v>
      </c>
      <c r="E133" s="8">
        <v>0.73666666666666669</v>
      </c>
      <c r="F133" s="8">
        <v>0.73666666666666669</v>
      </c>
      <c r="G133" s="8">
        <v>0.73666666666666669</v>
      </c>
      <c r="H133" s="8">
        <v>0.73666666666666669</v>
      </c>
      <c r="I133" s="8">
        <v>0.73666666666666669</v>
      </c>
      <c r="J133" s="8">
        <v>0.73666666666666669</v>
      </c>
    </row>
    <row r="134" spans="1:10">
      <c r="A134" t="s">
        <v>295</v>
      </c>
      <c r="B134" t="s">
        <v>96</v>
      </c>
      <c r="C134" s="8">
        <v>3.7798525219574546</v>
      </c>
      <c r="D134" s="8">
        <v>3.7798525219574546</v>
      </c>
      <c r="E134" s="8">
        <v>3.7798525219574546</v>
      </c>
      <c r="F134" s="8">
        <v>3.7798525219574546</v>
      </c>
      <c r="G134" s="8">
        <v>3.7798525219574546</v>
      </c>
      <c r="H134" s="8">
        <v>3.7798525219574546</v>
      </c>
      <c r="I134" s="8">
        <v>3.7798525219574546</v>
      </c>
      <c r="J134" s="8">
        <v>3.7798525219574546</v>
      </c>
    </row>
    <row r="135" spans="1:10">
      <c r="A135" t="s">
        <v>296</v>
      </c>
      <c r="B135" t="s">
        <v>96</v>
      </c>
      <c r="C135" s="8">
        <v>7.9834817203100137</v>
      </c>
      <c r="D135" s="8">
        <v>7.9834817203100137</v>
      </c>
      <c r="E135" s="8">
        <v>7.9834817203100137</v>
      </c>
      <c r="F135" s="8">
        <v>7.9834817203100137</v>
      </c>
      <c r="G135" s="8">
        <v>7.9834817203100137</v>
      </c>
      <c r="H135" s="8">
        <v>7.9834817203100137</v>
      </c>
      <c r="I135" s="8">
        <v>7.9834817203100137</v>
      </c>
      <c r="J135" s="8">
        <v>7.9834817203100137</v>
      </c>
    </row>
    <row r="136" spans="1:10">
      <c r="A136" t="s">
        <v>297</v>
      </c>
      <c r="B136" t="s">
        <v>96</v>
      </c>
      <c r="C136" s="8">
        <v>10.226666666666668</v>
      </c>
      <c r="D136" s="8">
        <v>10.226666666666668</v>
      </c>
      <c r="E136" s="8">
        <v>10.226666666666668</v>
      </c>
      <c r="F136" s="8">
        <v>10.226666666666668</v>
      </c>
      <c r="G136" s="8">
        <v>10.226666666666668</v>
      </c>
      <c r="H136" s="8">
        <v>10.226666666666668</v>
      </c>
      <c r="I136" s="8">
        <v>10.226666666666668</v>
      </c>
      <c r="J136" s="8">
        <v>10.226666666666668</v>
      </c>
    </row>
    <row r="137" spans="1:10">
      <c r="A137" t="s">
        <v>298</v>
      </c>
      <c r="B137" t="s">
        <v>96</v>
      </c>
      <c r="C137" s="8">
        <v>13.953333333333335</v>
      </c>
      <c r="D137" s="8">
        <v>13.953333333333335</v>
      </c>
      <c r="E137" s="8">
        <v>13.953333333333335</v>
      </c>
      <c r="F137" s="8">
        <v>13.953333333333335</v>
      </c>
      <c r="G137" s="8">
        <v>13.953333333333335</v>
      </c>
      <c r="H137" s="8">
        <v>13.953333333333335</v>
      </c>
      <c r="I137" s="8">
        <v>13.953333333333335</v>
      </c>
      <c r="J137" s="8">
        <v>13.953333333333335</v>
      </c>
    </row>
    <row r="138" spans="1:10">
      <c r="A138" t="s">
        <v>299</v>
      </c>
      <c r="B138" t="s">
        <v>96</v>
      </c>
      <c r="C138" s="8">
        <v>84.023333333333326</v>
      </c>
      <c r="D138" s="8">
        <v>84.023333333333326</v>
      </c>
      <c r="E138" s="8">
        <v>84.023333333333326</v>
      </c>
      <c r="F138" s="8">
        <v>84.023333333333326</v>
      </c>
      <c r="G138" s="8">
        <v>84.023333333333326</v>
      </c>
      <c r="H138" s="8">
        <v>84.023333333333326</v>
      </c>
      <c r="I138" s="8">
        <v>84.023333333333326</v>
      </c>
      <c r="J138" s="8">
        <v>84.023333333333326</v>
      </c>
    </row>
    <row r="139" spans="1:10">
      <c r="A139" t="s">
        <v>300</v>
      </c>
      <c r="B139" t="s">
        <v>96</v>
      </c>
      <c r="C139" s="8">
        <v>22.1</v>
      </c>
      <c r="D139" s="8">
        <v>22.1</v>
      </c>
      <c r="E139" s="8">
        <v>22.1</v>
      </c>
      <c r="F139" s="8">
        <v>22.1</v>
      </c>
      <c r="G139" s="8">
        <v>22.1</v>
      </c>
      <c r="H139" s="8">
        <v>22.1</v>
      </c>
      <c r="I139" s="8">
        <v>22.1</v>
      </c>
      <c r="J139" s="8">
        <v>22.1</v>
      </c>
    </row>
    <row r="140" spans="1:10">
      <c r="A140" t="s">
        <v>301</v>
      </c>
      <c r="B140" t="s">
        <v>96</v>
      </c>
      <c r="C140" s="8">
        <v>79.3</v>
      </c>
      <c r="D140" s="8">
        <v>79.3</v>
      </c>
      <c r="E140" s="8">
        <v>79.3</v>
      </c>
      <c r="F140" s="8">
        <v>79.3</v>
      </c>
      <c r="G140" s="8">
        <v>79.3</v>
      </c>
      <c r="H140" s="8">
        <v>79.3</v>
      </c>
      <c r="I140" s="8">
        <v>79.3</v>
      </c>
      <c r="J140" s="8">
        <v>79.3</v>
      </c>
    </row>
    <row r="141" spans="1:10">
      <c r="A141" t="s">
        <v>302</v>
      </c>
      <c r="B141" t="s">
        <v>96</v>
      </c>
      <c r="C141" s="8">
        <v>32.453053309824057</v>
      </c>
      <c r="D141" s="8">
        <v>32.453053309824057</v>
      </c>
      <c r="E141" s="8">
        <v>32.453053309824057</v>
      </c>
      <c r="F141" s="8">
        <v>32.453053309824057</v>
      </c>
      <c r="G141" s="8">
        <v>32.453053309824057</v>
      </c>
      <c r="H141" s="8">
        <v>32.453053309824057</v>
      </c>
      <c r="I141" s="8">
        <v>32.453053309824057</v>
      </c>
      <c r="J141" s="8">
        <v>32.453053309824057</v>
      </c>
    </row>
    <row r="142" spans="1:10">
      <c r="A142" t="s">
        <v>303</v>
      </c>
      <c r="B142" t="s">
        <v>96</v>
      </c>
      <c r="C142" s="8">
        <v>40.473333333333336</v>
      </c>
      <c r="D142" s="8">
        <v>40.473333333333336</v>
      </c>
      <c r="E142" s="8">
        <v>40.473333333333336</v>
      </c>
      <c r="F142" s="8">
        <v>40.473333333333336</v>
      </c>
      <c r="G142" s="8">
        <v>40.473333333333336</v>
      </c>
      <c r="H142" s="8">
        <v>40.473333333333336</v>
      </c>
      <c r="I142" s="8">
        <v>40.473333333333336</v>
      </c>
      <c r="J142" s="8">
        <v>40.473333333333336</v>
      </c>
    </row>
    <row r="143" spans="1:10">
      <c r="A143" t="s">
        <v>304</v>
      </c>
      <c r="B143" t="s">
        <v>96</v>
      </c>
      <c r="C143" s="8">
        <v>3.5966666666666667</v>
      </c>
      <c r="D143" s="8">
        <v>3.5966666666666667</v>
      </c>
      <c r="E143" s="8">
        <v>3.5966666666666667</v>
      </c>
      <c r="F143" s="8">
        <v>3.5966666666666667</v>
      </c>
      <c r="G143" s="8">
        <v>3.5966666666666667</v>
      </c>
      <c r="H143" s="8">
        <v>3.5966666666666667</v>
      </c>
      <c r="I143" s="8">
        <v>3.5966666666666667</v>
      </c>
      <c r="J143" s="8">
        <v>3.5966666666666667</v>
      </c>
    </row>
    <row r="144" spans="1:10">
      <c r="A144" t="s">
        <v>305</v>
      </c>
      <c r="B144" t="s">
        <v>96</v>
      </c>
      <c r="C144" s="8">
        <v>11.786666666666667</v>
      </c>
      <c r="D144" s="8">
        <v>11.786666666666667</v>
      </c>
      <c r="E144" s="8">
        <v>11.786666666666667</v>
      </c>
      <c r="F144" s="8">
        <v>11.786666666666667</v>
      </c>
      <c r="G144" s="8">
        <v>11.786666666666667</v>
      </c>
      <c r="H144" s="8">
        <v>11.786666666666667</v>
      </c>
      <c r="I144" s="8">
        <v>11.786666666666667</v>
      </c>
      <c r="J144" s="8">
        <v>11.786666666666667</v>
      </c>
    </row>
    <row r="145" spans="1:10">
      <c r="A145" t="s">
        <v>306</v>
      </c>
      <c r="B145" t="s">
        <v>96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</row>
    <row r="146" spans="1:10">
      <c r="A146" t="s">
        <v>307</v>
      </c>
      <c r="B146" t="s">
        <v>96</v>
      </c>
      <c r="C146" s="8">
        <v>92.083333333333329</v>
      </c>
      <c r="D146" s="8">
        <v>92.083333333333329</v>
      </c>
      <c r="E146" s="8">
        <v>92.083333333333329</v>
      </c>
      <c r="F146" s="8">
        <v>92.083333333333329</v>
      </c>
      <c r="G146" s="8">
        <v>92.083333333333329</v>
      </c>
      <c r="H146" s="8">
        <v>92.083333333333329</v>
      </c>
      <c r="I146" s="8">
        <v>92.083333333333329</v>
      </c>
      <c r="J146" s="8">
        <v>92.083333333333329</v>
      </c>
    </row>
    <row r="147" spans="1:10">
      <c r="A147" t="s">
        <v>308</v>
      </c>
      <c r="B147" t="s">
        <v>96</v>
      </c>
      <c r="C147" s="8">
        <v>6.8466666666666667</v>
      </c>
      <c r="D147" s="8">
        <v>6.8466666666666667</v>
      </c>
      <c r="E147" s="8">
        <v>6.8466666666666667</v>
      </c>
      <c r="F147" s="8">
        <v>6.8466666666666667</v>
      </c>
      <c r="G147" s="8">
        <v>6.8466666666666667</v>
      </c>
      <c r="H147" s="8">
        <v>6.8466666666666667</v>
      </c>
      <c r="I147" s="8">
        <v>6.8466666666666667</v>
      </c>
      <c r="J147" s="8">
        <v>6.8466666666666667</v>
      </c>
    </row>
    <row r="148" spans="1:10">
      <c r="A148" t="s">
        <v>309</v>
      </c>
      <c r="B148" t="s">
        <v>96</v>
      </c>
      <c r="C148" s="8">
        <v>16.293333333333333</v>
      </c>
      <c r="D148" s="8">
        <v>16.293333333333333</v>
      </c>
      <c r="E148" s="8">
        <v>16.293333333333333</v>
      </c>
      <c r="F148" s="8">
        <v>16.293333333333333</v>
      </c>
      <c r="G148" s="8">
        <v>16.293333333333333</v>
      </c>
      <c r="H148" s="8">
        <v>16.293333333333333</v>
      </c>
      <c r="I148" s="8">
        <v>16.293333333333333</v>
      </c>
      <c r="J148" s="8">
        <v>16.293333333333333</v>
      </c>
    </row>
    <row r="149" spans="1:10">
      <c r="A149" t="s">
        <v>310</v>
      </c>
      <c r="B149" t="s">
        <v>96</v>
      </c>
      <c r="C149" s="8">
        <v>12.306666666666665</v>
      </c>
      <c r="D149" s="8">
        <v>12.306666666666665</v>
      </c>
      <c r="E149" s="8">
        <v>12.306666666666665</v>
      </c>
      <c r="F149" s="8">
        <v>12.306666666666665</v>
      </c>
      <c r="G149" s="8">
        <v>12.306666666666665</v>
      </c>
      <c r="H149" s="8">
        <v>12.306666666666665</v>
      </c>
      <c r="I149" s="8">
        <v>12.306666666666665</v>
      </c>
      <c r="J149" s="8">
        <v>12.306666666666665</v>
      </c>
    </row>
    <row r="150" spans="1:10">
      <c r="A150" t="s">
        <v>311</v>
      </c>
      <c r="B150" t="s">
        <v>96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</row>
    <row r="151" spans="1:10">
      <c r="A151" t="s">
        <v>312</v>
      </c>
      <c r="B151" t="s">
        <v>96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</row>
    <row r="152" spans="1:10">
      <c r="A152" t="s">
        <v>277</v>
      </c>
      <c r="B152" t="s">
        <v>98</v>
      </c>
      <c r="C152" s="8">
        <v>5.4214585993004292</v>
      </c>
      <c r="D152" s="8">
        <v>5.4214585993004292</v>
      </c>
      <c r="E152" s="8">
        <v>5.4214585993004292</v>
      </c>
      <c r="F152" s="8">
        <v>5.4214585993004292</v>
      </c>
      <c r="G152" s="8">
        <v>5.4214585993004292</v>
      </c>
      <c r="H152" s="8">
        <v>5.4214585993004292</v>
      </c>
      <c r="I152" s="8">
        <v>5.4214585993004292</v>
      </c>
      <c r="J152" s="8">
        <v>5.4214585993004292</v>
      </c>
    </row>
    <row r="153" spans="1:10">
      <c r="A153" t="s">
        <v>278</v>
      </c>
      <c r="B153" t="s">
        <v>98</v>
      </c>
      <c r="C153" s="8">
        <v>19.846666666666668</v>
      </c>
      <c r="D153" s="8">
        <v>19.846666666666668</v>
      </c>
      <c r="E153" s="8">
        <v>19.846666666666668</v>
      </c>
      <c r="F153" s="8">
        <v>19.846666666666668</v>
      </c>
      <c r="G153" s="8">
        <v>19.846666666666668</v>
      </c>
      <c r="H153" s="8">
        <v>19.846666666666668</v>
      </c>
      <c r="I153" s="8">
        <v>19.846666666666668</v>
      </c>
      <c r="J153" s="8">
        <v>19.846666666666668</v>
      </c>
    </row>
    <row r="154" spans="1:10">
      <c r="A154" t="s">
        <v>279</v>
      </c>
      <c r="B154" t="s">
        <v>98</v>
      </c>
      <c r="C154" s="8">
        <v>8.7321538486080339</v>
      </c>
      <c r="D154" s="8">
        <v>8.7321538486080339</v>
      </c>
      <c r="E154" s="8">
        <v>8.7321538486080339</v>
      </c>
      <c r="F154" s="8">
        <v>8.7321538486080339</v>
      </c>
      <c r="G154" s="8">
        <v>8.7321538486080339</v>
      </c>
      <c r="H154" s="8">
        <v>8.7321538486080339</v>
      </c>
      <c r="I154" s="8">
        <v>8.7321538486080339</v>
      </c>
      <c r="J154" s="8">
        <v>8.7321538486080339</v>
      </c>
    </row>
    <row r="155" spans="1:10">
      <c r="A155" t="s">
        <v>280</v>
      </c>
      <c r="B155" t="s">
        <v>98</v>
      </c>
      <c r="C155" s="8">
        <v>7.67</v>
      </c>
      <c r="D155" s="8">
        <v>7.67</v>
      </c>
      <c r="E155" s="8">
        <v>7.67</v>
      </c>
      <c r="F155" s="8">
        <v>7.67</v>
      </c>
      <c r="G155" s="8">
        <v>7.67</v>
      </c>
      <c r="H155" s="8">
        <v>7.67</v>
      </c>
      <c r="I155" s="8">
        <v>7.67</v>
      </c>
      <c r="J155" s="8">
        <v>7.67</v>
      </c>
    </row>
    <row r="156" spans="1:10">
      <c r="A156" t="s">
        <v>281</v>
      </c>
      <c r="B156" t="s">
        <v>98</v>
      </c>
      <c r="C156" s="8">
        <v>29.683333333333334</v>
      </c>
      <c r="D156" s="8">
        <v>29.683333333333334</v>
      </c>
      <c r="E156" s="8">
        <v>29.683333333333334</v>
      </c>
      <c r="F156" s="8">
        <v>29.683333333333334</v>
      </c>
      <c r="G156" s="8">
        <v>29.683333333333334</v>
      </c>
      <c r="H156" s="8">
        <v>29.683333333333334</v>
      </c>
      <c r="I156" s="8">
        <v>29.683333333333334</v>
      </c>
      <c r="J156" s="8">
        <v>29.683333333333334</v>
      </c>
    </row>
    <row r="157" spans="1:10">
      <c r="A157" t="s">
        <v>282</v>
      </c>
      <c r="B157" t="s">
        <v>98</v>
      </c>
      <c r="C157" s="8">
        <v>9.0133333333333336</v>
      </c>
      <c r="D157" s="8">
        <v>9.0133333333333336</v>
      </c>
      <c r="E157" s="8">
        <v>9.0133333333333336</v>
      </c>
      <c r="F157" s="8">
        <v>9.0133333333333336</v>
      </c>
      <c r="G157" s="8">
        <v>9.0133333333333336</v>
      </c>
      <c r="H157" s="8">
        <v>9.0133333333333336</v>
      </c>
      <c r="I157" s="8">
        <v>9.0133333333333336</v>
      </c>
      <c r="J157" s="8">
        <v>9.0133333333333336</v>
      </c>
    </row>
    <row r="158" spans="1:10">
      <c r="A158" t="s">
        <v>283</v>
      </c>
      <c r="B158" t="s">
        <v>98</v>
      </c>
      <c r="C158" s="8">
        <v>24.31</v>
      </c>
      <c r="D158" s="8">
        <v>24.31</v>
      </c>
      <c r="E158" s="8">
        <v>24.31</v>
      </c>
      <c r="F158" s="8">
        <v>24.31</v>
      </c>
      <c r="G158" s="8">
        <v>24.31</v>
      </c>
      <c r="H158" s="8">
        <v>24.31</v>
      </c>
      <c r="I158" s="8">
        <v>24.31</v>
      </c>
      <c r="J158" s="8">
        <v>24.31</v>
      </c>
    </row>
    <row r="159" spans="1:10">
      <c r="A159" t="s">
        <v>284</v>
      </c>
      <c r="B159" t="s">
        <v>98</v>
      </c>
      <c r="C159" s="8">
        <v>96.46</v>
      </c>
      <c r="D159" s="8">
        <v>96.46</v>
      </c>
      <c r="E159" s="8">
        <v>96.46</v>
      </c>
      <c r="F159" s="8">
        <v>96.46</v>
      </c>
      <c r="G159" s="8">
        <v>96.46</v>
      </c>
      <c r="H159" s="8">
        <v>96.46</v>
      </c>
      <c r="I159" s="8">
        <v>96.46</v>
      </c>
      <c r="J159" s="8">
        <v>96.46</v>
      </c>
    </row>
    <row r="160" spans="1:10">
      <c r="A160" t="s">
        <v>285</v>
      </c>
      <c r="B160" t="s">
        <v>98</v>
      </c>
      <c r="C160" s="8">
        <v>14.126666666666667</v>
      </c>
      <c r="D160" s="8">
        <v>14.126666666666667</v>
      </c>
      <c r="E160" s="8">
        <v>14.126666666666667</v>
      </c>
      <c r="F160" s="8">
        <v>14.126666666666667</v>
      </c>
      <c r="G160" s="8">
        <v>14.126666666666667</v>
      </c>
      <c r="H160" s="8">
        <v>14.126666666666667</v>
      </c>
      <c r="I160" s="8">
        <v>14.126666666666667</v>
      </c>
      <c r="J160" s="8">
        <v>14.126666666666667</v>
      </c>
    </row>
    <row r="161" spans="1:10">
      <c r="A161" t="s">
        <v>286</v>
      </c>
      <c r="B161" t="s">
        <v>98</v>
      </c>
      <c r="C161" s="8">
        <v>158.98999999999998</v>
      </c>
      <c r="D161" s="8">
        <v>158.98999999999998</v>
      </c>
      <c r="E161" s="8">
        <v>158.98999999999998</v>
      </c>
      <c r="F161" s="8">
        <v>158.98999999999998</v>
      </c>
      <c r="G161" s="8">
        <v>158.98999999999998</v>
      </c>
      <c r="H161" s="8">
        <v>158.98999999999998</v>
      </c>
      <c r="I161" s="8">
        <v>158.98999999999998</v>
      </c>
      <c r="J161" s="8">
        <v>158.98999999999998</v>
      </c>
    </row>
    <row r="162" spans="1:10">
      <c r="A162" t="s">
        <v>287</v>
      </c>
      <c r="B162" t="s">
        <v>98</v>
      </c>
      <c r="C162" s="8">
        <v>31.11333333333333</v>
      </c>
      <c r="D162" s="8">
        <v>31.11333333333333</v>
      </c>
      <c r="E162" s="8">
        <v>31.11333333333333</v>
      </c>
      <c r="F162" s="8">
        <v>31.11333333333333</v>
      </c>
      <c r="G162" s="8">
        <v>31.11333333333333</v>
      </c>
      <c r="H162" s="8">
        <v>31.11333333333333</v>
      </c>
      <c r="I162" s="8">
        <v>31.11333333333333</v>
      </c>
      <c r="J162" s="8">
        <v>31.11333333333333</v>
      </c>
    </row>
    <row r="163" spans="1:10">
      <c r="A163" t="s">
        <v>288</v>
      </c>
      <c r="B163" t="s">
        <v>98</v>
      </c>
      <c r="C163" s="8">
        <v>165.40333333333331</v>
      </c>
      <c r="D163" s="8">
        <v>165.40333333333331</v>
      </c>
      <c r="E163" s="8">
        <v>165.40333333333331</v>
      </c>
      <c r="F163" s="8">
        <v>165.40333333333331</v>
      </c>
      <c r="G163" s="8">
        <v>165.40333333333331</v>
      </c>
      <c r="H163" s="8">
        <v>165.40333333333331</v>
      </c>
      <c r="I163" s="8">
        <v>165.40333333333331</v>
      </c>
      <c r="J163" s="8">
        <v>165.40333333333331</v>
      </c>
    </row>
    <row r="164" spans="1:10">
      <c r="A164" t="s">
        <v>289</v>
      </c>
      <c r="B164" t="s">
        <v>98</v>
      </c>
      <c r="C164" s="8">
        <v>45.76</v>
      </c>
      <c r="D164" s="8">
        <v>45.76</v>
      </c>
      <c r="E164" s="8">
        <v>45.76</v>
      </c>
      <c r="F164" s="8">
        <v>45.76</v>
      </c>
      <c r="G164" s="8">
        <v>45.76</v>
      </c>
      <c r="H164" s="8">
        <v>45.76</v>
      </c>
      <c r="I164" s="8">
        <v>45.76</v>
      </c>
      <c r="J164" s="8">
        <v>45.76</v>
      </c>
    </row>
    <row r="165" spans="1:10">
      <c r="A165" t="s">
        <v>290</v>
      </c>
      <c r="B165" t="s">
        <v>98</v>
      </c>
      <c r="C165" s="8">
        <v>8.58</v>
      </c>
      <c r="D165" s="8">
        <v>8.58</v>
      </c>
      <c r="E165" s="8">
        <v>8.58</v>
      </c>
      <c r="F165" s="8">
        <v>8.58</v>
      </c>
      <c r="G165" s="8">
        <v>8.58</v>
      </c>
      <c r="H165" s="8">
        <v>8.58</v>
      </c>
      <c r="I165" s="8">
        <v>8.58</v>
      </c>
      <c r="J165" s="8">
        <v>8.58</v>
      </c>
    </row>
    <row r="166" spans="1:10">
      <c r="A166" t="s">
        <v>291</v>
      </c>
      <c r="B166" t="s">
        <v>98</v>
      </c>
      <c r="C166" s="8">
        <v>29.553333333333335</v>
      </c>
      <c r="D166" s="8">
        <v>29.553333333333335</v>
      </c>
      <c r="E166" s="8">
        <v>29.553333333333335</v>
      </c>
      <c r="F166" s="8">
        <v>29.553333333333335</v>
      </c>
      <c r="G166" s="8">
        <v>29.553333333333335</v>
      </c>
      <c r="H166" s="8">
        <v>29.553333333333335</v>
      </c>
      <c r="I166" s="8">
        <v>29.553333333333335</v>
      </c>
      <c r="J166" s="8">
        <v>29.553333333333335</v>
      </c>
    </row>
    <row r="167" spans="1:10">
      <c r="A167" t="s">
        <v>292</v>
      </c>
      <c r="B167" t="s">
        <v>98</v>
      </c>
      <c r="C167" s="8">
        <v>24.396666666666665</v>
      </c>
      <c r="D167" s="8">
        <v>24.396666666666665</v>
      </c>
      <c r="E167" s="8">
        <v>24.396666666666665</v>
      </c>
      <c r="F167" s="8">
        <v>24.396666666666665</v>
      </c>
      <c r="G167" s="8">
        <v>24.396666666666665</v>
      </c>
      <c r="H167" s="8">
        <v>24.396666666666665</v>
      </c>
      <c r="I167" s="8">
        <v>24.396666666666665</v>
      </c>
      <c r="J167" s="8">
        <v>24.396666666666665</v>
      </c>
    </row>
    <row r="168" spans="1:10">
      <c r="A168" t="s">
        <v>293</v>
      </c>
      <c r="B168" t="s">
        <v>98</v>
      </c>
      <c r="C168" s="8">
        <v>82.419999999999987</v>
      </c>
      <c r="D168" s="8">
        <v>82.419999999999987</v>
      </c>
      <c r="E168" s="8">
        <v>82.419999999999987</v>
      </c>
      <c r="F168" s="8">
        <v>82.419999999999987</v>
      </c>
      <c r="G168" s="8">
        <v>82.419999999999987</v>
      </c>
      <c r="H168" s="8">
        <v>82.419999999999987</v>
      </c>
      <c r="I168" s="8">
        <v>82.419999999999987</v>
      </c>
      <c r="J168" s="8">
        <v>82.419999999999987</v>
      </c>
    </row>
    <row r="169" spans="1:10">
      <c r="A169" t="s">
        <v>294</v>
      </c>
      <c r="B169" t="s">
        <v>98</v>
      </c>
      <c r="C169" s="8">
        <v>0.73666666666666669</v>
      </c>
      <c r="D169" s="8">
        <v>0.73666666666666669</v>
      </c>
      <c r="E169" s="8">
        <v>0.73666666666666669</v>
      </c>
      <c r="F169" s="8">
        <v>0.73666666666666669</v>
      </c>
      <c r="G169" s="8">
        <v>0.73666666666666669</v>
      </c>
      <c r="H169" s="8">
        <v>0.73666666666666669</v>
      </c>
      <c r="I169" s="8">
        <v>0.73666666666666669</v>
      </c>
      <c r="J169" s="8">
        <v>0.73666666666666669</v>
      </c>
    </row>
    <row r="170" spans="1:10">
      <c r="A170" t="s">
        <v>295</v>
      </c>
      <c r="B170" t="s">
        <v>98</v>
      </c>
      <c r="C170" s="8">
        <v>3.7798525219574546</v>
      </c>
      <c r="D170" s="8">
        <v>3.7798525219574546</v>
      </c>
      <c r="E170" s="8">
        <v>3.7798525219574546</v>
      </c>
      <c r="F170" s="8">
        <v>3.7798525219574546</v>
      </c>
      <c r="G170" s="8">
        <v>3.7798525219574546</v>
      </c>
      <c r="H170" s="8">
        <v>3.7798525219574546</v>
      </c>
      <c r="I170" s="8">
        <v>3.7798525219574546</v>
      </c>
      <c r="J170" s="8">
        <v>3.7798525219574546</v>
      </c>
    </row>
    <row r="171" spans="1:10">
      <c r="A171" t="s">
        <v>296</v>
      </c>
      <c r="B171" t="s">
        <v>98</v>
      </c>
      <c r="C171" s="8">
        <v>7.9834817203100137</v>
      </c>
      <c r="D171" s="8">
        <v>7.9834817203100137</v>
      </c>
      <c r="E171" s="8">
        <v>7.9834817203100137</v>
      </c>
      <c r="F171" s="8">
        <v>7.9834817203100137</v>
      </c>
      <c r="G171" s="8">
        <v>7.9834817203100137</v>
      </c>
      <c r="H171" s="8">
        <v>7.9834817203100137</v>
      </c>
      <c r="I171" s="8">
        <v>7.9834817203100137</v>
      </c>
      <c r="J171" s="8">
        <v>7.9834817203100137</v>
      </c>
    </row>
    <row r="172" spans="1:10">
      <c r="A172" t="s">
        <v>297</v>
      </c>
      <c r="B172" t="s">
        <v>98</v>
      </c>
      <c r="C172" s="8">
        <v>10.226666666666668</v>
      </c>
      <c r="D172" s="8">
        <v>10.226666666666668</v>
      </c>
      <c r="E172" s="8">
        <v>10.226666666666668</v>
      </c>
      <c r="F172" s="8">
        <v>10.226666666666668</v>
      </c>
      <c r="G172" s="8">
        <v>10.226666666666668</v>
      </c>
      <c r="H172" s="8">
        <v>10.226666666666668</v>
      </c>
      <c r="I172" s="8">
        <v>10.226666666666668</v>
      </c>
      <c r="J172" s="8">
        <v>10.226666666666668</v>
      </c>
    </row>
    <row r="173" spans="1:10">
      <c r="A173" t="s">
        <v>298</v>
      </c>
      <c r="B173" t="s">
        <v>98</v>
      </c>
      <c r="C173" s="8">
        <v>13.953333333333335</v>
      </c>
      <c r="D173" s="8">
        <v>13.953333333333335</v>
      </c>
      <c r="E173" s="8">
        <v>13.953333333333335</v>
      </c>
      <c r="F173" s="8">
        <v>13.953333333333335</v>
      </c>
      <c r="G173" s="8">
        <v>13.953333333333335</v>
      </c>
      <c r="H173" s="8">
        <v>13.953333333333335</v>
      </c>
      <c r="I173" s="8">
        <v>13.953333333333335</v>
      </c>
      <c r="J173" s="8">
        <v>13.953333333333335</v>
      </c>
    </row>
    <row r="174" spans="1:10">
      <c r="A174" t="s">
        <v>299</v>
      </c>
      <c r="B174" t="s">
        <v>98</v>
      </c>
      <c r="C174" s="8">
        <v>84.023333333333326</v>
      </c>
      <c r="D174" s="8">
        <v>84.023333333333326</v>
      </c>
      <c r="E174" s="8">
        <v>84.023333333333326</v>
      </c>
      <c r="F174" s="8">
        <v>84.023333333333326</v>
      </c>
      <c r="G174" s="8">
        <v>84.023333333333326</v>
      </c>
      <c r="H174" s="8">
        <v>84.023333333333326</v>
      </c>
      <c r="I174" s="8">
        <v>84.023333333333326</v>
      </c>
      <c r="J174" s="8">
        <v>84.023333333333326</v>
      </c>
    </row>
    <row r="175" spans="1:10">
      <c r="A175" t="s">
        <v>300</v>
      </c>
      <c r="B175" t="s">
        <v>98</v>
      </c>
      <c r="C175" s="8">
        <v>22.1</v>
      </c>
      <c r="D175" s="8">
        <v>22.1</v>
      </c>
      <c r="E175" s="8">
        <v>22.1</v>
      </c>
      <c r="F175" s="8">
        <v>22.1</v>
      </c>
      <c r="G175" s="8">
        <v>22.1</v>
      </c>
      <c r="H175" s="8">
        <v>22.1</v>
      </c>
      <c r="I175" s="8">
        <v>22.1</v>
      </c>
      <c r="J175" s="8">
        <v>22.1</v>
      </c>
    </row>
    <row r="176" spans="1:10">
      <c r="A176" t="s">
        <v>301</v>
      </c>
      <c r="B176" t="s">
        <v>98</v>
      </c>
      <c r="C176" s="8">
        <v>79.3</v>
      </c>
      <c r="D176" s="8">
        <v>79.3</v>
      </c>
      <c r="E176" s="8">
        <v>79.3</v>
      </c>
      <c r="F176" s="8">
        <v>79.3</v>
      </c>
      <c r="G176" s="8">
        <v>79.3</v>
      </c>
      <c r="H176" s="8">
        <v>79.3</v>
      </c>
      <c r="I176" s="8">
        <v>79.3</v>
      </c>
      <c r="J176" s="8">
        <v>79.3</v>
      </c>
    </row>
    <row r="177" spans="1:11">
      <c r="A177" t="s">
        <v>302</v>
      </c>
      <c r="B177" t="s">
        <v>98</v>
      </c>
      <c r="C177" s="8">
        <v>32.453053309824057</v>
      </c>
      <c r="D177" s="8">
        <v>32.453053309824057</v>
      </c>
      <c r="E177" s="8">
        <v>32.453053309824057</v>
      </c>
      <c r="F177" s="8">
        <v>32.453053309824057</v>
      </c>
      <c r="G177" s="8">
        <v>32.453053309824057</v>
      </c>
      <c r="H177" s="8">
        <v>32.453053309824057</v>
      </c>
      <c r="I177" s="8">
        <v>32.453053309824057</v>
      </c>
      <c r="J177" s="8">
        <v>32.453053309824057</v>
      </c>
    </row>
    <row r="178" spans="1:11">
      <c r="A178" t="s">
        <v>303</v>
      </c>
      <c r="B178" t="s">
        <v>98</v>
      </c>
      <c r="C178" s="8">
        <v>40.473333333333336</v>
      </c>
      <c r="D178" s="8">
        <v>40.473333333333336</v>
      </c>
      <c r="E178" s="8">
        <v>40.473333333333336</v>
      </c>
      <c r="F178" s="8">
        <v>40.473333333333336</v>
      </c>
      <c r="G178" s="8">
        <v>40.473333333333336</v>
      </c>
      <c r="H178" s="8">
        <v>40.473333333333336</v>
      </c>
      <c r="I178" s="8">
        <v>40.473333333333336</v>
      </c>
      <c r="J178" s="8">
        <v>40.473333333333336</v>
      </c>
    </row>
    <row r="179" spans="1:11">
      <c r="A179" t="s">
        <v>304</v>
      </c>
      <c r="B179" t="s">
        <v>98</v>
      </c>
      <c r="C179" s="8">
        <v>3.5966666666666667</v>
      </c>
      <c r="D179" s="8">
        <v>3.5966666666666667</v>
      </c>
      <c r="E179" s="8">
        <v>3.5966666666666667</v>
      </c>
      <c r="F179" s="8">
        <v>3.5966666666666667</v>
      </c>
      <c r="G179" s="8">
        <v>3.5966666666666667</v>
      </c>
      <c r="H179" s="8">
        <v>3.5966666666666667</v>
      </c>
      <c r="I179" s="8">
        <v>3.5966666666666667</v>
      </c>
      <c r="J179" s="8">
        <v>3.5966666666666667</v>
      </c>
    </row>
    <row r="180" spans="1:11">
      <c r="A180" t="s">
        <v>305</v>
      </c>
      <c r="B180" t="s">
        <v>98</v>
      </c>
      <c r="C180" s="8">
        <v>11.786666666666667</v>
      </c>
      <c r="D180" s="8">
        <v>11.786666666666667</v>
      </c>
      <c r="E180" s="8">
        <v>11.786666666666667</v>
      </c>
      <c r="F180" s="8">
        <v>11.786666666666667</v>
      </c>
      <c r="G180" s="8">
        <v>11.786666666666667</v>
      </c>
      <c r="H180" s="8">
        <v>11.786666666666667</v>
      </c>
      <c r="I180" s="8">
        <v>11.786666666666667</v>
      </c>
      <c r="J180" s="8">
        <v>11.786666666666667</v>
      </c>
    </row>
    <row r="181" spans="1:11">
      <c r="A181" t="s">
        <v>306</v>
      </c>
      <c r="B181" t="s">
        <v>98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</row>
    <row r="182" spans="1:11">
      <c r="A182" t="s">
        <v>307</v>
      </c>
      <c r="B182" t="s">
        <v>98</v>
      </c>
      <c r="C182" s="8">
        <v>92.083333333333329</v>
      </c>
      <c r="D182" s="8">
        <v>92.083333333333329</v>
      </c>
      <c r="E182" s="8">
        <v>92.083333333333329</v>
      </c>
      <c r="F182" s="8">
        <v>92.083333333333329</v>
      </c>
      <c r="G182" s="8">
        <v>92.083333333333329</v>
      </c>
      <c r="H182" s="8">
        <v>92.083333333333329</v>
      </c>
      <c r="I182" s="8">
        <v>92.083333333333329</v>
      </c>
      <c r="J182" s="8">
        <v>92.083333333333329</v>
      </c>
    </row>
    <row r="183" spans="1:11">
      <c r="A183" t="s">
        <v>308</v>
      </c>
      <c r="B183" t="s">
        <v>98</v>
      </c>
      <c r="C183" s="8">
        <v>6.8466666666666667</v>
      </c>
      <c r="D183" s="8">
        <v>6.8466666666666667</v>
      </c>
      <c r="E183" s="8">
        <v>6.8466666666666667</v>
      </c>
      <c r="F183" s="8">
        <v>6.8466666666666667</v>
      </c>
      <c r="G183" s="8">
        <v>6.8466666666666667</v>
      </c>
      <c r="H183" s="8">
        <v>6.8466666666666667</v>
      </c>
      <c r="I183" s="8">
        <v>6.8466666666666667</v>
      </c>
      <c r="J183" s="8">
        <v>6.8466666666666667</v>
      </c>
    </row>
    <row r="184" spans="1:11">
      <c r="A184" t="s">
        <v>309</v>
      </c>
      <c r="B184" t="s">
        <v>98</v>
      </c>
      <c r="C184" s="8">
        <v>16.293333333333333</v>
      </c>
      <c r="D184" s="8">
        <v>16.293333333333333</v>
      </c>
      <c r="E184" s="8">
        <v>16.293333333333333</v>
      </c>
      <c r="F184" s="8">
        <v>16.293333333333333</v>
      </c>
      <c r="G184" s="8">
        <v>16.293333333333333</v>
      </c>
      <c r="H184" s="8">
        <v>16.293333333333333</v>
      </c>
      <c r="I184" s="8">
        <v>16.293333333333333</v>
      </c>
      <c r="J184" s="8">
        <v>16.293333333333333</v>
      </c>
    </row>
    <row r="185" spans="1:11">
      <c r="A185" t="s">
        <v>310</v>
      </c>
      <c r="B185" t="s">
        <v>98</v>
      </c>
      <c r="C185" s="8">
        <v>12.306666666666665</v>
      </c>
      <c r="D185" s="8">
        <v>12.306666666666665</v>
      </c>
      <c r="E185" s="8">
        <v>12.306666666666665</v>
      </c>
      <c r="F185" s="8">
        <v>12.306666666666665</v>
      </c>
      <c r="G185" s="8">
        <v>12.306666666666665</v>
      </c>
      <c r="H185" s="8">
        <v>12.306666666666665</v>
      </c>
      <c r="I185" s="8">
        <v>12.306666666666665</v>
      </c>
      <c r="J185" s="8">
        <v>12.306666666666665</v>
      </c>
    </row>
    <row r="186" spans="1:11">
      <c r="A186" t="s">
        <v>311</v>
      </c>
      <c r="B186" t="s">
        <v>98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</row>
    <row r="187" spans="1:11">
      <c r="A187" t="s">
        <v>312</v>
      </c>
      <c r="B187" t="s">
        <v>98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</row>
    <row r="188" spans="1:11">
      <c r="A188" t="s">
        <v>277</v>
      </c>
      <c r="B188" t="s">
        <v>170</v>
      </c>
      <c r="C188" s="8">
        <v>0.2133164853473814</v>
      </c>
      <c r="D188" s="8">
        <v>0.2133164853473814</v>
      </c>
      <c r="E188" s="8">
        <v>0.2133164853473814</v>
      </c>
      <c r="F188" s="8">
        <v>0.2133164853473814</v>
      </c>
      <c r="G188" s="8">
        <v>0.2133164853473814</v>
      </c>
      <c r="H188" s="8">
        <v>0.2133164853473814</v>
      </c>
      <c r="I188" s="8">
        <v>0.2133164853473814</v>
      </c>
      <c r="J188" s="8">
        <v>0.2133164853473814</v>
      </c>
      <c r="K188" s="8"/>
    </row>
    <row r="189" spans="1:11">
      <c r="A189" t="s">
        <v>278</v>
      </c>
      <c r="B189" t="s">
        <v>170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/>
    </row>
    <row r="190" spans="1:11">
      <c r="A190" t="s">
        <v>279</v>
      </c>
      <c r="B190" t="s">
        <v>170</v>
      </c>
      <c r="C190" s="8">
        <v>0.34358140606995236</v>
      </c>
      <c r="D190" s="8">
        <v>0.34358140606995236</v>
      </c>
      <c r="E190" s="8">
        <v>0.34358140606995236</v>
      </c>
      <c r="F190" s="8">
        <v>0.34358140606995236</v>
      </c>
      <c r="G190" s="8">
        <v>0.34358140606995236</v>
      </c>
      <c r="H190" s="8">
        <v>0.34358140606995236</v>
      </c>
      <c r="I190" s="8">
        <v>0.34358140606995236</v>
      </c>
      <c r="J190" s="8">
        <v>0.34358140606995236</v>
      </c>
      <c r="K190" s="8"/>
    </row>
    <row r="191" spans="1:11">
      <c r="A191" t="s">
        <v>280</v>
      </c>
      <c r="B191" t="s">
        <v>170</v>
      </c>
      <c r="C191" s="8">
        <v>3.9433333333333334</v>
      </c>
      <c r="D191" s="8">
        <v>3.9433333333333334</v>
      </c>
      <c r="E191" s="8">
        <v>3.9433333333333334</v>
      </c>
      <c r="F191" s="8">
        <v>3.9433333333333334</v>
      </c>
      <c r="G191" s="8">
        <v>3.9433333333333334</v>
      </c>
      <c r="H191" s="8">
        <v>3.9433333333333334</v>
      </c>
      <c r="I191" s="8">
        <v>3.9433333333333334</v>
      </c>
      <c r="J191" s="8">
        <v>3.9433333333333334</v>
      </c>
      <c r="K191" s="8"/>
    </row>
    <row r="192" spans="1:11">
      <c r="A192" t="s">
        <v>281</v>
      </c>
      <c r="B192" t="s">
        <v>170</v>
      </c>
      <c r="C192" s="8">
        <v>5.0266666666666664</v>
      </c>
      <c r="D192" s="8">
        <v>5.0266666666666664</v>
      </c>
      <c r="E192" s="8">
        <v>5.0266666666666664</v>
      </c>
      <c r="F192" s="8">
        <v>5.0266666666666664</v>
      </c>
      <c r="G192" s="8">
        <v>5.0266666666666664</v>
      </c>
      <c r="H192" s="8">
        <v>5.0266666666666664</v>
      </c>
      <c r="I192" s="8">
        <v>5.0266666666666664</v>
      </c>
      <c r="J192" s="8">
        <v>5.0266666666666664</v>
      </c>
      <c r="K192" s="8"/>
    </row>
    <row r="193" spans="1:11">
      <c r="A193" t="s">
        <v>282</v>
      </c>
      <c r="B193" t="s">
        <v>170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/>
    </row>
    <row r="194" spans="1:11">
      <c r="A194" t="s">
        <v>283</v>
      </c>
      <c r="B194" t="s">
        <v>170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/>
    </row>
    <row r="195" spans="1:11">
      <c r="A195" t="s">
        <v>284</v>
      </c>
      <c r="B195" t="s">
        <v>170</v>
      </c>
      <c r="C195" s="8">
        <v>36.226666666666667</v>
      </c>
      <c r="D195" s="8">
        <v>36.226666666666667</v>
      </c>
      <c r="E195" s="8">
        <v>36.226666666666667</v>
      </c>
      <c r="F195" s="8">
        <v>36.226666666666667</v>
      </c>
      <c r="G195" s="8">
        <v>36.226666666666667</v>
      </c>
      <c r="H195" s="8">
        <v>36.226666666666667</v>
      </c>
      <c r="I195" s="8">
        <v>36.226666666666667</v>
      </c>
      <c r="J195" s="8">
        <v>36.226666666666667</v>
      </c>
      <c r="K195" s="8"/>
    </row>
    <row r="196" spans="1:11">
      <c r="A196" t="s">
        <v>285</v>
      </c>
      <c r="B196" t="s">
        <v>170</v>
      </c>
      <c r="C196" s="8">
        <v>64.566666666666663</v>
      </c>
      <c r="D196" s="8">
        <v>64.566666666666663</v>
      </c>
      <c r="E196" s="8">
        <v>64.566666666666663</v>
      </c>
      <c r="F196" s="8">
        <v>64.566666666666663</v>
      </c>
      <c r="G196" s="8">
        <v>64.566666666666663</v>
      </c>
      <c r="H196" s="8">
        <v>64.566666666666663</v>
      </c>
      <c r="I196" s="8">
        <v>64.566666666666663</v>
      </c>
      <c r="J196" s="8">
        <v>64.566666666666663</v>
      </c>
      <c r="K196" s="8"/>
    </row>
    <row r="197" spans="1:11">
      <c r="A197" t="s">
        <v>286</v>
      </c>
      <c r="B197" t="s">
        <v>170</v>
      </c>
      <c r="C197" s="8">
        <v>23.833333333333332</v>
      </c>
      <c r="D197" s="8">
        <v>23.833333333333332</v>
      </c>
      <c r="E197" s="8">
        <v>23.833333333333332</v>
      </c>
      <c r="F197" s="8">
        <v>23.833333333333332</v>
      </c>
      <c r="G197" s="8">
        <v>23.833333333333332</v>
      </c>
      <c r="H197" s="8">
        <v>23.833333333333332</v>
      </c>
      <c r="I197" s="8">
        <v>23.833333333333332</v>
      </c>
      <c r="J197" s="8">
        <v>23.833333333333332</v>
      </c>
      <c r="K197" s="8"/>
    </row>
    <row r="198" spans="1:11">
      <c r="A198" t="s">
        <v>287</v>
      </c>
      <c r="B198" t="s">
        <v>170</v>
      </c>
      <c r="C198" s="8">
        <v>56.550000000000004</v>
      </c>
      <c r="D198" s="8">
        <v>56.550000000000004</v>
      </c>
      <c r="E198" s="8">
        <v>56.550000000000004</v>
      </c>
      <c r="F198" s="8">
        <v>56.550000000000004</v>
      </c>
      <c r="G198" s="8">
        <v>56.550000000000004</v>
      </c>
      <c r="H198" s="8">
        <v>56.550000000000004</v>
      </c>
      <c r="I198" s="8">
        <v>56.550000000000004</v>
      </c>
      <c r="J198" s="8">
        <v>56.550000000000004</v>
      </c>
      <c r="K198" s="8"/>
    </row>
    <row r="199" spans="1:11">
      <c r="A199" t="s">
        <v>288</v>
      </c>
      <c r="B199" t="s">
        <v>170</v>
      </c>
      <c r="C199" s="8">
        <v>57.93666666666666</v>
      </c>
      <c r="D199" s="8">
        <v>57.93666666666666</v>
      </c>
      <c r="E199" s="8">
        <v>57.93666666666666</v>
      </c>
      <c r="F199" s="8">
        <v>57.93666666666666</v>
      </c>
      <c r="G199" s="8">
        <v>57.93666666666666</v>
      </c>
      <c r="H199" s="8">
        <v>57.93666666666666</v>
      </c>
      <c r="I199" s="8">
        <v>57.93666666666666</v>
      </c>
      <c r="J199" s="8">
        <v>57.93666666666666</v>
      </c>
      <c r="K199" s="8"/>
    </row>
    <row r="200" spans="1:11">
      <c r="A200" t="s">
        <v>289</v>
      </c>
      <c r="B200" t="s">
        <v>170</v>
      </c>
      <c r="C200" s="8">
        <v>11.959999999999999</v>
      </c>
      <c r="D200" s="8">
        <v>11.959999999999999</v>
      </c>
      <c r="E200" s="8">
        <v>11.959999999999999</v>
      </c>
      <c r="F200" s="8">
        <v>11.959999999999999</v>
      </c>
      <c r="G200" s="8">
        <v>11.959999999999999</v>
      </c>
      <c r="H200" s="8">
        <v>11.959999999999999</v>
      </c>
      <c r="I200" s="8">
        <v>11.959999999999999</v>
      </c>
      <c r="J200" s="8">
        <v>11.959999999999999</v>
      </c>
      <c r="K200" s="8"/>
    </row>
    <row r="201" spans="1:11">
      <c r="A201" t="s">
        <v>290</v>
      </c>
      <c r="B201" t="s">
        <v>170</v>
      </c>
      <c r="C201" s="8">
        <v>20.41</v>
      </c>
      <c r="D201" s="8">
        <v>20.41</v>
      </c>
      <c r="E201" s="8">
        <v>20.41</v>
      </c>
      <c r="F201" s="8">
        <v>20.41</v>
      </c>
      <c r="G201" s="8">
        <v>20.41</v>
      </c>
      <c r="H201" s="8">
        <v>20.41</v>
      </c>
      <c r="I201" s="8">
        <v>20.41</v>
      </c>
      <c r="J201" s="8">
        <v>20.41</v>
      </c>
      <c r="K201" s="8"/>
    </row>
    <row r="202" spans="1:11">
      <c r="A202" t="s">
        <v>291</v>
      </c>
      <c r="B202" t="s">
        <v>170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/>
    </row>
    <row r="203" spans="1:11">
      <c r="A203" t="s">
        <v>292</v>
      </c>
      <c r="B203" t="s">
        <v>170</v>
      </c>
      <c r="C203" s="8">
        <v>22.619999999999997</v>
      </c>
      <c r="D203" s="8">
        <v>22.619999999999997</v>
      </c>
      <c r="E203" s="8">
        <v>22.619999999999997</v>
      </c>
      <c r="F203" s="8">
        <v>22.619999999999997</v>
      </c>
      <c r="G203" s="8">
        <v>22.619999999999997</v>
      </c>
      <c r="H203" s="8">
        <v>22.619999999999997</v>
      </c>
      <c r="I203" s="8">
        <v>22.619999999999997</v>
      </c>
      <c r="J203" s="8">
        <v>22.619999999999997</v>
      </c>
      <c r="K203" s="8"/>
    </row>
    <row r="204" spans="1:11">
      <c r="A204" t="s">
        <v>293</v>
      </c>
      <c r="B204" t="s">
        <v>170</v>
      </c>
      <c r="C204" s="8">
        <v>33.67</v>
      </c>
      <c r="D204" s="8">
        <v>33.67</v>
      </c>
      <c r="E204" s="8">
        <v>33.67</v>
      </c>
      <c r="F204" s="8">
        <v>33.67</v>
      </c>
      <c r="G204" s="8">
        <v>33.67</v>
      </c>
      <c r="H204" s="8">
        <v>33.67</v>
      </c>
      <c r="I204" s="8">
        <v>33.67</v>
      </c>
      <c r="J204" s="8">
        <v>33.67</v>
      </c>
      <c r="K204" s="8"/>
    </row>
    <row r="205" spans="1:11">
      <c r="A205" t="s">
        <v>294</v>
      </c>
      <c r="B205" t="s">
        <v>170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/>
    </row>
    <row r="206" spans="1:11">
      <c r="A206" t="s">
        <v>295</v>
      </c>
      <c r="B206" t="s">
        <v>170</v>
      </c>
      <c r="C206" s="8">
        <v>0.14872470947568306</v>
      </c>
      <c r="D206" s="8">
        <v>0.14872470947568306</v>
      </c>
      <c r="E206" s="8">
        <v>0.14872470947568306</v>
      </c>
      <c r="F206" s="8">
        <v>0.14872470947568306</v>
      </c>
      <c r="G206" s="8">
        <v>0.14872470947568306</v>
      </c>
      <c r="H206" s="8">
        <v>0.14872470947568306</v>
      </c>
      <c r="I206" s="8">
        <v>0.14872470947568306</v>
      </c>
      <c r="J206" s="8">
        <v>0.14872470947568306</v>
      </c>
      <c r="K206" s="8"/>
    </row>
    <row r="207" spans="1:11">
      <c r="A207" t="s">
        <v>296</v>
      </c>
      <c r="B207" t="s">
        <v>170</v>
      </c>
      <c r="C207" s="8">
        <v>0.31412363116290332</v>
      </c>
      <c r="D207" s="8">
        <v>0.31412363116290332</v>
      </c>
      <c r="E207" s="8">
        <v>0.31412363116290332</v>
      </c>
      <c r="F207" s="8">
        <v>0.31412363116290332</v>
      </c>
      <c r="G207" s="8">
        <v>0.31412363116290332</v>
      </c>
      <c r="H207" s="8">
        <v>0.31412363116290332</v>
      </c>
      <c r="I207" s="8">
        <v>0.31412363116290332</v>
      </c>
      <c r="J207" s="8">
        <v>0.31412363116290332</v>
      </c>
      <c r="K207" s="8"/>
    </row>
    <row r="208" spans="1:11">
      <c r="A208" t="s">
        <v>297</v>
      </c>
      <c r="B208" t="s">
        <v>170</v>
      </c>
      <c r="C208" s="8">
        <v>24.743333333333332</v>
      </c>
      <c r="D208" s="8">
        <v>24.743333333333332</v>
      </c>
      <c r="E208" s="8">
        <v>24.743333333333332</v>
      </c>
      <c r="F208" s="8">
        <v>24.743333333333332</v>
      </c>
      <c r="G208" s="8">
        <v>24.743333333333332</v>
      </c>
      <c r="H208" s="8">
        <v>24.743333333333332</v>
      </c>
      <c r="I208" s="8">
        <v>24.743333333333332</v>
      </c>
      <c r="J208" s="8">
        <v>24.743333333333332</v>
      </c>
      <c r="K208" s="8"/>
    </row>
    <row r="209" spans="1:11">
      <c r="A209" t="s">
        <v>298</v>
      </c>
      <c r="B209" t="s">
        <v>170</v>
      </c>
      <c r="C209" s="8">
        <v>52.953333333333333</v>
      </c>
      <c r="D209" s="8">
        <v>52.953333333333333</v>
      </c>
      <c r="E209" s="8">
        <v>52.953333333333333</v>
      </c>
      <c r="F209" s="8">
        <v>52.953333333333333</v>
      </c>
      <c r="G209" s="8">
        <v>52.953333333333333</v>
      </c>
      <c r="H209" s="8">
        <v>52.953333333333333</v>
      </c>
      <c r="I209" s="8">
        <v>52.953333333333333</v>
      </c>
      <c r="J209" s="8">
        <v>52.953333333333333</v>
      </c>
      <c r="K209" s="8"/>
    </row>
    <row r="210" spans="1:11">
      <c r="A210" t="s">
        <v>299</v>
      </c>
      <c r="B210" t="s">
        <v>170</v>
      </c>
      <c r="C210" s="8">
        <v>17.636666666666667</v>
      </c>
      <c r="D210" s="8">
        <v>17.636666666666667</v>
      </c>
      <c r="E210" s="8">
        <v>17.636666666666667</v>
      </c>
      <c r="F210" s="8">
        <v>17.636666666666667</v>
      </c>
      <c r="G210" s="8">
        <v>17.636666666666667</v>
      </c>
      <c r="H210" s="8">
        <v>17.636666666666667</v>
      </c>
      <c r="I210" s="8">
        <v>17.636666666666667</v>
      </c>
      <c r="J210" s="8">
        <v>17.636666666666667</v>
      </c>
      <c r="K210" s="8"/>
    </row>
    <row r="211" spans="1:11">
      <c r="A211" t="s">
        <v>300</v>
      </c>
      <c r="B211" t="s">
        <v>170</v>
      </c>
      <c r="C211" s="8">
        <v>7.2366666666666664</v>
      </c>
      <c r="D211" s="8">
        <v>7.2366666666666664</v>
      </c>
      <c r="E211" s="8">
        <v>7.2366666666666664</v>
      </c>
      <c r="F211" s="8">
        <v>7.2366666666666664</v>
      </c>
      <c r="G211" s="8">
        <v>7.2366666666666664</v>
      </c>
      <c r="H211" s="8">
        <v>7.2366666666666664</v>
      </c>
      <c r="I211" s="8">
        <v>7.2366666666666664</v>
      </c>
      <c r="J211" s="8">
        <v>7.2366666666666664</v>
      </c>
      <c r="K211" s="8"/>
    </row>
    <row r="212" spans="1:11">
      <c r="A212" t="s">
        <v>301</v>
      </c>
      <c r="B212" t="s">
        <v>170</v>
      </c>
      <c r="C212" s="8">
        <v>10.53</v>
      </c>
      <c r="D212" s="8">
        <v>10.53</v>
      </c>
      <c r="E212" s="8">
        <v>10.53</v>
      </c>
      <c r="F212" s="8">
        <v>10.53</v>
      </c>
      <c r="G212" s="8">
        <v>10.53</v>
      </c>
      <c r="H212" s="8">
        <v>10.53</v>
      </c>
      <c r="I212" s="8">
        <v>10.53</v>
      </c>
      <c r="J212" s="8">
        <v>10.53</v>
      </c>
      <c r="K212" s="8"/>
    </row>
    <row r="213" spans="1:11">
      <c r="A213" t="s">
        <v>302</v>
      </c>
      <c r="B213" t="s">
        <v>170</v>
      </c>
      <c r="C213" s="8">
        <v>1.2769204346107463</v>
      </c>
      <c r="D213" s="8">
        <v>1.2769204346107463</v>
      </c>
      <c r="E213" s="8">
        <v>1.2769204346107463</v>
      </c>
      <c r="F213" s="8">
        <v>1.2769204346107463</v>
      </c>
      <c r="G213" s="8">
        <v>1.2769204346107463</v>
      </c>
      <c r="H213" s="8">
        <v>1.2769204346107463</v>
      </c>
      <c r="I213" s="8">
        <v>1.2769204346107463</v>
      </c>
      <c r="J213" s="8">
        <v>1.2769204346107463</v>
      </c>
      <c r="K213" s="8"/>
    </row>
    <row r="214" spans="1:11">
      <c r="A214" t="s">
        <v>303</v>
      </c>
      <c r="B214" t="s">
        <v>170</v>
      </c>
      <c r="C214" s="8">
        <v>72.669999999999987</v>
      </c>
      <c r="D214" s="8">
        <v>72.669999999999987</v>
      </c>
      <c r="E214" s="8">
        <v>72.669999999999987</v>
      </c>
      <c r="F214" s="8">
        <v>72.669999999999987</v>
      </c>
      <c r="G214" s="8">
        <v>72.669999999999987</v>
      </c>
      <c r="H214" s="8">
        <v>72.669999999999987</v>
      </c>
      <c r="I214" s="8">
        <v>72.669999999999987</v>
      </c>
      <c r="J214" s="8">
        <v>72.669999999999987</v>
      </c>
      <c r="K214" s="8"/>
    </row>
    <row r="215" spans="1:11">
      <c r="A215" t="s">
        <v>304</v>
      </c>
      <c r="B215" t="s">
        <v>170</v>
      </c>
      <c r="C215" s="8">
        <v>0.13</v>
      </c>
      <c r="D215" s="8">
        <v>0.13</v>
      </c>
      <c r="E215" s="8">
        <v>0.13</v>
      </c>
      <c r="F215" s="8">
        <v>0.13</v>
      </c>
      <c r="G215" s="8">
        <v>0.13</v>
      </c>
      <c r="H215" s="8">
        <v>0.13</v>
      </c>
      <c r="I215" s="8">
        <v>0.13</v>
      </c>
      <c r="J215" s="8">
        <v>0.13</v>
      </c>
      <c r="K215" s="8"/>
    </row>
    <row r="216" spans="1:11">
      <c r="A216" t="s">
        <v>305</v>
      </c>
      <c r="B216" t="s">
        <v>170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/>
    </row>
    <row r="217" spans="1:11">
      <c r="A217" t="s">
        <v>306</v>
      </c>
      <c r="B217" t="s">
        <v>170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/>
    </row>
    <row r="218" spans="1:11">
      <c r="A218" t="s">
        <v>307</v>
      </c>
      <c r="B218" t="s">
        <v>170</v>
      </c>
      <c r="C218" s="8">
        <v>42.9</v>
      </c>
      <c r="D218" s="8">
        <v>42.9</v>
      </c>
      <c r="E218" s="8">
        <v>42.9</v>
      </c>
      <c r="F218" s="8">
        <v>42.9</v>
      </c>
      <c r="G218" s="8">
        <v>42.9</v>
      </c>
      <c r="H218" s="8">
        <v>42.9</v>
      </c>
      <c r="I218" s="8">
        <v>42.9</v>
      </c>
      <c r="J218" s="8">
        <v>42.9</v>
      </c>
      <c r="K218" s="8"/>
    </row>
    <row r="219" spans="1:11">
      <c r="A219" t="s">
        <v>308</v>
      </c>
      <c r="B219" t="s">
        <v>170</v>
      </c>
      <c r="C219" s="8">
        <v>24.223333333333333</v>
      </c>
      <c r="D219" s="8">
        <v>24.223333333333333</v>
      </c>
      <c r="E219" s="8">
        <v>24.223333333333333</v>
      </c>
      <c r="F219" s="8">
        <v>24.223333333333333</v>
      </c>
      <c r="G219" s="8">
        <v>24.223333333333333</v>
      </c>
      <c r="H219" s="8">
        <v>24.223333333333333</v>
      </c>
      <c r="I219" s="8">
        <v>24.223333333333333</v>
      </c>
      <c r="J219" s="8">
        <v>24.223333333333333</v>
      </c>
      <c r="K219" s="8"/>
    </row>
    <row r="220" spans="1:11">
      <c r="A220" t="s">
        <v>309</v>
      </c>
      <c r="B220" t="s">
        <v>170</v>
      </c>
      <c r="C220" s="8">
        <v>3.9866666666666664</v>
      </c>
      <c r="D220" s="8">
        <v>3.9866666666666664</v>
      </c>
      <c r="E220" s="8">
        <v>3.9866666666666664</v>
      </c>
      <c r="F220" s="8">
        <v>3.9866666666666664</v>
      </c>
      <c r="G220" s="8">
        <v>3.9866666666666664</v>
      </c>
      <c r="H220" s="8">
        <v>3.9866666666666664</v>
      </c>
      <c r="I220" s="8">
        <v>3.9866666666666664</v>
      </c>
      <c r="J220" s="8">
        <v>3.9866666666666664</v>
      </c>
      <c r="K220" s="8"/>
    </row>
    <row r="221" spans="1:11">
      <c r="A221" t="s">
        <v>310</v>
      </c>
      <c r="B221" t="s">
        <v>170</v>
      </c>
      <c r="C221" s="8">
        <v>18.676666666666669</v>
      </c>
      <c r="D221" s="8">
        <v>18.676666666666669</v>
      </c>
      <c r="E221" s="8">
        <v>18.676666666666669</v>
      </c>
      <c r="F221" s="8">
        <v>18.676666666666669</v>
      </c>
      <c r="G221" s="8">
        <v>18.676666666666669</v>
      </c>
      <c r="H221" s="8">
        <v>18.676666666666669</v>
      </c>
      <c r="I221" s="8">
        <v>18.676666666666669</v>
      </c>
      <c r="J221" s="8">
        <v>18.676666666666669</v>
      </c>
      <c r="K221" s="8"/>
    </row>
    <row r="222" spans="1:11">
      <c r="A222" t="s">
        <v>311</v>
      </c>
      <c r="B222" t="s">
        <v>170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/>
    </row>
    <row r="223" spans="1:11">
      <c r="A223" t="s">
        <v>312</v>
      </c>
      <c r="B223" t="s">
        <v>170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/>
    </row>
    <row r="224" spans="1:11">
      <c r="A224" t="s">
        <v>277</v>
      </c>
      <c r="B224" t="s">
        <v>171</v>
      </c>
      <c r="C224" s="8">
        <v>0.2133164853473814</v>
      </c>
      <c r="D224" s="8">
        <v>0.2133164853473814</v>
      </c>
      <c r="E224" s="8">
        <v>0.2133164853473814</v>
      </c>
      <c r="F224" s="8">
        <v>0.2133164853473814</v>
      </c>
      <c r="G224" s="8">
        <v>0.2133164853473814</v>
      </c>
      <c r="H224" s="8">
        <v>0.2133164853473814</v>
      </c>
      <c r="I224" s="8">
        <v>0.2133164853473814</v>
      </c>
      <c r="J224" s="8">
        <v>0.2133164853473814</v>
      </c>
      <c r="K224" s="8"/>
    </row>
    <row r="225" spans="1:11">
      <c r="A225" t="s">
        <v>278</v>
      </c>
      <c r="B225" t="s">
        <v>171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/>
    </row>
    <row r="226" spans="1:11">
      <c r="A226" t="s">
        <v>279</v>
      </c>
      <c r="B226" t="s">
        <v>171</v>
      </c>
      <c r="C226" s="8">
        <v>0.34358140606995236</v>
      </c>
      <c r="D226" s="8">
        <v>0.34358140606995236</v>
      </c>
      <c r="E226" s="8">
        <v>0.34358140606995236</v>
      </c>
      <c r="F226" s="8">
        <v>0.34358140606995236</v>
      </c>
      <c r="G226" s="8">
        <v>0.34358140606995236</v>
      </c>
      <c r="H226" s="8">
        <v>0.34358140606995236</v>
      </c>
      <c r="I226" s="8">
        <v>0.34358140606995236</v>
      </c>
      <c r="J226" s="8">
        <v>0.34358140606995236</v>
      </c>
      <c r="K226" s="8"/>
    </row>
    <row r="227" spans="1:11">
      <c r="A227" t="s">
        <v>280</v>
      </c>
      <c r="B227" t="s">
        <v>171</v>
      </c>
      <c r="C227" s="8">
        <v>3.9433333333333334</v>
      </c>
      <c r="D227" s="8">
        <v>3.9433333333333334</v>
      </c>
      <c r="E227" s="8">
        <v>3.9433333333333334</v>
      </c>
      <c r="F227" s="8">
        <v>3.9433333333333334</v>
      </c>
      <c r="G227" s="8">
        <v>3.9433333333333334</v>
      </c>
      <c r="H227" s="8">
        <v>3.9433333333333334</v>
      </c>
      <c r="I227" s="8">
        <v>3.9433333333333334</v>
      </c>
      <c r="J227" s="8">
        <v>3.9433333333333334</v>
      </c>
      <c r="K227" s="8"/>
    </row>
    <row r="228" spans="1:11">
      <c r="A228" t="s">
        <v>281</v>
      </c>
      <c r="B228" t="s">
        <v>171</v>
      </c>
      <c r="C228" s="8">
        <v>5.0266666666666664</v>
      </c>
      <c r="D228" s="8">
        <v>5.0266666666666664</v>
      </c>
      <c r="E228" s="8">
        <v>5.0266666666666664</v>
      </c>
      <c r="F228" s="8">
        <v>5.0266666666666664</v>
      </c>
      <c r="G228" s="8">
        <v>5.0266666666666664</v>
      </c>
      <c r="H228" s="8">
        <v>5.0266666666666664</v>
      </c>
      <c r="I228" s="8">
        <v>5.0266666666666664</v>
      </c>
      <c r="J228" s="8">
        <v>5.0266666666666664</v>
      </c>
      <c r="K228" s="8"/>
    </row>
    <row r="229" spans="1:11">
      <c r="A229" t="s">
        <v>282</v>
      </c>
      <c r="B229" t="s">
        <v>171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/>
    </row>
    <row r="230" spans="1:11">
      <c r="A230" t="s">
        <v>283</v>
      </c>
      <c r="B230" t="s">
        <v>171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/>
    </row>
    <row r="231" spans="1:11">
      <c r="A231" t="s">
        <v>284</v>
      </c>
      <c r="B231" t="s">
        <v>171</v>
      </c>
      <c r="C231" s="8">
        <v>36.226666666666667</v>
      </c>
      <c r="D231" s="8">
        <v>36.226666666666667</v>
      </c>
      <c r="E231" s="8">
        <v>36.226666666666667</v>
      </c>
      <c r="F231" s="8">
        <v>36.226666666666667</v>
      </c>
      <c r="G231" s="8">
        <v>36.226666666666667</v>
      </c>
      <c r="H231" s="8">
        <v>36.226666666666667</v>
      </c>
      <c r="I231" s="8">
        <v>36.226666666666667</v>
      </c>
      <c r="J231" s="8">
        <v>36.226666666666667</v>
      </c>
      <c r="K231" s="8"/>
    </row>
    <row r="232" spans="1:11">
      <c r="A232" t="s">
        <v>285</v>
      </c>
      <c r="B232" t="s">
        <v>171</v>
      </c>
      <c r="C232" s="8">
        <v>64.566666666666663</v>
      </c>
      <c r="D232" s="8">
        <v>64.566666666666663</v>
      </c>
      <c r="E232" s="8">
        <v>64.566666666666663</v>
      </c>
      <c r="F232" s="8">
        <v>64.566666666666663</v>
      </c>
      <c r="G232" s="8">
        <v>64.566666666666663</v>
      </c>
      <c r="H232" s="8">
        <v>64.566666666666663</v>
      </c>
      <c r="I232" s="8">
        <v>64.566666666666663</v>
      </c>
      <c r="J232" s="8">
        <v>64.566666666666663</v>
      </c>
      <c r="K232" s="8"/>
    </row>
    <row r="233" spans="1:11">
      <c r="A233" t="s">
        <v>286</v>
      </c>
      <c r="B233" t="s">
        <v>171</v>
      </c>
      <c r="C233" s="8">
        <v>23.833333333333332</v>
      </c>
      <c r="D233" s="8">
        <v>23.833333333333332</v>
      </c>
      <c r="E233" s="8">
        <v>23.833333333333332</v>
      </c>
      <c r="F233" s="8">
        <v>23.833333333333332</v>
      </c>
      <c r="G233" s="8">
        <v>23.833333333333332</v>
      </c>
      <c r="H233" s="8">
        <v>23.833333333333332</v>
      </c>
      <c r="I233" s="8">
        <v>23.833333333333332</v>
      </c>
      <c r="J233" s="8">
        <v>23.833333333333332</v>
      </c>
      <c r="K233" s="8"/>
    </row>
    <row r="234" spans="1:11">
      <c r="A234" t="s">
        <v>287</v>
      </c>
      <c r="B234" t="s">
        <v>171</v>
      </c>
      <c r="C234" s="8">
        <v>56.550000000000004</v>
      </c>
      <c r="D234" s="8">
        <v>56.550000000000004</v>
      </c>
      <c r="E234" s="8">
        <v>56.550000000000004</v>
      </c>
      <c r="F234" s="8">
        <v>56.550000000000004</v>
      </c>
      <c r="G234" s="8">
        <v>56.550000000000004</v>
      </c>
      <c r="H234" s="8">
        <v>56.550000000000004</v>
      </c>
      <c r="I234" s="8">
        <v>56.550000000000004</v>
      </c>
      <c r="J234" s="8">
        <v>56.550000000000004</v>
      </c>
      <c r="K234" s="8"/>
    </row>
    <row r="235" spans="1:11">
      <c r="A235" t="s">
        <v>288</v>
      </c>
      <c r="B235" t="s">
        <v>171</v>
      </c>
      <c r="C235" s="8">
        <v>57.93666666666666</v>
      </c>
      <c r="D235" s="8">
        <v>57.93666666666666</v>
      </c>
      <c r="E235" s="8">
        <v>57.93666666666666</v>
      </c>
      <c r="F235" s="8">
        <v>57.93666666666666</v>
      </c>
      <c r="G235" s="8">
        <v>57.93666666666666</v>
      </c>
      <c r="H235" s="8">
        <v>57.93666666666666</v>
      </c>
      <c r="I235" s="8">
        <v>57.93666666666666</v>
      </c>
      <c r="J235" s="8">
        <v>57.93666666666666</v>
      </c>
      <c r="K235" s="8"/>
    </row>
    <row r="236" spans="1:11">
      <c r="A236" t="s">
        <v>289</v>
      </c>
      <c r="B236" t="s">
        <v>171</v>
      </c>
      <c r="C236" s="8">
        <v>11.959999999999999</v>
      </c>
      <c r="D236" s="8">
        <v>11.959999999999999</v>
      </c>
      <c r="E236" s="8">
        <v>11.959999999999999</v>
      </c>
      <c r="F236" s="8">
        <v>11.959999999999999</v>
      </c>
      <c r="G236" s="8">
        <v>11.959999999999999</v>
      </c>
      <c r="H236" s="8">
        <v>11.959999999999999</v>
      </c>
      <c r="I236" s="8">
        <v>11.959999999999999</v>
      </c>
      <c r="J236" s="8">
        <v>11.959999999999999</v>
      </c>
      <c r="K236" s="8"/>
    </row>
    <row r="237" spans="1:11">
      <c r="A237" t="s">
        <v>290</v>
      </c>
      <c r="B237" t="s">
        <v>171</v>
      </c>
      <c r="C237" s="8">
        <v>20.41</v>
      </c>
      <c r="D237" s="8">
        <v>20.41</v>
      </c>
      <c r="E237" s="8">
        <v>20.41</v>
      </c>
      <c r="F237" s="8">
        <v>20.41</v>
      </c>
      <c r="G237" s="8">
        <v>20.41</v>
      </c>
      <c r="H237" s="8">
        <v>20.41</v>
      </c>
      <c r="I237" s="8">
        <v>20.41</v>
      </c>
      <c r="J237" s="8">
        <v>20.41</v>
      </c>
      <c r="K237" s="8"/>
    </row>
    <row r="238" spans="1:11">
      <c r="A238" t="s">
        <v>291</v>
      </c>
      <c r="B238" t="s">
        <v>171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/>
    </row>
    <row r="239" spans="1:11">
      <c r="A239" t="s">
        <v>292</v>
      </c>
      <c r="B239" t="s">
        <v>171</v>
      </c>
      <c r="C239" s="8">
        <v>22.619999999999997</v>
      </c>
      <c r="D239" s="8">
        <v>22.619999999999997</v>
      </c>
      <c r="E239" s="8">
        <v>22.619999999999997</v>
      </c>
      <c r="F239" s="8">
        <v>22.619999999999997</v>
      </c>
      <c r="G239" s="8">
        <v>22.619999999999997</v>
      </c>
      <c r="H239" s="8">
        <v>22.619999999999997</v>
      </c>
      <c r="I239" s="8">
        <v>22.619999999999997</v>
      </c>
      <c r="J239" s="8">
        <v>22.619999999999997</v>
      </c>
      <c r="K239" s="8"/>
    </row>
    <row r="240" spans="1:11">
      <c r="A240" t="s">
        <v>293</v>
      </c>
      <c r="B240" t="s">
        <v>171</v>
      </c>
      <c r="C240" s="8">
        <v>33.67</v>
      </c>
      <c r="D240" s="8">
        <v>33.67</v>
      </c>
      <c r="E240" s="8">
        <v>33.67</v>
      </c>
      <c r="F240" s="8">
        <v>33.67</v>
      </c>
      <c r="G240" s="8">
        <v>33.67</v>
      </c>
      <c r="H240" s="8">
        <v>33.67</v>
      </c>
      <c r="I240" s="8">
        <v>33.67</v>
      </c>
      <c r="J240" s="8">
        <v>33.67</v>
      </c>
      <c r="K240" s="8"/>
    </row>
    <row r="241" spans="1:11">
      <c r="A241" t="s">
        <v>294</v>
      </c>
      <c r="B241" t="s">
        <v>171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/>
    </row>
    <row r="242" spans="1:11">
      <c r="A242" t="s">
        <v>295</v>
      </c>
      <c r="B242" t="s">
        <v>171</v>
      </c>
      <c r="C242" s="8">
        <v>0.14872470947568306</v>
      </c>
      <c r="D242" s="8">
        <v>0.14872470947568306</v>
      </c>
      <c r="E242" s="8">
        <v>0.14872470947568306</v>
      </c>
      <c r="F242" s="8">
        <v>0.14872470947568306</v>
      </c>
      <c r="G242" s="8">
        <v>0.14872470947568306</v>
      </c>
      <c r="H242" s="8">
        <v>0.14872470947568306</v>
      </c>
      <c r="I242" s="8">
        <v>0.14872470947568306</v>
      </c>
      <c r="J242" s="8">
        <v>0.14872470947568306</v>
      </c>
      <c r="K242" s="8"/>
    </row>
    <row r="243" spans="1:11">
      <c r="A243" t="s">
        <v>296</v>
      </c>
      <c r="B243" t="s">
        <v>171</v>
      </c>
      <c r="C243" s="8">
        <v>0.31412363116290332</v>
      </c>
      <c r="D243" s="8">
        <v>0.31412363116290332</v>
      </c>
      <c r="E243" s="8">
        <v>0.31412363116290332</v>
      </c>
      <c r="F243" s="8">
        <v>0.31412363116290332</v>
      </c>
      <c r="G243" s="8">
        <v>0.31412363116290332</v>
      </c>
      <c r="H243" s="8">
        <v>0.31412363116290332</v>
      </c>
      <c r="I243" s="8">
        <v>0.31412363116290332</v>
      </c>
      <c r="J243" s="8">
        <v>0.31412363116290332</v>
      </c>
      <c r="K243" s="8"/>
    </row>
    <row r="244" spans="1:11">
      <c r="A244" t="s">
        <v>297</v>
      </c>
      <c r="B244" t="s">
        <v>171</v>
      </c>
      <c r="C244" s="8">
        <v>24.743333333333332</v>
      </c>
      <c r="D244" s="8">
        <v>24.743333333333332</v>
      </c>
      <c r="E244" s="8">
        <v>24.743333333333332</v>
      </c>
      <c r="F244" s="8">
        <v>24.743333333333332</v>
      </c>
      <c r="G244" s="8">
        <v>24.743333333333332</v>
      </c>
      <c r="H244" s="8">
        <v>24.743333333333332</v>
      </c>
      <c r="I244" s="8">
        <v>24.743333333333332</v>
      </c>
      <c r="J244" s="8">
        <v>24.743333333333332</v>
      </c>
      <c r="K244" s="8"/>
    </row>
    <row r="245" spans="1:11">
      <c r="A245" t="s">
        <v>298</v>
      </c>
      <c r="B245" t="s">
        <v>171</v>
      </c>
      <c r="C245" s="8">
        <v>52.953333333333333</v>
      </c>
      <c r="D245" s="8">
        <v>52.953333333333333</v>
      </c>
      <c r="E245" s="8">
        <v>52.953333333333333</v>
      </c>
      <c r="F245" s="8">
        <v>52.953333333333333</v>
      </c>
      <c r="G245" s="8">
        <v>52.953333333333333</v>
      </c>
      <c r="H245" s="8">
        <v>52.953333333333333</v>
      </c>
      <c r="I245" s="8">
        <v>52.953333333333333</v>
      </c>
      <c r="J245" s="8">
        <v>52.953333333333333</v>
      </c>
      <c r="K245" s="8"/>
    </row>
    <row r="246" spans="1:11">
      <c r="A246" t="s">
        <v>299</v>
      </c>
      <c r="B246" t="s">
        <v>171</v>
      </c>
      <c r="C246" s="8">
        <v>17.636666666666667</v>
      </c>
      <c r="D246" s="8">
        <v>17.636666666666667</v>
      </c>
      <c r="E246" s="8">
        <v>17.636666666666667</v>
      </c>
      <c r="F246" s="8">
        <v>17.636666666666667</v>
      </c>
      <c r="G246" s="8">
        <v>17.636666666666667</v>
      </c>
      <c r="H246" s="8">
        <v>17.636666666666667</v>
      </c>
      <c r="I246" s="8">
        <v>17.636666666666667</v>
      </c>
      <c r="J246" s="8">
        <v>17.636666666666667</v>
      </c>
      <c r="K246" s="8"/>
    </row>
    <row r="247" spans="1:11">
      <c r="A247" t="s">
        <v>300</v>
      </c>
      <c r="B247" t="s">
        <v>171</v>
      </c>
      <c r="C247" s="8">
        <v>7.2366666666666664</v>
      </c>
      <c r="D247" s="8">
        <v>7.2366666666666664</v>
      </c>
      <c r="E247" s="8">
        <v>7.2366666666666664</v>
      </c>
      <c r="F247" s="8">
        <v>7.2366666666666664</v>
      </c>
      <c r="G247" s="8">
        <v>7.2366666666666664</v>
      </c>
      <c r="H247" s="8">
        <v>7.2366666666666664</v>
      </c>
      <c r="I247" s="8">
        <v>7.2366666666666664</v>
      </c>
      <c r="J247" s="8">
        <v>7.2366666666666664</v>
      </c>
      <c r="K247" s="8"/>
    </row>
    <row r="248" spans="1:11">
      <c r="A248" t="s">
        <v>301</v>
      </c>
      <c r="B248" t="s">
        <v>171</v>
      </c>
      <c r="C248" s="8">
        <v>10.53</v>
      </c>
      <c r="D248" s="8">
        <v>10.53</v>
      </c>
      <c r="E248" s="8">
        <v>10.53</v>
      </c>
      <c r="F248" s="8">
        <v>10.53</v>
      </c>
      <c r="G248" s="8">
        <v>10.53</v>
      </c>
      <c r="H248" s="8">
        <v>10.53</v>
      </c>
      <c r="I248" s="8">
        <v>10.53</v>
      </c>
      <c r="J248" s="8">
        <v>10.53</v>
      </c>
      <c r="K248" s="8"/>
    </row>
    <row r="249" spans="1:11">
      <c r="A249" t="s">
        <v>302</v>
      </c>
      <c r="B249" t="s">
        <v>171</v>
      </c>
      <c r="C249" s="8">
        <v>1.2769204346107463</v>
      </c>
      <c r="D249" s="8">
        <v>1.2769204346107463</v>
      </c>
      <c r="E249" s="8">
        <v>1.2769204346107463</v>
      </c>
      <c r="F249" s="8">
        <v>1.2769204346107463</v>
      </c>
      <c r="G249" s="8">
        <v>1.2769204346107463</v>
      </c>
      <c r="H249" s="8">
        <v>1.2769204346107463</v>
      </c>
      <c r="I249" s="8">
        <v>1.2769204346107463</v>
      </c>
      <c r="J249" s="8">
        <v>1.2769204346107463</v>
      </c>
      <c r="K249" s="8"/>
    </row>
    <row r="250" spans="1:11">
      <c r="A250" t="s">
        <v>303</v>
      </c>
      <c r="B250" t="s">
        <v>171</v>
      </c>
      <c r="C250" s="8">
        <v>72.669999999999987</v>
      </c>
      <c r="D250" s="8">
        <v>72.669999999999987</v>
      </c>
      <c r="E250" s="8">
        <v>72.669999999999987</v>
      </c>
      <c r="F250" s="8">
        <v>72.669999999999987</v>
      </c>
      <c r="G250" s="8">
        <v>72.669999999999987</v>
      </c>
      <c r="H250" s="8">
        <v>72.669999999999987</v>
      </c>
      <c r="I250" s="8">
        <v>72.669999999999987</v>
      </c>
      <c r="J250" s="8">
        <v>72.669999999999987</v>
      </c>
      <c r="K250" s="8"/>
    </row>
    <row r="251" spans="1:11">
      <c r="A251" t="s">
        <v>304</v>
      </c>
      <c r="B251" t="s">
        <v>171</v>
      </c>
      <c r="C251" s="8">
        <v>0.13</v>
      </c>
      <c r="D251" s="8">
        <v>0.13</v>
      </c>
      <c r="E251" s="8">
        <v>0.13</v>
      </c>
      <c r="F251" s="8">
        <v>0.13</v>
      </c>
      <c r="G251" s="8">
        <v>0.13</v>
      </c>
      <c r="H251" s="8">
        <v>0.13</v>
      </c>
      <c r="I251" s="8">
        <v>0.13</v>
      </c>
      <c r="J251" s="8">
        <v>0.13</v>
      </c>
      <c r="K251" s="8"/>
    </row>
    <row r="252" spans="1:11">
      <c r="A252" t="s">
        <v>305</v>
      </c>
      <c r="B252" t="s">
        <v>171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/>
    </row>
    <row r="253" spans="1:11">
      <c r="A253" t="s">
        <v>306</v>
      </c>
      <c r="B253" t="s">
        <v>171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/>
    </row>
    <row r="254" spans="1:11">
      <c r="A254" t="s">
        <v>307</v>
      </c>
      <c r="B254" t="s">
        <v>171</v>
      </c>
      <c r="C254" s="8">
        <v>42.9</v>
      </c>
      <c r="D254" s="8">
        <v>42.9</v>
      </c>
      <c r="E254" s="8">
        <v>42.9</v>
      </c>
      <c r="F254" s="8">
        <v>42.9</v>
      </c>
      <c r="G254" s="8">
        <v>42.9</v>
      </c>
      <c r="H254" s="8">
        <v>42.9</v>
      </c>
      <c r="I254" s="8">
        <v>42.9</v>
      </c>
      <c r="J254" s="8">
        <v>42.9</v>
      </c>
      <c r="K254" s="8"/>
    </row>
    <row r="255" spans="1:11">
      <c r="A255" t="s">
        <v>308</v>
      </c>
      <c r="B255" t="s">
        <v>171</v>
      </c>
      <c r="C255" s="8">
        <v>24.223333333333333</v>
      </c>
      <c r="D255" s="8">
        <v>24.223333333333333</v>
      </c>
      <c r="E255" s="8">
        <v>24.223333333333333</v>
      </c>
      <c r="F255" s="8">
        <v>24.223333333333333</v>
      </c>
      <c r="G255" s="8">
        <v>24.223333333333333</v>
      </c>
      <c r="H255" s="8">
        <v>24.223333333333333</v>
      </c>
      <c r="I255" s="8">
        <v>24.223333333333333</v>
      </c>
      <c r="J255" s="8">
        <v>24.223333333333333</v>
      </c>
      <c r="K255" s="8"/>
    </row>
    <row r="256" spans="1:11">
      <c r="A256" t="s">
        <v>309</v>
      </c>
      <c r="B256" t="s">
        <v>171</v>
      </c>
      <c r="C256" s="8">
        <v>3.9866666666666664</v>
      </c>
      <c r="D256" s="8">
        <v>3.9866666666666664</v>
      </c>
      <c r="E256" s="8">
        <v>3.9866666666666664</v>
      </c>
      <c r="F256" s="8">
        <v>3.9866666666666664</v>
      </c>
      <c r="G256" s="8">
        <v>3.9866666666666664</v>
      </c>
      <c r="H256" s="8">
        <v>3.9866666666666664</v>
      </c>
      <c r="I256" s="8">
        <v>3.9866666666666664</v>
      </c>
      <c r="J256" s="8">
        <v>3.9866666666666664</v>
      </c>
      <c r="K256" s="8"/>
    </row>
    <row r="257" spans="1:11">
      <c r="A257" t="s">
        <v>310</v>
      </c>
      <c r="B257" t="s">
        <v>171</v>
      </c>
      <c r="C257" s="8">
        <v>18.676666666666669</v>
      </c>
      <c r="D257" s="8">
        <v>18.676666666666669</v>
      </c>
      <c r="E257" s="8">
        <v>18.676666666666669</v>
      </c>
      <c r="F257" s="8">
        <v>18.676666666666669</v>
      </c>
      <c r="G257" s="8">
        <v>18.676666666666669</v>
      </c>
      <c r="H257" s="8">
        <v>18.676666666666669</v>
      </c>
      <c r="I257" s="8">
        <v>18.676666666666669</v>
      </c>
      <c r="J257" s="8">
        <v>18.676666666666669</v>
      </c>
      <c r="K257" s="8"/>
    </row>
    <row r="258" spans="1:11">
      <c r="A258" t="s">
        <v>311</v>
      </c>
      <c r="B258" t="s">
        <v>171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/>
    </row>
    <row r="259" spans="1:11">
      <c r="A259" t="s">
        <v>312</v>
      </c>
      <c r="B259" t="s">
        <v>171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/>
    </row>
    <row r="260" spans="1:11">
      <c r="A260" t="s">
        <v>277</v>
      </c>
      <c r="B260" t="s">
        <v>172</v>
      </c>
      <c r="C260" s="8">
        <v>0.2133164853473814</v>
      </c>
      <c r="D260" s="8">
        <v>0.2133164853473814</v>
      </c>
      <c r="E260" s="8">
        <v>0.2133164853473814</v>
      </c>
      <c r="F260" s="8">
        <v>0.2133164853473814</v>
      </c>
      <c r="G260" s="8">
        <v>0.2133164853473814</v>
      </c>
      <c r="H260" s="8">
        <v>0.2133164853473814</v>
      </c>
      <c r="I260" s="8">
        <v>0.2133164853473814</v>
      </c>
      <c r="J260" s="8">
        <v>0.2133164853473814</v>
      </c>
      <c r="K260" s="8"/>
    </row>
    <row r="261" spans="1:11">
      <c r="A261" t="s">
        <v>278</v>
      </c>
      <c r="B261" t="s">
        <v>172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/>
    </row>
    <row r="262" spans="1:11">
      <c r="A262" t="s">
        <v>279</v>
      </c>
      <c r="B262" t="s">
        <v>172</v>
      </c>
      <c r="C262" s="8">
        <v>0.34358140606995236</v>
      </c>
      <c r="D262" s="8">
        <v>0.34358140606995236</v>
      </c>
      <c r="E262" s="8">
        <v>0.34358140606995236</v>
      </c>
      <c r="F262" s="8">
        <v>0.34358140606995236</v>
      </c>
      <c r="G262" s="8">
        <v>0.34358140606995236</v>
      </c>
      <c r="H262" s="8">
        <v>0.34358140606995236</v>
      </c>
      <c r="I262" s="8">
        <v>0.34358140606995236</v>
      </c>
      <c r="J262" s="8">
        <v>0.34358140606995236</v>
      </c>
      <c r="K262" s="8"/>
    </row>
    <row r="263" spans="1:11">
      <c r="A263" t="s">
        <v>280</v>
      </c>
      <c r="B263" t="s">
        <v>172</v>
      </c>
      <c r="C263" s="8">
        <v>3.9433333333333334</v>
      </c>
      <c r="D263" s="8">
        <v>3.9433333333333334</v>
      </c>
      <c r="E263" s="8">
        <v>3.9433333333333334</v>
      </c>
      <c r="F263" s="8">
        <v>3.9433333333333334</v>
      </c>
      <c r="G263" s="8">
        <v>3.9433333333333334</v>
      </c>
      <c r="H263" s="8">
        <v>3.9433333333333334</v>
      </c>
      <c r="I263" s="8">
        <v>3.9433333333333334</v>
      </c>
      <c r="J263" s="8">
        <v>3.9433333333333334</v>
      </c>
      <c r="K263" s="8"/>
    </row>
    <row r="264" spans="1:11">
      <c r="A264" t="s">
        <v>281</v>
      </c>
      <c r="B264" t="s">
        <v>172</v>
      </c>
      <c r="C264" s="8">
        <v>5.0266666666666664</v>
      </c>
      <c r="D264" s="8">
        <v>5.0266666666666664</v>
      </c>
      <c r="E264" s="8">
        <v>5.0266666666666664</v>
      </c>
      <c r="F264" s="8">
        <v>5.0266666666666664</v>
      </c>
      <c r="G264" s="8">
        <v>5.0266666666666664</v>
      </c>
      <c r="H264" s="8">
        <v>5.0266666666666664</v>
      </c>
      <c r="I264" s="8">
        <v>5.0266666666666664</v>
      </c>
      <c r="J264" s="8">
        <v>5.0266666666666664</v>
      </c>
      <c r="K264" s="8"/>
    </row>
    <row r="265" spans="1:11">
      <c r="A265" t="s">
        <v>282</v>
      </c>
      <c r="B265" t="s">
        <v>172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/>
    </row>
    <row r="266" spans="1:11">
      <c r="A266" t="s">
        <v>283</v>
      </c>
      <c r="B266" t="s">
        <v>172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/>
    </row>
    <row r="267" spans="1:11">
      <c r="A267" t="s">
        <v>284</v>
      </c>
      <c r="B267" t="s">
        <v>172</v>
      </c>
      <c r="C267" s="8">
        <v>36.226666666666667</v>
      </c>
      <c r="D267" s="8">
        <v>36.226666666666667</v>
      </c>
      <c r="E267" s="8">
        <v>36.226666666666667</v>
      </c>
      <c r="F267" s="8">
        <v>36.226666666666667</v>
      </c>
      <c r="G267" s="8">
        <v>36.226666666666667</v>
      </c>
      <c r="H267" s="8">
        <v>36.226666666666667</v>
      </c>
      <c r="I267" s="8">
        <v>36.226666666666667</v>
      </c>
      <c r="J267" s="8">
        <v>36.226666666666667</v>
      </c>
      <c r="K267" s="8"/>
    </row>
    <row r="268" spans="1:11">
      <c r="A268" t="s">
        <v>285</v>
      </c>
      <c r="B268" t="s">
        <v>172</v>
      </c>
      <c r="C268" s="8">
        <v>64.566666666666663</v>
      </c>
      <c r="D268" s="8">
        <v>64.566666666666663</v>
      </c>
      <c r="E268" s="8">
        <v>64.566666666666663</v>
      </c>
      <c r="F268" s="8">
        <v>64.566666666666663</v>
      </c>
      <c r="G268" s="8">
        <v>64.566666666666663</v>
      </c>
      <c r="H268" s="8">
        <v>64.566666666666663</v>
      </c>
      <c r="I268" s="8">
        <v>64.566666666666663</v>
      </c>
      <c r="J268" s="8">
        <v>64.566666666666663</v>
      </c>
      <c r="K268" s="8"/>
    </row>
    <row r="269" spans="1:11">
      <c r="A269" t="s">
        <v>286</v>
      </c>
      <c r="B269" t="s">
        <v>172</v>
      </c>
      <c r="C269" s="8">
        <v>23.833333333333332</v>
      </c>
      <c r="D269" s="8">
        <v>23.833333333333332</v>
      </c>
      <c r="E269" s="8">
        <v>23.833333333333332</v>
      </c>
      <c r="F269" s="8">
        <v>23.833333333333332</v>
      </c>
      <c r="G269" s="8">
        <v>23.833333333333332</v>
      </c>
      <c r="H269" s="8">
        <v>23.833333333333332</v>
      </c>
      <c r="I269" s="8">
        <v>23.833333333333332</v>
      </c>
      <c r="J269" s="8">
        <v>23.833333333333332</v>
      </c>
      <c r="K269" s="8"/>
    </row>
    <row r="270" spans="1:11">
      <c r="A270" t="s">
        <v>287</v>
      </c>
      <c r="B270" t="s">
        <v>172</v>
      </c>
      <c r="C270" s="8">
        <v>56.550000000000004</v>
      </c>
      <c r="D270" s="8">
        <v>56.550000000000004</v>
      </c>
      <c r="E270" s="8">
        <v>56.550000000000004</v>
      </c>
      <c r="F270" s="8">
        <v>56.550000000000004</v>
      </c>
      <c r="G270" s="8">
        <v>56.550000000000004</v>
      </c>
      <c r="H270" s="8">
        <v>56.550000000000004</v>
      </c>
      <c r="I270" s="8">
        <v>56.550000000000004</v>
      </c>
      <c r="J270" s="8">
        <v>56.550000000000004</v>
      </c>
      <c r="K270" s="8"/>
    </row>
    <row r="271" spans="1:11">
      <c r="A271" t="s">
        <v>288</v>
      </c>
      <c r="B271" t="s">
        <v>172</v>
      </c>
      <c r="C271" s="8">
        <v>57.93666666666666</v>
      </c>
      <c r="D271" s="8">
        <v>57.93666666666666</v>
      </c>
      <c r="E271" s="8">
        <v>57.93666666666666</v>
      </c>
      <c r="F271" s="8">
        <v>57.93666666666666</v>
      </c>
      <c r="G271" s="8">
        <v>57.93666666666666</v>
      </c>
      <c r="H271" s="8">
        <v>57.93666666666666</v>
      </c>
      <c r="I271" s="8">
        <v>57.93666666666666</v>
      </c>
      <c r="J271" s="8">
        <v>57.93666666666666</v>
      </c>
      <c r="K271" s="8"/>
    </row>
    <row r="272" spans="1:11">
      <c r="A272" t="s">
        <v>289</v>
      </c>
      <c r="B272" t="s">
        <v>172</v>
      </c>
      <c r="C272" s="8">
        <v>11.959999999999999</v>
      </c>
      <c r="D272" s="8">
        <v>11.959999999999999</v>
      </c>
      <c r="E272" s="8">
        <v>11.959999999999999</v>
      </c>
      <c r="F272" s="8">
        <v>11.959999999999999</v>
      </c>
      <c r="G272" s="8">
        <v>11.959999999999999</v>
      </c>
      <c r="H272" s="8">
        <v>11.959999999999999</v>
      </c>
      <c r="I272" s="8">
        <v>11.959999999999999</v>
      </c>
      <c r="J272" s="8">
        <v>11.959999999999999</v>
      </c>
      <c r="K272" s="8"/>
    </row>
    <row r="273" spans="1:11">
      <c r="A273" t="s">
        <v>290</v>
      </c>
      <c r="B273" t="s">
        <v>172</v>
      </c>
      <c r="C273" s="8">
        <v>20.41</v>
      </c>
      <c r="D273" s="8">
        <v>20.41</v>
      </c>
      <c r="E273" s="8">
        <v>20.41</v>
      </c>
      <c r="F273" s="8">
        <v>20.41</v>
      </c>
      <c r="G273" s="8">
        <v>20.41</v>
      </c>
      <c r="H273" s="8">
        <v>20.41</v>
      </c>
      <c r="I273" s="8">
        <v>20.41</v>
      </c>
      <c r="J273" s="8">
        <v>20.41</v>
      </c>
      <c r="K273" s="8"/>
    </row>
    <row r="274" spans="1:11">
      <c r="A274" t="s">
        <v>291</v>
      </c>
      <c r="B274" t="s">
        <v>172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/>
    </row>
    <row r="275" spans="1:11">
      <c r="A275" t="s">
        <v>292</v>
      </c>
      <c r="B275" t="s">
        <v>172</v>
      </c>
      <c r="C275" s="8">
        <v>22.619999999999997</v>
      </c>
      <c r="D275" s="8">
        <v>22.619999999999997</v>
      </c>
      <c r="E275" s="8">
        <v>22.619999999999997</v>
      </c>
      <c r="F275" s="8">
        <v>22.619999999999997</v>
      </c>
      <c r="G275" s="8">
        <v>22.619999999999997</v>
      </c>
      <c r="H275" s="8">
        <v>22.619999999999997</v>
      </c>
      <c r="I275" s="8">
        <v>22.619999999999997</v>
      </c>
      <c r="J275" s="8">
        <v>22.619999999999997</v>
      </c>
      <c r="K275" s="8"/>
    </row>
    <row r="276" spans="1:11">
      <c r="A276" t="s">
        <v>293</v>
      </c>
      <c r="B276" t="s">
        <v>172</v>
      </c>
      <c r="C276" s="8">
        <v>33.67</v>
      </c>
      <c r="D276" s="8">
        <v>33.67</v>
      </c>
      <c r="E276" s="8">
        <v>33.67</v>
      </c>
      <c r="F276" s="8">
        <v>33.67</v>
      </c>
      <c r="G276" s="8">
        <v>33.67</v>
      </c>
      <c r="H276" s="8">
        <v>33.67</v>
      </c>
      <c r="I276" s="8">
        <v>33.67</v>
      </c>
      <c r="J276" s="8">
        <v>33.67</v>
      </c>
      <c r="K276" s="8"/>
    </row>
    <row r="277" spans="1:11">
      <c r="A277" t="s">
        <v>294</v>
      </c>
      <c r="B277" t="s">
        <v>172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/>
    </row>
    <row r="278" spans="1:11">
      <c r="A278" t="s">
        <v>295</v>
      </c>
      <c r="B278" t="s">
        <v>172</v>
      </c>
      <c r="C278" s="8">
        <v>0.14872470947568306</v>
      </c>
      <c r="D278" s="8">
        <v>0.14872470947568306</v>
      </c>
      <c r="E278" s="8">
        <v>0.14872470947568306</v>
      </c>
      <c r="F278" s="8">
        <v>0.14872470947568306</v>
      </c>
      <c r="G278" s="8">
        <v>0.14872470947568306</v>
      </c>
      <c r="H278" s="8">
        <v>0.14872470947568306</v>
      </c>
      <c r="I278" s="8">
        <v>0.14872470947568306</v>
      </c>
      <c r="J278" s="8">
        <v>0.14872470947568306</v>
      </c>
      <c r="K278" s="8"/>
    </row>
    <row r="279" spans="1:11">
      <c r="A279" t="s">
        <v>296</v>
      </c>
      <c r="B279" t="s">
        <v>172</v>
      </c>
      <c r="C279" s="8">
        <v>0.31412363116290332</v>
      </c>
      <c r="D279" s="8">
        <v>0.31412363116290332</v>
      </c>
      <c r="E279" s="8">
        <v>0.31412363116290332</v>
      </c>
      <c r="F279" s="8">
        <v>0.31412363116290332</v>
      </c>
      <c r="G279" s="8">
        <v>0.31412363116290332</v>
      </c>
      <c r="H279" s="8">
        <v>0.31412363116290332</v>
      </c>
      <c r="I279" s="8">
        <v>0.31412363116290332</v>
      </c>
      <c r="J279" s="8">
        <v>0.31412363116290332</v>
      </c>
      <c r="K279" s="8"/>
    </row>
    <row r="280" spans="1:11">
      <c r="A280" t="s">
        <v>297</v>
      </c>
      <c r="B280" t="s">
        <v>172</v>
      </c>
      <c r="C280" s="8">
        <v>24.743333333333332</v>
      </c>
      <c r="D280" s="8">
        <v>24.743333333333332</v>
      </c>
      <c r="E280" s="8">
        <v>24.743333333333332</v>
      </c>
      <c r="F280" s="8">
        <v>24.743333333333332</v>
      </c>
      <c r="G280" s="8">
        <v>24.743333333333332</v>
      </c>
      <c r="H280" s="8">
        <v>24.743333333333332</v>
      </c>
      <c r="I280" s="8">
        <v>24.743333333333332</v>
      </c>
      <c r="J280" s="8">
        <v>24.743333333333332</v>
      </c>
      <c r="K280" s="8"/>
    </row>
    <row r="281" spans="1:11">
      <c r="A281" t="s">
        <v>298</v>
      </c>
      <c r="B281" t="s">
        <v>172</v>
      </c>
      <c r="C281" s="8">
        <v>52.953333333333333</v>
      </c>
      <c r="D281" s="8">
        <v>52.953333333333333</v>
      </c>
      <c r="E281" s="8">
        <v>52.953333333333333</v>
      </c>
      <c r="F281" s="8">
        <v>52.953333333333333</v>
      </c>
      <c r="G281" s="8">
        <v>52.953333333333333</v>
      </c>
      <c r="H281" s="8">
        <v>52.953333333333333</v>
      </c>
      <c r="I281" s="8">
        <v>52.953333333333333</v>
      </c>
      <c r="J281" s="8">
        <v>52.953333333333333</v>
      </c>
      <c r="K281" s="8"/>
    </row>
    <row r="282" spans="1:11">
      <c r="A282" t="s">
        <v>299</v>
      </c>
      <c r="B282" t="s">
        <v>172</v>
      </c>
      <c r="C282" s="8">
        <v>17.636666666666667</v>
      </c>
      <c r="D282" s="8">
        <v>17.636666666666667</v>
      </c>
      <c r="E282" s="8">
        <v>17.636666666666667</v>
      </c>
      <c r="F282" s="8">
        <v>17.636666666666667</v>
      </c>
      <c r="G282" s="8">
        <v>17.636666666666667</v>
      </c>
      <c r="H282" s="8">
        <v>17.636666666666667</v>
      </c>
      <c r="I282" s="8">
        <v>17.636666666666667</v>
      </c>
      <c r="J282" s="8">
        <v>17.636666666666667</v>
      </c>
      <c r="K282" s="8"/>
    </row>
    <row r="283" spans="1:11">
      <c r="A283" t="s">
        <v>300</v>
      </c>
      <c r="B283" t="s">
        <v>172</v>
      </c>
      <c r="C283" s="8">
        <v>7.2366666666666664</v>
      </c>
      <c r="D283" s="8">
        <v>7.2366666666666664</v>
      </c>
      <c r="E283" s="8">
        <v>7.2366666666666664</v>
      </c>
      <c r="F283" s="8">
        <v>7.2366666666666664</v>
      </c>
      <c r="G283" s="8">
        <v>7.2366666666666664</v>
      </c>
      <c r="H283" s="8">
        <v>7.2366666666666664</v>
      </c>
      <c r="I283" s="8">
        <v>7.2366666666666664</v>
      </c>
      <c r="J283" s="8">
        <v>7.2366666666666664</v>
      </c>
      <c r="K283" s="8"/>
    </row>
    <row r="284" spans="1:11">
      <c r="A284" t="s">
        <v>301</v>
      </c>
      <c r="B284" t="s">
        <v>172</v>
      </c>
      <c r="C284" s="8">
        <v>10.53</v>
      </c>
      <c r="D284" s="8">
        <v>10.53</v>
      </c>
      <c r="E284" s="8">
        <v>10.53</v>
      </c>
      <c r="F284" s="8">
        <v>10.53</v>
      </c>
      <c r="G284" s="8">
        <v>10.53</v>
      </c>
      <c r="H284" s="8">
        <v>10.53</v>
      </c>
      <c r="I284" s="8">
        <v>10.53</v>
      </c>
      <c r="J284" s="8">
        <v>10.53</v>
      </c>
      <c r="K284" s="8"/>
    </row>
    <row r="285" spans="1:11">
      <c r="A285" t="s">
        <v>302</v>
      </c>
      <c r="B285" t="s">
        <v>172</v>
      </c>
      <c r="C285" s="8">
        <v>1.2769204346107463</v>
      </c>
      <c r="D285" s="8">
        <v>1.2769204346107463</v>
      </c>
      <c r="E285" s="8">
        <v>1.2769204346107463</v>
      </c>
      <c r="F285" s="8">
        <v>1.2769204346107463</v>
      </c>
      <c r="G285" s="8">
        <v>1.2769204346107463</v>
      </c>
      <c r="H285" s="8">
        <v>1.2769204346107463</v>
      </c>
      <c r="I285" s="8">
        <v>1.2769204346107463</v>
      </c>
      <c r="J285" s="8">
        <v>1.2769204346107463</v>
      </c>
      <c r="K285" s="8"/>
    </row>
    <row r="286" spans="1:11">
      <c r="A286" t="s">
        <v>303</v>
      </c>
      <c r="B286" t="s">
        <v>172</v>
      </c>
      <c r="C286" s="8">
        <v>72.669999999999987</v>
      </c>
      <c r="D286" s="8">
        <v>72.669999999999987</v>
      </c>
      <c r="E286" s="8">
        <v>72.669999999999987</v>
      </c>
      <c r="F286" s="8">
        <v>72.669999999999987</v>
      </c>
      <c r="G286" s="8">
        <v>72.669999999999987</v>
      </c>
      <c r="H286" s="8">
        <v>72.669999999999987</v>
      </c>
      <c r="I286" s="8">
        <v>72.669999999999987</v>
      </c>
      <c r="J286" s="8">
        <v>72.669999999999987</v>
      </c>
      <c r="K286" s="8"/>
    </row>
    <row r="287" spans="1:11">
      <c r="A287" t="s">
        <v>304</v>
      </c>
      <c r="B287" t="s">
        <v>172</v>
      </c>
      <c r="C287" s="8">
        <v>0.13</v>
      </c>
      <c r="D287" s="8">
        <v>0.13</v>
      </c>
      <c r="E287" s="8">
        <v>0.13</v>
      </c>
      <c r="F287" s="8">
        <v>0.13</v>
      </c>
      <c r="G287" s="8">
        <v>0.13</v>
      </c>
      <c r="H287" s="8">
        <v>0.13</v>
      </c>
      <c r="I287" s="8">
        <v>0.13</v>
      </c>
      <c r="J287" s="8">
        <v>0.13</v>
      </c>
      <c r="K287" s="8"/>
    </row>
    <row r="288" spans="1:11">
      <c r="A288" t="s">
        <v>305</v>
      </c>
      <c r="B288" t="s">
        <v>172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/>
    </row>
    <row r="289" spans="1:11">
      <c r="A289" t="s">
        <v>306</v>
      </c>
      <c r="B289" t="s">
        <v>172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/>
    </row>
    <row r="290" spans="1:11">
      <c r="A290" t="s">
        <v>307</v>
      </c>
      <c r="B290" t="s">
        <v>172</v>
      </c>
      <c r="C290" s="8">
        <v>42.9</v>
      </c>
      <c r="D290" s="8">
        <v>42.9</v>
      </c>
      <c r="E290" s="8">
        <v>42.9</v>
      </c>
      <c r="F290" s="8">
        <v>42.9</v>
      </c>
      <c r="G290" s="8">
        <v>42.9</v>
      </c>
      <c r="H290" s="8">
        <v>42.9</v>
      </c>
      <c r="I290" s="8">
        <v>42.9</v>
      </c>
      <c r="J290" s="8">
        <v>42.9</v>
      </c>
      <c r="K290" s="8"/>
    </row>
    <row r="291" spans="1:11">
      <c r="A291" t="s">
        <v>308</v>
      </c>
      <c r="B291" t="s">
        <v>172</v>
      </c>
      <c r="C291" s="8">
        <v>24.223333333333333</v>
      </c>
      <c r="D291" s="8">
        <v>24.223333333333333</v>
      </c>
      <c r="E291" s="8">
        <v>24.223333333333333</v>
      </c>
      <c r="F291" s="8">
        <v>24.223333333333333</v>
      </c>
      <c r="G291" s="8">
        <v>24.223333333333333</v>
      </c>
      <c r="H291" s="8">
        <v>24.223333333333333</v>
      </c>
      <c r="I291" s="8">
        <v>24.223333333333333</v>
      </c>
      <c r="J291" s="8">
        <v>24.223333333333333</v>
      </c>
      <c r="K291" s="8"/>
    </row>
    <row r="292" spans="1:11">
      <c r="A292" t="s">
        <v>309</v>
      </c>
      <c r="B292" t="s">
        <v>172</v>
      </c>
      <c r="C292" s="8">
        <v>3.9866666666666664</v>
      </c>
      <c r="D292" s="8">
        <v>3.9866666666666664</v>
      </c>
      <c r="E292" s="8">
        <v>3.9866666666666664</v>
      </c>
      <c r="F292" s="8">
        <v>3.9866666666666664</v>
      </c>
      <c r="G292" s="8">
        <v>3.9866666666666664</v>
      </c>
      <c r="H292" s="8">
        <v>3.9866666666666664</v>
      </c>
      <c r="I292" s="8">
        <v>3.9866666666666664</v>
      </c>
      <c r="J292" s="8">
        <v>3.9866666666666664</v>
      </c>
      <c r="K292" s="8"/>
    </row>
    <row r="293" spans="1:11">
      <c r="A293" t="s">
        <v>310</v>
      </c>
      <c r="B293" t="s">
        <v>172</v>
      </c>
      <c r="C293" s="8">
        <v>18.676666666666669</v>
      </c>
      <c r="D293" s="8">
        <v>18.676666666666669</v>
      </c>
      <c r="E293" s="8">
        <v>18.676666666666669</v>
      </c>
      <c r="F293" s="8">
        <v>18.676666666666669</v>
      </c>
      <c r="G293" s="8">
        <v>18.676666666666669</v>
      </c>
      <c r="H293" s="8">
        <v>18.676666666666669</v>
      </c>
      <c r="I293" s="8">
        <v>18.676666666666669</v>
      </c>
      <c r="J293" s="8">
        <v>18.676666666666669</v>
      </c>
      <c r="K293" s="8"/>
    </row>
    <row r="294" spans="1:11">
      <c r="A294" t="s">
        <v>311</v>
      </c>
      <c r="B294" t="s">
        <v>172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/>
    </row>
    <row r="295" spans="1:11">
      <c r="A295" t="s">
        <v>312</v>
      </c>
      <c r="B295" t="s">
        <v>172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/>
    </row>
    <row r="296" spans="1:11">
      <c r="A296" t="s">
        <v>277</v>
      </c>
      <c r="B296" t="s">
        <v>94</v>
      </c>
      <c r="C296" s="8">
        <v>3.3687905327501562</v>
      </c>
      <c r="D296" s="8">
        <v>3.3687905327501562</v>
      </c>
      <c r="E296" s="8">
        <v>3.3687905327501562</v>
      </c>
      <c r="F296" s="8">
        <v>3.3687905327501562</v>
      </c>
      <c r="G296" s="8">
        <v>3.3687905327501562</v>
      </c>
      <c r="H296" s="8">
        <v>3.3687905327501562</v>
      </c>
      <c r="I296" s="8">
        <v>3.3687905327501562</v>
      </c>
      <c r="J296" s="8">
        <v>3.3687905327501562</v>
      </c>
    </row>
    <row r="297" spans="1:11">
      <c r="A297" t="s">
        <v>279</v>
      </c>
      <c r="B297" t="s">
        <v>94</v>
      </c>
      <c r="C297" s="8">
        <v>5.425993148689626</v>
      </c>
      <c r="D297" s="8">
        <v>5.425993148689626</v>
      </c>
      <c r="E297" s="8">
        <v>5.425993148689626</v>
      </c>
      <c r="F297" s="8">
        <v>5.425993148689626</v>
      </c>
      <c r="G297" s="8">
        <v>5.425993148689626</v>
      </c>
      <c r="H297" s="8">
        <v>5.425993148689626</v>
      </c>
      <c r="I297" s="8">
        <v>5.425993148689626</v>
      </c>
      <c r="J297" s="8">
        <v>5.425993148689626</v>
      </c>
    </row>
    <row r="298" spans="1:11">
      <c r="A298" t="s">
        <v>282</v>
      </c>
      <c r="B298" t="s">
        <v>94</v>
      </c>
      <c r="C298" s="8">
        <v>8.1033333333333317</v>
      </c>
      <c r="D298" s="8">
        <v>8.1033333333333317</v>
      </c>
      <c r="E298" s="8">
        <v>8.1033333333333317</v>
      </c>
      <c r="F298" s="8">
        <v>8.1033333333333317</v>
      </c>
      <c r="G298" s="8">
        <v>8.1033333333333317</v>
      </c>
      <c r="H298" s="8">
        <v>8.1033333333333317</v>
      </c>
      <c r="I298" s="8">
        <v>8.1033333333333317</v>
      </c>
      <c r="J298" s="8">
        <v>8.1033333333333317</v>
      </c>
    </row>
    <row r="299" spans="1:11">
      <c r="A299" t="s">
        <v>295</v>
      </c>
      <c r="B299" t="s">
        <v>94</v>
      </c>
      <c r="C299" s="8">
        <v>2.3487279590782402</v>
      </c>
      <c r="D299" s="8">
        <v>2.3487279590782402</v>
      </c>
      <c r="E299" s="8">
        <v>2.3487279590782402</v>
      </c>
      <c r="F299" s="8">
        <v>2.3487279590782402</v>
      </c>
      <c r="G299" s="8">
        <v>2.3487279590782402</v>
      </c>
      <c r="H299" s="8">
        <v>2.3487279590782402</v>
      </c>
      <c r="I299" s="8">
        <v>2.3487279590782402</v>
      </c>
      <c r="J299" s="8">
        <v>2.3487279590782402</v>
      </c>
    </row>
    <row r="300" spans="1:11">
      <c r="A300" t="s">
        <v>296</v>
      </c>
      <c r="B300" t="s">
        <v>94</v>
      </c>
      <c r="C300" s="8">
        <v>4.9607826279877374</v>
      </c>
      <c r="D300" s="8">
        <v>4.9607826279877374</v>
      </c>
      <c r="E300" s="8">
        <v>4.9607826279877374</v>
      </c>
      <c r="F300" s="8">
        <v>4.9607826279877374</v>
      </c>
      <c r="G300" s="8">
        <v>4.9607826279877374</v>
      </c>
      <c r="H300" s="8">
        <v>4.9607826279877374</v>
      </c>
      <c r="I300" s="8">
        <v>4.9607826279877374</v>
      </c>
      <c r="J300" s="8">
        <v>4.9607826279877374</v>
      </c>
    </row>
    <row r="301" spans="1:11">
      <c r="A301" t="s">
        <v>298</v>
      </c>
      <c r="B301" t="s">
        <v>94</v>
      </c>
      <c r="C301" s="8">
        <v>5.2</v>
      </c>
      <c r="D301" s="8">
        <v>5.2</v>
      </c>
      <c r="E301" s="8">
        <v>5.2</v>
      </c>
      <c r="F301" s="8">
        <v>5.2</v>
      </c>
      <c r="G301" s="8">
        <v>5.2</v>
      </c>
      <c r="H301" s="8">
        <v>5.2</v>
      </c>
      <c r="I301" s="8">
        <v>5.2</v>
      </c>
      <c r="J301" s="8">
        <v>5.2</v>
      </c>
    </row>
    <row r="302" spans="1:11">
      <c r="A302" t="s">
        <v>302</v>
      </c>
      <c r="B302" t="s">
        <v>94</v>
      </c>
      <c r="C302" s="8">
        <v>20.165705731494239</v>
      </c>
      <c r="D302" s="8">
        <v>20.165705731494239</v>
      </c>
      <c r="E302" s="8">
        <v>20.165705731494239</v>
      </c>
      <c r="F302" s="8">
        <v>20.165705731494239</v>
      </c>
      <c r="G302" s="8">
        <v>20.165705731494239</v>
      </c>
      <c r="H302" s="8">
        <v>20.165705731494239</v>
      </c>
      <c r="I302" s="8">
        <v>20.165705731494239</v>
      </c>
      <c r="J302" s="8">
        <v>20.165705731494239</v>
      </c>
    </row>
    <row r="303" spans="1:11">
      <c r="A303" t="s">
        <v>306</v>
      </c>
      <c r="B303" t="s">
        <v>94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</row>
    <row r="304" spans="1:11">
      <c r="A304" t="s">
        <v>311</v>
      </c>
      <c r="B304" t="s">
        <v>94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</row>
    <row r="305" spans="1:10">
      <c r="A305" t="s">
        <v>312</v>
      </c>
      <c r="B305" t="s">
        <v>94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</row>
    <row r="306" spans="1:10">
      <c r="A306" t="s">
        <v>277</v>
      </c>
      <c r="B306" t="s">
        <v>93</v>
      </c>
      <c r="C306" s="8">
        <v>3.3687905327501562</v>
      </c>
      <c r="D306" s="8">
        <v>3.3687905327501562</v>
      </c>
      <c r="E306" s="8">
        <v>3.3687905327501562</v>
      </c>
      <c r="F306" s="8">
        <v>3.3687905327501562</v>
      </c>
      <c r="G306" s="8">
        <v>3.3687905327501562</v>
      </c>
      <c r="H306" s="8">
        <v>3.3687905327501562</v>
      </c>
      <c r="I306" s="8">
        <v>3.3687905327501562</v>
      </c>
      <c r="J306" s="8">
        <v>3.3687905327501562</v>
      </c>
    </row>
    <row r="307" spans="1:10">
      <c r="A307" t="s">
        <v>279</v>
      </c>
      <c r="B307" t="s">
        <v>93</v>
      </c>
      <c r="C307" s="8">
        <v>5.425993148689626</v>
      </c>
      <c r="D307" s="8">
        <v>5.425993148689626</v>
      </c>
      <c r="E307" s="8">
        <v>5.425993148689626</v>
      </c>
      <c r="F307" s="8">
        <v>5.425993148689626</v>
      </c>
      <c r="G307" s="8">
        <v>5.425993148689626</v>
      </c>
      <c r="H307" s="8">
        <v>5.425993148689626</v>
      </c>
      <c r="I307" s="8">
        <v>5.425993148689626</v>
      </c>
      <c r="J307" s="8">
        <v>5.425993148689626</v>
      </c>
    </row>
    <row r="308" spans="1:10">
      <c r="A308" t="s">
        <v>282</v>
      </c>
      <c r="B308" t="s">
        <v>93</v>
      </c>
      <c r="C308" s="8">
        <v>8.1033333333333317</v>
      </c>
      <c r="D308" s="8">
        <v>8.1033333333333317</v>
      </c>
      <c r="E308" s="8">
        <v>8.1033333333333317</v>
      </c>
      <c r="F308" s="8">
        <v>8.1033333333333317</v>
      </c>
      <c r="G308" s="8">
        <v>8.1033333333333317</v>
      </c>
      <c r="H308" s="8">
        <v>8.1033333333333317</v>
      </c>
      <c r="I308" s="8">
        <v>8.1033333333333317</v>
      </c>
      <c r="J308" s="8">
        <v>8.1033333333333317</v>
      </c>
    </row>
    <row r="309" spans="1:10">
      <c r="A309" t="s">
        <v>295</v>
      </c>
      <c r="B309" t="s">
        <v>93</v>
      </c>
      <c r="C309" s="8">
        <v>2.3487279590782402</v>
      </c>
      <c r="D309" s="8">
        <v>2.3487279590782402</v>
      </c>
      <c r="E309" s="8">
        <v>2.3487279590782402</v>
      </c>
      <c r="F309" s="8">
        <v>2.3487279590782402</v>
      </c>
      <c r="G309" s="8">
        <v>2.3487279590782402</v>
      </c>
      <c r="H309" s="8">
        <v>2.3487279590782402</v>
      </c>
      <c r="I309" s="8">
        <v>2.3487279590782402</v>
      </c>
      <c r="J309" s="8">
        <v>2.3487279590782402</v>
      </c>
    </row>
    <row r="310" spans="1:10">
      <c r="A310" t="s">
        <v>296</v>
      </c>
      <c r="B310" t="s">
        <v>93</v>
      </c>
      <c r="C310" s="8">
        <v>4.9607826279877374</v>
      </c>
      <c r="D310" s="8">
        <v>4.9607826279877374</v>
      </c>
      <c r="E310" s="8">
        <v>4.9607826279877374</v>
      </c>
      <c r="F310" s="8">
        <v>4.9607826279877374</v>
      </c>
      <c r="G310" s="8">
        <v>4.9607826279877374</v>
      </c>
      <c r="H310" s="8">
        <v>4.9607826279877374</v>
      </c>
      <c r="I310" s="8">
        <v>4.9607826279877374</v>
      </c>
      <c r="J310" s="8">
        <v>4.9607826279877374</v>
      </c>
    </row>
    <row r="311" spans="1:10">
      <c r="A311" t="s">
        <v>298</v>
      </c>
      <c r="B311" t="s">
        <v>93</v>
      </c>
      <c r="C311" s="8">
        <v>5.2</v>
      </c>
      <c r="D311" s="8">
        <v>5.2</v>
      </c>
      <c r="E311" s="8">
        <v>5.2</v>
      </c>
      <c r="F311" s="8">
        <v>5.2</v>
      </c>
      <c r="G311" s="8">
        <v>5.2</v>
      </c>
      <c r="H311" s="8">
        <v>5.2</v>
      </c>
      <c r="I311" s="8">
        <v>5.2</v>
      </c>
      <c r="J311" s="8">
        <v>5.2</v>
      </c>
    </row>
    <row r="312" spans="1:10">
      <c r="A312" t="s">
        <v>302</v>
      </c>
      <c r="B312" t="s">
        <v>93</v>
      </c>
      <c r="C312" s="8">
        <v>20.165705731494239</v>
      </c>
      <c r="D312" s="8">
        <v>20.165705731494239</v>
      </c>
      <c r="E312" s="8">
        <v>20.165705731494239</v>
      </c>
      <c r="F312" s="8">
        <v>20.165705731494239</v>
      </c>
      <c r="G312" s="8">
        <v>20.165705731494239</v>
      </c>
      <c r="H312" s="8">
        <v>20.165705731494239</v>
      </c>
      <c r="I312" s="8">
        <v>20.165705731494239</v>
      </c>
      <c r="J312" s="8">
        <v>20.165705731494239</v>
      </c>
    </row>
    <row r="313" spans="1:10">
      <c r="A313" t="s">
        <v>306</v>
      </c>
      <c r="B313" t="s">
        <v>93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</row>
    <row r="314" spans="1:10">
      <c r="A314" t="s">
        <v>311</v>
      </c>
      <c r="B314" t="s">
        <v>93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</row>
    <row r="315" spans="1:10">
      <c r="A315" t="s">
        <v>312</v>
      </c>
      <c r="B315" t="s">
        <v>93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</row>
    <row r="316" spans="1:10">
      <c r="A316" t="s">
        <v>277</v>
      </c>
      <c r="B316" t="s">
        <v>95</v>
      </c>
      <c r="C316" s="8">
        <v>3.3687905327501562</v>
      </c>
      <c r="D316" s="8">
        <v>3.3687905327501562</v>
      </c>
      <c r="E316" s="8">
        <v>3.3687905327501562</v>
      </c>
      <c r="F316" s="8">
        <v>3.3687905327501562</v>
      </c>
      <c r="G316" s="8">
        <v>3.3687905327501562</v>
      </c>
      <c r="H316" s="8">
        <v>3.3687905327501562</v>
      </c>
      <c r="I316" s="8">
        <v>3.3687905327501562</v>
      </c>
      <c r="J316" s="8">
        <v>3.3687905327501562</v>
      </c>
    </row>
    <row r="317" spans="1:10">
      <c r="A317" t="s">
        <v>279</v>
      </c>
      <c r="B317" t="s">
        <v>95</v>
      </c>
      <c r="C317" s="8">
        <v>5.425993148689626</v>
      </c>
      <c r="D317" s="8">
        <v>5.425993148689626</v>
      </c>
      <c r="E317" s="8">
        <v>5.425993148689626</v>
      </c>
      <c r="F317" s="8">
        <v>5.425993148689626</v>
      </c>
      <c r="G317" s="8">
        <v>5.425993148689626</v>
      </c>
      <c r="H317" s="8">
        <v>5.425993148689626</v>
      </c>
      <c r="I317" s="8">
        <v>5.425993148689626</v>
      </c>
      <c r="J317" s="8">
        <v>5.425993148689626</v>
      </c>
    </row>
    <row r="318" spans="1:10">
      <c r="A318" t="s">
        <v>282</v>
      </c>
      <c r="B318" t="s">
        <v>95</v>
      </c>
      <c r="C318" s="8">
        <v>8.1033333333333317</v>
      </c>
      <c r="D318" s="8">
        <v>8.1033333333333317</v>
      </c>
      <c r="E318" s="8">
        <v>8.1033333333333317</v>
      </c>
      <c r="F318" s="8">
        <v>8.1033333333333317</v>
      </c>
      <c r="G318" s="8">
        <v>8.1033333333333317</v>
      </c>
      <c r="H318" s="8">
        <v>8.1033333333333317</v>
      </c>
      <c r="I318" s="8">
        <v>8.1033333333333317</v>
      </c>
      <c r="J318" s="8">
        <v>8.1033333333333317</v>
      </c>
    </row>
    <row r="319" spans="1:10">
      <c r="A319" t="s">
        <v>295</v>
      </c>
      <c r="B319" t="s">
        <v>95</v>
      </c>
      <c r="C319" s="8">
        <v>2.3487279590782402</v>
      </c>
      <c r="D319" s="8">
        <v>2.3487279590782402</v>
      </c>
      <c r="E319" s="8">
        <v>2.3487279590782402</v>
      </c>
      <c r="F319" s="8">
        <v>2.3487279590782402</v>
      </c>
      <c r="G319" s="8">
        <v>2.3487279590782402</v>
      </c>
      <c r="H319" s="8">
        <v>2.3487279590782402</v>
      </c>
      <c r="I319" s="8">
        <v>2.3487279590782402</v>
      </c>
      <c r="J319" s="8">
        <v>2.3487279590782402</v>
      </c>
    </row>
    <row r="320" spans="1:10">
      <c r="A320" t="s">
        <v>296</v>
      </c>
      <c r="B320" t="s">
        <v>95</v>
      </c>
      <c r="C320" s="8">
        <v>4.9607826279877374</v>
      </c>
      <c r="D320" s="8">
        <v>4.9607826279877374</v>
      </c>
      <c r="E320" s="8">
        <v>4.9607826279877374</v>
      </c>
      <c r="F320" s="8">
        <v>4.9607826279877374</v>
      </c>
      <c r="G320" s="8">
        <v>4.9607826279877374</v>
      </c>
      <c r="H320" s="8">
        <v>4.9607826279877374</v>
      </c>
      <c r="I320" s="8">
        <v>4.9607826279877374</v>
      </c>
      <c r="J320" s="8">
        <v>4.9607826279877374</v>
      </c>
    </row>
    <row r="321" spans="1:10">
      <c r="A321" t="s">
        <v>298</v>
      </c>
      <c r="B321" t="s">
        <v>95</v>
      </c>
      <c r="C321" s="8">
        <v>5.2</v>
      </c>
      <c r="D321" s="8">
        <v>5.2</v>
      </c>
      <c r="E321" s="8">
        <v>5.2</v>
      </c>
      <c r="F321" s="8">
        <v>5.2</v>
      </c>
      <c r="G321" s="8">
        <v>5.2</v>
      </c>
      <c r="H321" s="8">
        <v>5.2</v>
      </c>
      <c r="I321" s="8">
        <v>5.2</v>
      </c>
      <c r="J321" s="8">
        <v>5.2</v>
      </c>
    </row>
    <row r="322" spans="1:10">
      <c r="A322" t="s">
        <v>302</v>
      </c>
      <c r="B322" t="s">
        <v>95</v>
      </c>
      <c r="C322" s="8">
        <v>20.165705731494239</v>
      </c>
      <c r="D322" s="8">
        <v>20.165705731494239</v>
      </c>
      <c r="E322" s="8">
        <v>20.165705731494239</v>
      </c>
      <c r="F322" s="8">
        <v>20.165705731494239</v>
      </c>
      <c r="G322" s="8">
        <v>20.165705731494239</v>
      </c>
      <c r="H322" s="8">
        <v>20.165705731494239</v>
      </c>
      <c r="I322" s="8">
        <v>20.165705731494239</v>
      </c>
      <c r="J322" s="8">
        <v>20.165705731494239</v>
      </c>
    </row>
    <row r="323" spans="1:10">
      <c r="A323" t="s">
        <v>306</v>
      </c>
      <c r="B323" t="s">
        <v>95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</row>
    <row r="324" spans="1:10">
      <c r="A324" t="s">
        <v>311</v>
      </c>
      <c r="B324" t="s">
        <v>95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</row>
    <row r="325" spans="1:10">
      <c r="A325" t="s">
        <v>312</v>
      </c>
      <c r="B325" t="s">
        <v>95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</row>
    <row r="326" spans="1:10">
      <c r="A326" t="s">
        <v>277</v>
      </c>
      <c r="B326" t="s">
        <v>100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</row>
    <row r="327" spans="1:10">
      <c r="A327" t="s">
        <v>278</v>
      </c>
      <c r="B327" t="s">
        <v>100</v>
      </c>
      <c r="C327" s="8">
        <v>8.19</v>
      </c>
      <c r="D327" s="8">
        <v>8.19</v>
      </c>
      <c r="E327" s="8">
        <v>8.19</v>
      </c>
      <c r="F327" s="8">
        <v>8.19</v>
      </c>
      <c r="G327" s="8">
        <v>8.19</v>
      </c>
      <c r="H327" s="8">
        <v>8.19</v>
      </c>
      <c r="I327" s="8">
        <v>8.19</v>
      </c>
      <c r="J327" s="8">
        <v>8.19</v>
      </c>
    </row>
    <row r="328" spans="1:10">
      <c r="A328" t="s">
        <v>279</v>
      </c>
      <c r="B328" t="s">
        <v>100</v>
      </c>
      <c r="C328" s="8">
        <v>3.7328571428571431</v>
      </c>
      <c r="D328" s="8">
        <v>3.7328571428571431</v>
      </c>
      <c r="E328" s="8">
        <v>3.7328571428571431</v>
      </c>
      <c r="F328" s="8">
        <v>3.7328571428571431</v>
      </c>
      <c r="G328" s="8">
        <v>3.7328571428571431</v>
      </c>
      <c r="H328" s="8">
        <v>3.7328571428571431</v>
      </c>
      <c r="I328" s="8">
        <v>3.7328571428571431</v>
      </c>
      <c r="J328" s="8">
        <v>3.7328571428571431</v>
      </c>
    </row>
    <row r="329" spans="1:10">
      <c r="A329" t="s">
        <v>280</v>
      </c>
      <c r="B329" t="s">
        <v>100</v>
      </c>
      <c r="C329" s="8">
        <v>3.5100000000000002</v>
      </c>
      <c r="D329" s="8">
        <v>3.5100000000000002</v>
      </c>
      <c r="E329" s="8">
        <v>3.5100000000000002</v>
      </c>
      <c r="F329" s="8">
        <v>3.5100000000000002</v>
      </c>
      <c r="G329" s="8">
        <v>3.5100000000000002</v>
      </c>
      <c r="H329" s="8">
        <v>3.5100000000000002</v>
      </c>
      <c r="I329" s="8">
        <v>3.5100000000000002</v>
      </c>
      <c r="J329" s="8">
        <v>3.5100000000000002</v>
      </c>
    </row>
    <row r="330" spans="1:10">
      <c r="A330" t="s">
        <v>281</v>
      </c>
      <c r="B330" t="s">
        <v>100</v>
      </c>
      <c r="C330" s="8">
        <v>13.13</v>
      </c>
      <c r="D330" s="8">
        <v>13.13</v>
      </c>
      <c r="E330" s="8">
        <v>13.13</v>
      </c>
      <c r="F330" s="8">
        <v>13.13</v>
      </c>
      <c r="G330" s="8">
        <v>13.13</v>
      </c>
      <c r="H330" s="8">
        <v>13.13</v>
      </c>
      <c r="I330" s="8">
        <v>13.13</v>
      </c>
      <c r="J330" s="8">
        <v>13.13</v>
      </c>
    </row>
    <row r="331" spans="1:10">
      <c r="A331" t="s">
        <v>282</v>
      </c>
      <c r="B331" t="s">
        <v>100</v>
      </c>
      <c r="C331" s="8">
        <v>3.9000000000000004</v>
      </c>
      <c r="D331" s="8">
        <v>3.9000000000000004</v>
      </c>
      <c r="E331" s="8">
        <v>3.9000000000000004</v>
      </c>
      <c r="F331" s="8">
        <v>3.9000000000000004</v>
      </c>
      <c r="G331" s="8">
        <v>3.9000000000000004</v>
      </c>
      <c r="H331" s="8">
        <v>3.9000000000000004</v>
      </c>
      <c r="I331" s="8">
        <v>3.9000000000000004</v>
      </c>
      <c r="J331" s="8">
        <v>3.9000000000000004</v>
      </c>
    </row>
    <row r="332" spans="1:10">
      <c r="A332" t="s">
        <v>283</v>
      </c>
      <c r="B332" t="s">
        <v>100</v>
      </c>
      <c r="C332" s="8">
        <v>11.05</v>
      </c>
      <c r="D332" s="8">
        <v>11.05</v>
      </c>
      <c r="E332" s="8">
        <v>11.05</v>
      </c>
      <c r="F332" s="8">
        <v>11.05</v>
      </c>
      <c r="G332" s="8">
        <v>11.05</v>
      </c>
      <c r="H332" s="8">
        <v>11.05</v>
      </c>
      <c r="I332" s="8">
        <v>11.05</v>
      </c>
      <c r="J332" s="8">
        <v>11.05</v>
      </c>
    </row>
    <row r="333" spans="1:10">
      <c r="A333" t="s">
        <v>284</v>
      </c>
      <c r="B333" t="s">
        <v>100</v>
      </c>
      <c r="C333" s="8">
        <v>43.42</v>
      </c>
      <c r="D333" s="8">
        <v>43.42</v>
      </c>
      <c r="E333" s="8">
        <v>43.42</v>
      </c>
      <c r="F333" s="8">
        <v>43.42</v>
      </c>
      <c r="G333" s="8">
        <v>43.42</v>
      </c>
      <c r="H333" s="8">
        <v>43.42</v>
      </c>
      <c r="I333" s="8">
        <v>43.42</v>
      </c>
      <c r="J333" s="8">
        <v>43.42</v>
      </c>
    </row>
    <row r="334" spans="1:10">
      <c r="A334" t="s">
        <v>285</v>
      </c>
      <c r="B334" t="s">
        <v>100</v>
      </c>
      <c r="C334" s="8">
        <v>6.89</v>
      </c>
      <c r="D334" s="8">
        <v>6.89</v>
      </c>
      <c r="E334" s="8">
        <v>6.89</v>
      </c>
      <c r="F334" s="8">
        <v>6.89</v>
      </c>
      <c r="G334" s="8">
        <v>6.89</v>
      </c>
      <c r="H334" s="8">
        <v>6.89</v>
      </c>
      <c r="I334" s="8">
        <v>6.89</v>
      </c>
      <c r="J334" s="8">
        <v>6.89</v>
      </c>
    </row>
    <row r="335" spans="1:10">
      <c r="A335" t="s">
        <v>286</v>
      </c>
      <c r="B335" t="s">
        <v>100</v>
      </c>
      <c r="C335" s="8">
        <v>71.63000000000001</v>
      </c>
      <c r="D335" s="8">
        <v>71.63000000000001</v>
      </c>
      <c r="E335" s="8">
        <v>71.63000000000001</v>
      </c>
      <c r="F335" s="8">
        <v>71.63000000000001</v>
      </c>
      <c r="G335" s="8">
        <v>71.63000000000001</v>
      </c>
      <c r="H335" s="8">
        <v>71.63000000000001</v>
      </c>
      <c r="I335" s="8">
        <v>71.63000000000001</v>
      </c>
      <c r="J335" s="8">
        <v>71.63000000000001</v>
      </c>
    </row>
    <row r="336" spans="1:10">
      <c r="A336" t="s">
        <v>287</v>
      </c>
      <c r="B336" t="s">
        <v>100</v>
      </c>
      <c r="C336" s="8">
        <v>5.9799999999999995</v>
      </c>
      <c r="D336" s="8">
        <v>5.9799999999999995</v>
      </c>
      <c r="E336" s="8">
        <v>5.9799999999999995</v>
      </c>
      <c r="F336" s="8">
        <v>5.9799999999999995</v>
      </c>
      <c r="G336" s="8">
        <v>5.9799999999999995</v>
      </c>
      <c r="H336" s="8">
        <v>5.9799999999999995</v>
      </c>
      <c r="I336" s="8">
        <v>5.9799999999999995</v>
      </c>
      <c r="J336" s="8">
        <v>5.9799999999999995</v>
      </c>
    </row>
    <row r="337" spans="1:10">
      <c r="A337" t="s">
        <v>288</v>
      </c>
      <c r="B337" t="s">
        <v>100</v>
      </c>
      <c r="C337" s="8">
        <v>75.789999999999992</v>
      </c>
      <c r="D337" s="8">
        <v>75.789999999999992</v>
      </c>
      <c r="E337" s="8">
        <v>75.789999999999992</v>
      </c>
      <c r="F337" s="8">
        <v>75.789999999999992</v>
      </c>
      <c r="G337" s="8">
        <v>75.789999999999992</v>
      </c>
      <c r="H337" s="8">
        <v>75.789999999999992</v>
      </c>
      <c r="I337" s="8">
        <v>75.789999999999992</v>
      </c>
      <c r="J337" s="8">
        <v>75.789999999999992</v>
      </c>
    </row>
    <row r="338" spans="1:10">
      <c r="A338" t="s">
        <v>289</v>
      </c>
      <c r="B338" t="s">
        <v>100</v>
      </c>
      <c r="C338" s="8">
        <v>21.19</v>
      </c>
      <c r="D338" s="8">
        <v>21.19</v>
      </c>
      <c r="E338" s="8">
        <v>21.19</v>
      </c>
      <c r="F338" s="8">
        <v>21.19</v>
      </c>
      <c r="G338" s="8">
        <v>21.19</v>
      </c>
      <c r="H338" s="8">
        <v>21.19</v>
      </c>
      <c r="I338" s="8">
        <v>21.19</v>
      </c>
      <c r="J338" s="8">
        <v>21.19</v>
      </c>
    </row>
    <row r="339" spans="1:10">
      <c r="A339" t="s">
        <v>290</v>
      </c>
      <c r="B339" t="s">
        <v>100</v>
      </c>
      <c r="C339" s="8">
        <v>3.5100000000000002</v>
      </c>
      <c r="D339" s="8">
        <v>3.5100000000000002</v>
      </c>
      <c r="E339" s="8">
        <v>3.5100000000000002</v>
      </c>
      <c r="F339" s="8">
        <v>3.5100000000000002</v>
      </c>
      <c r="G339" s="8">
        <v>3.5100000000000002</v>
      </c>
      <c r="H339" s="8">
        <v>3.5100000000000002</v>
      </c>
      <c r="I339" s="8">
        <v>3.5100000000000002</v>
      </c>
      <c r="J339" s="8">
        <v>3.5100000000000002</v>
      </c>
    </row>
    <row r="340" spans="1:10">
      <c r="A340" t="s">
        <v>291</v>
      </c>
      <c r="B340" t="s">
        <v>100</v>
      </c>
      <c r="C340" s="8">
        <v>13.91</v>
      </c>
      <c r="D340" s="8">
        <v>13.91</v>
      </c>
      <c r="E340" s="8">
        <v>13.91</v>
      </c>
      <c r="F340" s="8">
        <v>13.91</v>
      </c>
      <c r="G340" s="8">
        <v>13.91</v>
      </c>
      <c r="H340" s="8">
        <v>13.91</v>
      </c>
      <c r="I340" s="8">
        <v>13.91</v>
      </c>
      <c r="J340" s="8">
        <v>13.91</v>
      </c>
    </row>
    <row r="341" spans="1:10">
      <c r="A341" t="s">
        <v>292</v>
      </c>
      <c r="B341" t="s">
        <v>100</v>
      </c>
      <c r="C341" s="8">
        <v>11.83</v>
      </c>
      <c r="D341" s="8">
        <v>11.83</v>
      </c>
      <c r="E341" s="8">
        <v>11.83</v>
      </c>
      <c r="F341" s="8">
        <v>11.83</v>
      </c>
      <c r="G341" s="8">
        <v>11.83</v>
      </c>
      <c r="H341" s="8">
        <v>11.83</v>
      </c>
      <c r="I341" s="8">
        <v>11.83</v>
      </c>
      <c r="J341" s="8">
        <v>11.83</v>
      </c>
    </row>
    <row r="342" spans="1:10">
      <c r="A342" t="s">
        <v>293</v>
      </c>
      <c r="B342" t="s">
        <v>100</v>
      </c>
      <c r="C342" s="8">
        <v>37.18</v>
      </c>
      <c r="D342" s="8">
        <v>37.18</v>
      </c>
      <c r="E342" s="8">
        <v>37.18</v>
      </c>
      <c r="F342" s="8">
        <v>37.18</v>
      </c>
      <c r="G342" s="8">
        <v>37.18</v>
      </c>
      <c r="H342" s="8">
        <v>37.18</v>
      </c>
      <c r="I342" s="8">
        <v>37.18</v>
      </c>
      <c r="J342" s="8">
        <v>37.18</v>
      </c>
    </row>
    <row r="343" spans="1:10">
      <c r="A343" t="s">
        <v>294</v>
      </c>
      <c r="B343" t="s">
        <v>100</v>
      </c>
      <c r="C343" s="8">
        <v>0.39</v>
      </c>
      <c r="D343" s="8">
        <v>0.39</v>
      </c>
      <c r="E343" s="8">
        <v>0.39</v>
      </c>
      <c r="F343" s="8">
        <v>0.39</v>
      </c>
      <c r="G343" s="8">
        <v>0.39</v>
      </c>
      <c r="H343" s="8">
        <v>0.39</v>
      </c>
      <c r="I343" s="8">
        <v>0.39</v>
      </c>
      <c r="J343" s="8">
        <v>0.39</v>
      </c>
    </row>
    <row r="344" spans="1:10">
      <c r="A344" t="s">
        <v>295</v>
      </c>
      <c r="B344" t="s">
        <v>100</v>
      </c>
      <c r="C344" s="8">
        <v>1.8664285714285715</v>
      </c>
      <c r="D344" s="8">
        <v>1.8664285714285715</v>
      </c>
      <c r="E344" s="8">
        <v>1.8664285714285715</v>
      </c>
      <c r="F344" s="8">
        <v>1.8664285714285715</v>
      </c>
      <c r="G344" s="8">
        <v>1.8664285714285715</v>
      </c>
      <c r="H344" s="8">
        <v>1.8664285714285715</v>
      </c>
      <c r="I344" s="8">
        <v>1.8664285714285715</v>
      </c>
      <c r="J344" s="8">
        <v>1.8664285714285715</v>
      </c>
    </row>
    <row r="345" spans="1:10">
      <c r="A345" t="s">
        <v>296</v>
      </c>
      <c r="B345" t="s">
        <v>100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</row>
    <row r="346" spans="1:10">
      <c r="A346" t="s">
        <v>297</v>
      </c>
      <c r="B346" t="s">
        <v>100</v>
      </c>
      <c r="C346" s="8">
        <v>4.9399999999999995</v>
      </c>
      <c r="D346" s="8">
        <v>4.9399999999999995</v>
      </c>
      <c r="E346" s="8">
        <v>4.9399999999999995</v>
      </c>
      <c r="F346" s="8">
        <v>4.9399999999999995</v>
      </c>
      <c r="G346" s="8">
        <v>4.9399999999999995</v>
      </c>
      <c r="H346" s="8">
        <v>4.9399999999999995</v>
      </c>
      <c r="I346" s="8">
        <v>4.9399999999999995</v>
      </c>
      <c r="J346" s="8">
        <v>4.9399999999999995</v>
      </c>
    </row>
    <row r="347" spans="1:10">
      <c r="A347" t="s">
        <v>298</v>
      </c>
      <c r="B347" t="s">
        <v>100</v>
      </c>
      <c r="C347" s="8">
        <v>2.6</v>
      </c>
      <c r="D347" s="8">
        <v>2.6</v>
      </c>
      <c r="E347" s="8">
        <v>2.6</v>
      </c>
      <c r="F347" s="8">
        <v>2.6</v>
      </c>
      <c r="G347" s="8">
        <v>2.6</v>
      </c>
      <c r="H347" s="8">
        <v>2.6</v>
      </c>
      <c r="I347" s="8">
        <v>2.6</v>
      </c>
      <c r="J347" s="8">
        <v>2.6</v>
      </c>
    </row>
    <row r="348" spans="1:10">
      <c r="A348" t="s">
        <v>299</v>
      </c>
      <c r="B348" t="s">
        <v>100</v>
      </c>
      <c r="C348" s="8">
        <v>37.96</v>
      </c>
      <c r="D348" s="8">
        <v>37.96</v>
      </c>
      <c r="E348" s="8">
        <v>37.96</v>
      </c>
      <c r="F348" s="8">
        <v>37.96</v>
      </c>
      <c r="G348" s="8">
        <v>37.96</v>
      </c>
      <c r="H348" s="8">
        <v>37.96</v>
      </c>
      <c r="I348" s="8">
        <v>37.96</v>
      </c>
      <c r="J348" s="8">
        <v>37.96</v>
      </c>
    </row>
    <row r="349" spans="1:10">
      <c r="A349" t="s">
        <v>300</v>
      </c>
      <c r="B349" t="s">
        <v>100</v>
      </c>
      <c r="C349" s="8">
        <v>9.620000000000001</v>
      </c>
      <c r="D349" s="8">
        <v>9.620000000000001</v>
      </c>
      <c r="E349" s="8">
        <v>9.620000000000001</v>
      </c>
      <c r="F349" s="8">
        <v>9.620000000000001</v>
      </c>
      <c r="G349" s="8">
        <v>9.620000000000001</v>
      </c>
      <c r="H349" s="8">
        <v>9.620000000000001</v>
      </c>
      <c r="I349" s="8">
        <v>9.620000000000001</v>
      </c>
      <c r="J349" s="8">
        <v>9.620000000000001</v>
      </c>
    </row>
    <row r="350" spans="1:10">
      <c r="A350" t="s">
        <v>301</v>
      </c>
      <c r="B350" t="s">
        <v>100</v>
      </c>
      <c r="C350" s="8">
        <v>36.79</v>
      </c>
      <c r="D350" s="8">
        <v>36.79</v>
      </c>
      <c r="E350" s="8">
        <v>36.79</v>
      </c>
      <c r="F350" s="8">
        <v>36.79</v>
      </c>
      <c r="G350" s="8">
        <v>36.79</v>
      </c>
      <c r="H350" s="8">
        <v>36.79</v>
      </c>
      <c r="I350" s="8">
        <v>36.79</v>
      </c>
      <c r="J350" s="8">
        <v>36.79</v>
      </c>
    </row>
    <row r="351" spans="1:10">
      <c r="A351" t="s">
        <v>302</v>
      </c>
      <c r="B351" t="s">
        <v>100</v>
      </c>
      <c r="C351" s="8">
        <v>20.530714285714289</v>
      </c>
      <c r="D351" s="8">
        <v>20.530714285714289</v>
      </c>
      <c r="E351" s="8">
        <v>20.530714285714289</v>
      </c>
      <c r="F351" s="8">
        <v>20.530714285714289</v>
      </c>
      <c r="G351" s="8">
        <v>20.530714285714289</v>
      </c>
      <c r="H351" s="8">
        <v>20.530714285714289</v>
      </c>
      <c r="I351" s="8">
        <v>20.530714285714289</v>
      </c>
      <c r="J351" s="8">
        <v>20.530714285714289</v>
      </c>
    </row>
    <row r="352" spans="1:10">
      <c r="A352" t="s">
        <v>303</v>
      </c>
      <c r="B352" t="s">
        <v>100</v>
      </c>
      <c r="C352" s="8">
        <v>8.06</v>
      </c>
      <c r="D352" s="8">
        <v>8.06</v>
      </c>
      <c r="E352" s="8">
        <v>8.06</v>
      </c>
      <c r="F352" s="8">
        <v>8.06</v>
      </c>
      <c r="G352" s="8">
        <v>8.06</v>
      </c>
      <c r="H352" s="8">
        <v>8.06</v>
      </c>
      <c r="I352" s="8">
        <v>8.06</v>
      </c>
      <c r="J352" s="8">
        <v>8.06</v>
      </c>
    </row>
    <row r="353" spans="1:22">
      <c r="A353" t="s">
        <v>304</v>
      </c>
      <c r="B353" t="s">
        <v>100</v>
      </c>
      <c r="C353" s="8">
        <v>1.3</v>
      </c>
      <c r="D353" s="8">
        <v>1.3</v>
      </c>
      <c r="E353" s="8">
        <v>1.3</v>
      </c>
      <c r="F353" s="8">
        <v>1.3</v>
      </c>
      <c r="G353" s="8">
        <v>1.3</v>
      </c>
      <c r="H353" s="8">
        <v>1.3</v>
      </c>
      <c r="I353" s="8">
        <v>1.3</v>
      </c>
      <c r="J353" s="8">
        <v>1.3</v>
      </c>
    </row>
    <row r="354" spans="1:22">
      <c r="A354" t="s">
        <v>305</v>
      </c>
      <c r="B354" t="s">
        <v>100</v>
      </c>
      <c r="C354" s="8">
        <v>5.07</v>
      </c>
      <c r="D354" s="8">
        <v>5.07</v>
      </c>
      <c r="E354" s="8">
        <v>5.07</v>
      </c>
      <c r="F354" s="8">
        <v>5.07</v>
      </c>
      <c r="G354" s="8">
        <v>5.07</v>
      </c>
      <c r="H354" s="8">
        <v>5.07</v>
      </c>
      <c r="I354" s="8">
        <v>5.07</v>
      </c>
      <c r="J354" s="8">
        <v>5.07</v>
      </c>
    </row>
    <row r="355" spans="1:22">
      <c r="A355" t="s">
        <v>306</v>
      </c>
      <c r="B355" t="s">
        <v>100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</row>
    <row r="356" spans="1:22">
      <c r="A356" t="s">
        <v>307</v>
      </c>
      <c r="B356" t="s">
        <v>100</v>
      </c>
      <c r="C356" s="8">
        <v>44.72</v>
      </c>
      <c r="D356" s="8">
        <v>44.72</v>
      </c>
      <c r="E356" s="8">
        <v>44.72</v>
      </c>
      <c r="F356" s="8">
        <v>44.72</v>
      </c>
      <c r="G356" s="8">
        <v>44.72</v>
      </c>
      <c r="H356" s="8">
        <v>44.72</v>
      </c>
      <c r="I356" s="8">
        <v>44.72</v>
      </c>
      <c r="J356" s="8">
        <v>44.72</v>
      </c>
    </row>
    <row r="357" spans="1:22">
      <c r="A357" t="s">
        <v>308</v>
      </c>
      <c r="B357" t="s">
        <v>100</v>
      </c>
      <c r="C357" s="8">
        <v>2.4699999999999998</v>
      </c>
      <c r="D357" s="8">
        <v>2.4699999999999998</v>
      </c>
      <c r="E357" s="8">
        <v>2.4699999999999998</v>
      </c>
      <c r="F357" s="8">
        <v>2.4699999999999998</v>
      </c>
      <c r="G357" s="8">
        <v>2.4699999999999998</v>
      </c>
      <c r="H357" s="8">
        <v>2.4699999999999998</v>
      </c>
      <c r="I357" s="8">
        <v>2.4699999999999998</v>
      </c>
      <c r="J357" s="8">
        <v>2.4699999999999998</v>
      </c>
    </row>
    <row r="358" spans="1:22">
      <c r="A358" t="s">
        <v>309</v>
      </c>
      <c r="B358" t="s">
        <v>100</v>
      </c>
      <c r="C358" s="8">
        <v>7.15</v>
      </c>
      <c r="D358" s="8">
        <v>7.15</v>
      </c>
      <c r="E358" s="8">
        <v>7.15</v>
      </c>
      <c r="F358" s="8">
        <v>7.15</v>
      </c>
      <c r="G358" s="8">
        <v>7.15</v>
      </c>
      <c r="H358" s="8">
        <v>7.15</v>
      </c>
      <c r="I358" s="8">
        <v>7.15</v>
      </c>
      <c r="J358" s="8">
        <v>7.15</v>
      </c>
    </row>
    <row r="359" spans="1:22">
      <c r="A359" t="s">
        <v>310</v>
      </c>
      <c r="B359" t="s">
        <v>100</v>
      </c>
      <c r="C359" s="8">
        <v>4.6800000000000006</v>
      </c>
      <c r="D359" s="8">
        <v>4.6800000000000006</v>
      </c>
      <c r="E359" s="8">
        <v>4.6800000000000006</v>
      </c>
      <c r="F359" s="8">
        <v>4.6800000000000006</v>
      </c>
      <c r="G359" s="8">
        <v>4.6800000000000006</v>
      </c>
      <c r="H359" s="8">
        <v>4.6800000000000006</v>
      </c>
      <c r="I359" s="8">
        <v>4.6800000000000006</v>
      </c>
      <c r="J359" s="8">
        <v>4.6800000000000006</v>
      </c>
    </row>
    <row r="360" spans="1:22">
      <c r="A360" t="s">
        <v>311</v>
      </c>
      <c r="B360" t="s">
        <v>100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</row>
    <row r="361" spans="1:22">
      <c r="A361" t="s">
        <v>312</v>
      </c>
      <c r="B361" t="s">
        <v>100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</row>
    <row r="362" spans="1:22">
      <c r="A362" t="s">
        <v>277</v>
      </c>
      <c r="B362" t="s">
        <v>175</v>
      </c>
      <c r="C362" s="28">
        <v>13.211991947990496</v>
      </c>
      <c r="D362" s="28">
        <v>13.211991947990496</v>
      </c>
      <c r="E362" s="28">
        <v>13.211991947990496</v>
      </c>
      <c r="F362" s="28">
        <v>13.211991947990496</v>
      </c>
      <c r="G362" s="28">
        <v>13.211991947990496</v>
      </c>
      <c r="H362" s="28">
        <v>13.211991947990496</v>
      </c>
      <c r="I362" s="28">
        <v>13.211991947990496</v>
      </c>
      <c r="J362" s="28">
        <v>13.211991947990496</v>
      </c>
      <c r="M362" t="s">
        <v>314</v>
      </c>
      <c r="N362" t="s">
        <v>175</v>
      </c>
      <c r="O362" s="28">
        <v>65.820045741028594</v>
      </c>
      <c r="P362" s="28">
        <v>65.820045741028594</v>
      </c>
      <c r="Q362" s="28">
        <v>65.820045741028594</v>
      </c>
      <c r="R362" s="28">
        <v>65.820045741028594</v>
      </c>
      <c r="S362" s="28">
        <v>65.820045741028594</v>
      </c>
      <c r="T362" s="28">
        <v>65.820045741028594</v>
      </c>
      <c r="U362" s="28">
        <v>65.820045741028594</v>
      </c>
      <c r="V362" s="28">
        <v>65.820045741028594</v>
      </c>
    </row>
    <row r="363" spans="1:22">
      <c r="A363" t="s">
        <v>278</v>
      </c>
      <c r="B363" t="s">
        <v>175</v>
      </c>
      <c r="C363" s="28">
        <v>49.624853932002601</v>
      </c>
      <c r="D363" s="28">
        <v>49.624853932002601</v>
      </c>
      <c r="E363" s="28">
        <v>49.624853932002601</v>
      </c>
      <c r="F363" s="28">
        <v>49.624853932002601</v>
      </c>
      <c r="G363" s="28">
        <v>49.624853932002601</v>
      </c>
      <c r="H363" s="28">
        <v>49.624853932002601</v>
      </c>
      <c r="I363" s="28">
        <v>49.624853932002601</v>
      </c>
      <c r="J363" s="28">
        <v>49.624853932002601</v>
      </c>
      <c r="M363" t="s">
        <v>315</v>
      </c>
      <c r="N363" t="s">
        <v>175</v>
      </c>
      <c r="O363" s="28">
        <v>76.085236927821001</v>
      </c>
      <c r="P363" s="28">
        <v>76.085236927821001</v>
      </c>
      <c r="Q363" s="28">
        <v>76.085236927821001</v>
      </c>
      <c r="R363" s="28">
        <v>76.085236927821001</v>
      </c>
      <c r="S363" s="28">
        <v>76.085236927821001</v>
      </c>
      <c r="T363" s="28">
        <v>76.085236927821001</v>
      </c>
      <c r="U363" s="28">
        <v>76.085236927821001</v>
      </c>
      <c r="V363" s="28">
        <v>76.085236927821001</v>
      </c>
    </row>
    <row r="364" spans="1:22">
      <c r="A364" t="s">
        <v>279</v>
      </c>
      <c r="B364" t="s">
        <v>175</v>
      </c>
      <c r="C364" s="28">
        <v>21.280093580592958</v>
      </c>
      <c r="D364" s="28">
        <v>21.280093580592958</v>
      </c>
      <c r="E364" s="28">
        <v>21.280093580592958</v>
      </c>
      <c r="F364" s="28">
        <v>21.280093580592958</v>
      </c>
      <c r="G364" s="28">
        <v>21.280093580592958</v>
      </c>
      <c r="H364" s="28">
        <v>21.280093580592958</v>
      </c>
      <c r="I364" s="28">
        <v>21.280093580592958</v>
      </c>
      <c r="J364" s="28">
        <v>21.280093580592958</v>
      </c>
      <c r="M364" t="s">
        <v>316</v>
      </c>
      <c r="N364" t="s">
        <v>175</v>
      </c>
      <c r="O364" s="28">
        <v>20.93285073857475</v>
      </c>
      <c r="P364" s="28">
        <v>20.93285073857475</v>
      </c>
      <c r="Q364" s="28">
        <v>20.93285073857475</v>
      </c>
      <c r="R364" s="28">
        <v>20.93285073857475</v>
      </c>
      <c r="S364" s="28">
        <v>20.93285073857475</v>
      </c>
      <c r="T364" s="28">
        <v>20.93285073857475</v>
      </c>
      <c r="U364" s="28">
        <v>20.93285073857475</v>
      </c>
      <c r="V364" s="28">
        <v>20.93285073857475</v>
      </c>
    </row>
    <row r="365" spans="1:22">
      <c r="A365" t="s">
        <v>280</v>
      </c>
      <c r="B365" t="s">
        <v>175</v>
      </c>
      <c r="C365" s="28">
        <v>36.368899799481362</v>
      </c>
      <c r="D365" s="28">
        <v>36.368899799481362</v>
      </c>
      <c r="E365" s="28">
        <v>36.368899799481362</v>
      </c>
      <c r="F365" s="28">
        <v>36.368899799481362</v>
      </c>
      <c r="G365" s="28">
        <v>36.368899799481362</v>
      </c>
      <c r="H365" s="28">
        <v>36.368899799481362</v>
      </c>
      <c r="I365" s="28">
        <v>36.368899799481362</v>
      </c>
      <c r="J365" s="28">
        <v>36.368899799481362</v>
      </c>
      <c r="M365" t="s">
        <v>317</v>
      </c>
      <c r="N365" t="s">
        <v>175</v>
      </c>
      <c r="O365" s="28">
        <v>67.547330585132741</v>
      </c>
      <c r="P365" s="28">
        <v>67.547330585132741</v>
      </c>
      <c r="Q365" s="28">
        <v>67.547330585132741</v>
      </c>
      <c r="R365" s="28">
        <v>67.547330585132741</v>
      </c>
      <c r="S365" s="28">
        <v>67.547330585132741</v>
      </c>
      <c r="T365" s="28">
        <v>67.547330585132741</v>
      </c>
      <c r="U365" s="28">
        <v>67.547330585132741</v>
      </c>
      <c r="V365" s="28">
        <v>67.547330585132741</v>
      </c>
    </row>
    <row r="366" spans="1:22">
      <c r="A366" t="s">
        <v>281</v>
      </c>
      <c r="B366" t="s">
        <v>175</v>
      </c>
      <c r="C366" s="28">
        <v>67.299459442030923</v>
      </c>
      <c r="D366" s="28">
        <v>67.299459442030923</v>
      </c>
      <c r="E366" s="28">
        <v>67.299459442030923</v>
      </c>
      <c r="F366" s="28">
        <v>67.299459442030923</v>
      </c>
      <c r="G366" s="28">
        <v>67.299459442030923</v>
      </c>
      <c r="H366" s="28">
        <v>67.299459442030923</v>
      </c>
      <c r="I366" s="28">
        <v>67.299459442030923</v>
      </c>
      <c r="J366" s="28">
        <v>67.299459442030923</v>
      </c>
      <c r="M366" t="s">
        <v>318</v>
      </c>
      <c r="N366" t="s">
        <v>175</v>
      </c>
      <c r="O366" s="28">
        <v>59.925357884434241</v>
      </c>
      <c r="P366" s="28">
        <v>59.925357884434241</v>
      </c>
      <c r="Q366" s="28">
        <v>59.925357884434241</v>
      </c>
      <c r="R366" s="28">
        <v>59.925357884434241</v>
      </c>
      <c r="S366" s="28">
        <v>59.925357884434241</v>
      </c>
      <c r="T366" s="28">
        <v>59.925357884434241</v>
      </c>
      <c r="U366" s="28">
        <v>59.925357884434241</v>
      </c>
      <c r="V366" s="28">
        <v>59.925357884434241</v>
      </c>
    </row>
    <row r="367" spans="1:22">
      <c r="A367" t="s">
        <v>282</v>
      </c>
      <c r="B367" t="s">
        <v>175</v>
      </c>
      <c r="C367" s="28">
        <v>31.780300292070159</v>
      </c>
      <c r="D367" s="28">
        <v>31.780300292070159</v>
      </c>
      <c r="E367" s="28">
        <v>31.780300292070159</v>
      </c>
      <c r="F367" s="28">
        <v>31.780300292070159</v>
      </c>
      <c r="G367" s="28">
        <v>31.780300292070159</v>
      </c>
      <c r="H367" s="28">
        <v>31.780300292070159</v>
      </c>
      <c r="I367" s="28">
        <v>31.780300292070159</v>
      </c>
      <c r="J367" s="28">
        <v>31.780300292070159</v>
      </c>
      <c r="M367" t="s">
        <v>319</v>
      </c>
      <c r="N367" t="s">
        <v>175</v>
      </c>
      <c r="O367" s="28">
        <v>500.14764081946714</v>
      </c>
      <c r="P367" s="28">
        <v>500.14764081946714</v>
      </c>
      <c r="Q367" s="28">
        <v>500.14764081946714</v>
      </c>
      <c r="R367" s="28">
        <v>500.14764081946714</v>
      </c>
      <c r="S367" s="28">
        <v>500.14764081946714</v>
      </c>
      <c r="T367" s="28">
        <v>500.14764081946714</v>
      </c>
      <c r="U367" s="28">
        <v>500.14764081946714</v>
      </c>
      <c r="V367" s="28">
        <v>500.14764081946714</v>
      </c>
    </row>
    <row r="368" spans="1:22">
      <c r="A368" t="s">
        <v>283</v>
      </c>
      <c r="B368" t="s">
        <v>175</v>
      </c>
      <c r="C368" s="28">
        <v>65.090133753277385</v>
      </c>
      <c r="D368" s="28">
        <v>65.090133753277385</v>
      </c>
      <c r="E368" s="28">
        <v>65.090133753277385</v>
      </c>
      <c r="F368" s="28">
        <v>65.090133753277385</v>
      </c>
      <c r="G368" s="28">
        <v>65.090133753277385</v>
      </c>
      <c r="H368" s="28">
        <v>65.090133753277385</v>
      </c>
      <c r="I368" s="28">
        <v>65.090133753277385</v>
      </c>
      <c r="J368" s="28">
        <v>65.090133753277385</v>
      </c>
      <c r="M368" t="s">
        <v>320</v>
      </c>
      <c r="N368" t="s">
        <v>175</v>
      </c>
      <c r="O368" s="28">
        <v>40.256056216624273</v>
      </c>
      <c r="P368" s="28">
        <v>40.256056216624273</v>
      </c>
      <c r="Q368" s="28">
        <v>40.256056216624273</v>
      </c>
      <c r="R368" s="28">
        <v>40.256056216624273</v>
      </c>
      <c r="S368" s="28">
        <v>40.256056216624273</v>
      </c>
      <c r="T368" s="28">
        <v>40.256056216624273</v>
      </c>
      <c r="U368" s="28">
        <v>40.256056216624273</v>
      </c>
      <c r="V368" s="28">
        <v>40.256056216624273</v>
      </c>
    </row>
    <row r="369" spans="1:22">
      <c r="A369" t="s">
        <v>284</v>
      </c>
      <c r="B369" t="s">
        <v>175</v>
      </c>
      <c r="C369" s="28">
        <v>340.57605232785352</v>
      </c>
      <c r="D369" s="28">
        <v>340.57605232785352</v>
      </c>
      <c r="E369" s="28">
        <v>340.57605232785352</v>
      </c>
      <c r="F369" s="28">
        <v>340.57605232785352</v>
      </c>
      <c r="G369" s="28">
        <v>340.57605232785352</v>
      </c>
      <c r="H369" s="28">
        <v>340.57605232785352</v>
      </c>
      <c r="I369" s="28">
        <v>340.57605232785352</v>
      </c>
      <c r="J369" s="28">
        <v>340.57605232785352</v>
      </c>
      <c r="M369" t="s">
        <v>321</v>
      </c>
      <c r="N369" t="s">
        <v>175</v>
      </c>
      <c r="O369" s="28">
        <v>487.66262871539328</v>
      </c>
      <c r="P369" s="28">
        <v>487.66262871539328</v>
      </c>
      <c r="Q369" s="28">
        <v>487.66262871539328</v>
      </c>
      <c r="R369" s="28">
        <v>487.66262871539328</v>
      </c>
      <c r="S369" s="28">
        <v>487.66262871539328</v>
      </c>
      <c r="T369" s="28">
        <v>487.66262871539328</v>
      </c>
      <c r="U369" s="28">
        <v>487.66262871539328</v>
      </c>
      <c r="V369" s="28">
        <v>487.66262871539328</v>
      </c>
    </row>
    <row r="370" spans="1:22">
      <c r="A370" t="s">
        <v>285</v>
      </c>
      <c r="B370" t="s">
        <v>175</v>
      </c>
      <c r="C370" s="28">
        <v>38.238329228426664</v>
      </c>
      <c r="D370" s="28">
        <v>38.238329228426664</v>
      </c>
      <c r="E370" s="28">
        <v>38.238329228426664</v>
      </c>
      <c r="F370" s="28">
        <v>38.238329228426664</v>
      </c>
      <c r="G370" s="28">
        <v>38.238329228426664</v>
      </c>
      <c r="H370" s="28">
        <v>38.238329228426664</v>
      </c>
      <c r="I370" s="28">
        <v>38.238329228426664</v>
      </c>
      <c r="J370" s="28">
        <v>38.238329228426664</v>
      </c>
      <c r="M370" t="s">
        <v>322</v>
      </c>
      <c r="N370" t="s">
        <v>175</v>
      </c>
      <c r="O370" s="28">
        <v>389.04571844698876</v>
      </c>
      <c r="P370" s="28">
        <v>389.04571844698876</v>
      </c>
      <c r="Q370" s="28">
        <v>389.04571844698876</v>
      </c>
      <c r="R370" s="28">
        <v>389.04571844698876</v>
      </c>
      <c r="S370" s="28">
        <v>389.04571844698876</v>
      </c>
      <c r="T370" s="28">
        <v>389.04571844698876</v>
      </c>
      <c r="U370" s="28">
        <v>389.04571844698876</v>
      </c>
      <c r="V370" s="28">
        <v>389.04571844698876</v>
      </c>
    </row>
    <row r="371" spans="1:22">
      <c r="A371" t="s">
        <v>286</v>
      </c>
      <c r="B371" t="s">
        <v>175</v>
      </c>
      <c r="C371" s="28">
        <v>376.60505586752657</v>
      </c>
      <c r="D371" s="28">
        <v>376.60505586752657</v>
      </c>
      <c r="E371" s="28">
        <v>376.60505586752657</v>
      </c>
      <c r="F371" s="28">
        <v>376.60505586752657</v>
      </c>
      <c r="G371" s="28">
        <v>376.60505586752657</v>
      </c>
      <c r="H371" s="28">
        <v>376.60505586752657</v>
      </c>
      <c r="I371" s="28">
        <v>376.60505586752657</v>
      </c>
      <c r="J371" s="28">
        <v>376.60505586752657</v>
      </c>
      <c r="M371" t="s">
        <v>323</v>
      </c>
      <c r="N371" t="s">
        <v>175</v>
      </c>
      <c r="O371" s="28">
        <v>327.15469850445265</v>
      </c>
      <c r="P371" s="28">
        <v>327.15469850445265</v>
      </c>
      <c r="Q371" s="28">
        <v>327.15469850445265</v>
      </c>
      <c r="R371" s="28">
        <v>327.15469850445265</v>
      </c>
      <c r="S371" s="28">
        <v>327.15469850445265</v>
      </c>
      <c r="T371" s="28">
        <v>327.15469850445265</v>
      </c>
      <c r="U371" s="28">
        <v>327.15469850445265</v>
      </c>
      <c r="V371" s="28">
        <v>327.15469850445265</v>
      </c>
    </row>
    <row r="372" spans="1:22">
      <c r="A372" t="s">
        <v>287</v>
      </c>
      <c r="B372" t="s">
        <v>175</v>
      </c>
      <c r="C372" s="28">
        <v>34.499470370536052</v>
      </c>
      <c r="D372" s="28">
        <v>34.499470370536052</v>
      </c>
      <c r="E372" s="28">
        <v>34.499470370536052</v>
      </c>
      <c r="F372" s="28">
        <v>34.499470370536052</v>
      </c>
      <c r="G372" s="28">
        <v>34.499470370536052</v>
      </c>
      <c r="H372" s="28">
        <v>34.499470370536052</v>
      </c>
      <c r="I372" s="28">
        <v>34.499470370536052</v>
      </c>
      <c r="J372" s="28">
        <v>34.499470370536052</v>
      </c>
      <c r="M372" t="s">
        <v>324</v>
      </c>
      <c r="N372" t="s">
        <v>175</v>
      </c>
      <c r="O372" s="28">
        <v>258.68540103922237</v>
      </c>
      <c r="P372" s="28">
        <v>258.68540103922237</v>
      </c>
      <c r="Q372" s="28">
        <v>258.68540103922237</v>
      </c>
      <c r="R372" s="28">
        <v>258.68540103922237</v>
      </c>
      <c r="S372" s="28">
        <v>258.68540103922237</v>
      </c>
      <c r="T372" s="28">
        <v>258.68540103922237</v>
      </c>
      <c r="U372" s="28">
        <v>258.68540103922237</v>
      </c>
      <c r="V372" s="28">
        <v>258.68540103922237</v>
      </c>
    </row>
    <row r="373" spans="1:22">
      <c r="A373" t="s">
        <v>288</v>
      </c>
      <c r="B373" t="s">
        <v>175</v>
      </c>
      <c r="C373" s="28">
        <v>427.92939109857036</v>
      </c>
      <c r="D373" s="28">
        <v>427.92939109857036</v>
      </c>
      <c r="E373" s="28">
        <v>427.92939109857036</v>
      </c>
      <c r="F373" s="28">
        <v>427.92939109857036</v>
      </c>
      <c r="G373" s="28">
        <v>427.92939109857036</v>
      </c>
      <c r="H373" s="28">
        <v>427.92939109857036</v>
      </c>
      <c r="I373" s="28">
        <v>427.92939109857036</v>
      </c>
      <c r="J373" s="28">
        <v>427.92939109857036</v>
      </c>
      <c r="M373" t="s">
        <v>325</v>
      </c>
      <c r="N373" t="s">
        <v>175</v>
      </c>
      <c r="O373" s="28">
        <v>45.8268505771767</v>
      </c>
      <c r="P373" s="28">
        <v>45.8268505771767</v>
      </c>
      <c r="Q373" s="28">
        <v>45.8268505771767</v>
      </c>
      <c r="R373" s="28">
        <v>45.8268505771767</v>
      </c>
      <c r="S373" s="28">
        <v>45.8268505771767</v>
      </c>
      <c r="T373" s="28">
        <v>45.8268505771767</v>
      </c>
      <c r="U373" s="28">
        <v>45.8268505771767</v>
      </c>
      <c r="V373" s="28">
        <v>45.8268505771767</v>
      </c>
    </row>
    <row r="374" spans="1:22">
      <c r="A374" t="s">
        <v>289</v>
      </c>
      <c r="B374" t="s">
        <v>175</v>
      </c>
      <c r="C374" s="28">
        <v>106.72742557978641</v>
      </c>
      <c r="D374" s="28">
        <v>106.72742557978641</v>
      </c>
      <c r="E374" s="28">
        <v>106.72742557978641</v>
      </c>
      <c r="F374" s="28">
        <v>106.72742557978641</v>
      </c>
      <c r="G374" s="28">
        <v>106.72742557978641</v>
      </c>
      <c r="H374" s="28">
        <v>106.72742557978641</v>
      </c>
      <c r="I374" s="28">
        <v>106.72742557978641</v>
      </c>
      <c r="J374" s="28">
        <v>106.72742557978641</v>
      </c>
      <c r="M374" t="s">
        <v>326</v>
      </c>
      <c r="N374" t="s">
        <v>175</v>
      </c>
      <c r="O374" s="28">
        <v>356.88843167231295</v>
      </c>
      <c r="P374" s="28">
        <v>356.88843167231295</v>
      </c>
      <c r="Q374" s="28">
        <v>356.88843167231295</v>
      </c>
      <c r="R374" s="28">
        <v>356.88843167231295</v>
      </c>
      <c r="S374" s="28">
        <v>356.88843167231295</v>
      </c>
      <c r="T374" s="28">
        <v>356.88843167231295</v>
      </c>
      <c r="U374" s="28">
        <v>356.88843167231295</v>
      </c>
      <c r="V374" s="28">
        <v>356.88843167231295</v>
      </c>
    </row>
    <row r="375" spans="1:22">
      <c r="A375" t="s">
        <v>290</v>
      </c>
      <c r="B375" t="s">
        <v>175</v>
      </c>
      <c r="C375" s="28">
        <v>22.773049407151881</v>
      </c>
      <c r="D375" s="28">
        <v>22.773049407151881</v>
      </c>
      <c r="E375" s="28">
        <v>22.773049407151881</v>
      </c>
      <c r="F375" s="28">
        <v>22.773049407151881</v>
      </c>
      <c r="G375" s="28">
        <v>22.773049407151881</v>
      </c>
      <c r="H375" s="28">
        <v>22.773049407151881</v>
      </c>
      <c r="I375" s="28">
        <v>22.773049407151881</v>
      </c>
      <c r="J375" s="28">
        <v>22.773049407151881</v>
      </c>
      <c r="M375" t="s">
        <v>327</v>
      </c>
      <c r="N375" t="s">
        <v>175</v>
      </c>
      <c r="O375" s="28">
        <v>253.53837610735107</v>
      </c>
      <c r="P375" s="28">
        <v>253.53837610735107</v>
      </c>
      <c r="Q375" s="28">
        <v>253.53837610735107</v>
      </c>
      <c r="R375" s="28">
        <v>253.53837610735107</v>
      </c>
      <c r="S375" s="28">
        <v>253.53837610735107</v>
      </c>
      <c r="T375" s="28">
        <v>253.53837610735107</v>
      </c>
      <c r="U375" s="28">
        <v>253.53837610735107</v>
      </c>
      <c r="V375" s="28">
        <v>253.53837610735107</v>
      </c>
    </row>
    <row r="376" spans="1:22">
      <c r="A376" t="s">
        <v>291</v>
      </c>
      <c r="B376" t="s">
        <v>175</v>
      </c>
      <c r="C376" s="28">
        <v>75.287021547524489</v>
      </c>
      <c r="D376" s="28">
        <v>75.287021547524489</v>
      </c>
      <c r="E376" s="28">
        <v>75.287021547524489</v>
      </c>
      <c r="F376" s="28">
        <v>75.287021547524489</v>
      </c>
      <c r="G376" s="28">
        <v>75.287021547524489</v>
      </c>
      <c r="H376" s="28">
        <v>75.287021547524489</v>
      </c>
      <c r="I376" s="28">
        <v>75.287021547524489</v>
      </c>
      <c r="J376" s="28">
        <v>75.287021547524489</v>
      </c>
      <c r="M376" t="s">
        <v>336</v>
      </c>
      <c r="N376" t="s">
        <v>175</v>
      </c>
      <c r="O376" s="28">
        <v>213.72791792937628</v>
      </c>
      <c r="P376" s="28">
        <v>213.72791792937628</v>
      </c>
      <c r="Q376" s="28">
        <v>213.72791792937628</v>
      </c>
      <c r="R376" s="28">
        <v>213.72791792937628</v>
      </c>
      <c r="S376" s="28">
        <v>213.72791792937628</v>
      </c>
      <c r="T376" s="28">
        <v>213.72791792937628</v>
      </c>
      <c r="U376" s="28">
        <v>213.72791792937628</v>
      </c>
      <c r="V376" s="28">
        <v>213.72791792937628</v>
      </c>
    </row>
    <row r="377" spans="1:22">
      <c r="A377" t="s">
        <v>292</v>
      </c>
      <c r="B377" t="s">
        <v>175</v>
      </c>
      <c r="C377" s="28">
        <v>55.912934738454986</v>
      </c>
      <c r="D377" s="28">
        <v>55.912934738454986</v>
      </c>
      <c r="E377" s="28">
        <v>55.912934738454986</v>
      </c>
      <c r="F377" s="28">
        <v>55.912934738454986</v>
      </c>
      <c r="G377" s="28">
        <v>55.912934738454986</v>
      </c>
      <c r="H377" s="28">
        <v>55.912934738454986</v>
      </c>
      <c r="I377" s="28">
        <v>55.912934738454986</v>
      </c>
      <c r="J377" s="28">
        <v>55.912934738454986</v>
      </c>
      <c r="O377">
        <f>SUM(O362:O376)</f>
        <v>3163.244541905357</v>
      </c>
      <c r="P377">
        <f t="shared" ref="P377:V377" si="0">SUM(P362:P376)</f>
        <v>3163.244541905357</v>
      </c>
      <c r="Q377">
        <f t="shared" si="0"/>
        <v>3163.244541905357</v>
      </c>
      <c r="R377">
        <f t="shared" si="0"/>
        <v>3163.244541905357</v>
      </c>
      <c r="S377">
        <f t="shared" si="0"/>
        <v>3163.244541905357</v>
      </c>
      <c r="T377">
        <f t="shared" si="0"/>
        <v>3163.244541905357</v>
      </c>
      <c r="U377">
        <f t="shared" si="0"/>
        <v>3163.244541905357</v>
      </c>
      <c r="V377">
        <f t="shared" si="0"/>
        <v>3163.244541905357</v>
      </c>
    </row>
    <row r="378" spans="1:22">
      <c r="A378" t="s">
        <v>293</v>
      </c>
      <c r="B378" t="s">
        <v>175</v>
      </c>
      <c r="C378" s="28">
        <v>271.7470597166855</v>
      </c>
      <c r="D378" s="28">
        <v>271.7470597166855</v>
      </c>
      <c r="E378" s="28">
        <v>271.7470597166855</v>
      </c>
      <c r="F378" s="28">
        <v>271.7470597166855</v>
      </c>
      <c r="G378" s="28">
        <v>271.7470597166855</v>
      </c>
      <c r="H378" s="28">
        <v>271.7470597166855</v>
      </c>
      <c r="I378" s="28">
        <v>271.7470597166855</v>
      </c>
      <c r="J378" s="28">
        <v>271.7470597166855</v>
      </c>
    </row>
    <row r="379" spans="1:22">
      <c r="A379" t="s">
        <v>294</v>
      </c>
      <c r="B379" t="s">
        <v>175</v>
      </c>
      <c r="C379" s="28">
        <v>2.379273818657659</v>
      </c>
      <c r="D379" s="28">
        <v>2.379273818657659</v>
      </c>
      <c r="E379" s="28">
        <v>2.379273818657659</v>
      </c>
      <c r="F379" s="28">
        <v>2.379273818657659</v>
      </c>
      <c r="G379" s="28">
        <v>2.379273818657659</v>
      </c>
      <c r="H379" s="28">
        <v>2.379273818657659</v>
      </c>
      <c r="I379" s="28">
        <v>2.379273818657659</v>
      </c>
      <c r="J379" s="28">
        <v>2.379273818657659</v>
      </c>
      <c r="M379" t="s">
        <v>314</v>
      </c>
      <c r="N379" t="s">
        <v>176</v>
      </c>
      <c r="O379" s="28">
        <v>73.286615442456608</v>
      </c>
      <c r="P379" s="28">
        <v>73.286615442456608</v>
      </c>
      <c r="Q379" s="28">
        <v>73.286615442456608</v>
      </c>
      <c r="R379" s="28">
        <v>73.286615442456608</v>
      </c>
      <c r="S379" s="28">
        <v>73.286615442456608</v>
      </c>
      <c r="T379" s="28">
        <v>73.286615442456608</v>
      </c>
      <c r="U379" s="28">
        <v>73.286615442456608</v>
      </c>
      <c r="V379" s="28">
        <v>73.286615442456608</v>
      </c>
    </row>
    <row r="380" spans="1:22">
      <c r="A380" t="s">
        <v>295</v>
      </c>
      <c r="B380" t="s">
        <v>175</v>
      </c>
      <c r="C380" s="28">
        <v>9.2114290222814734</v>
      </c>
      <c r="D380" s="28">
        <v>9.2114290222814734</v>
      </c>
      <c r="E380" s="28">
        <v>9.2114290222814734</v>
      </c>
      <c r="F380" s="28">
        <v>9.2114290222814734</v>
      </c>
      <c r="G380" s="28">
        <v>9.2114290222814734</v>
      </c>
      <c r="H380" s="28">
        <v>9.2114290222814734</v>
      </c>
      <c r="I380" s="28">
        <v>9.2114290222814734</v>
      </c>
      <c r="J380" s="28">
        <v>9.2114290222814734</v>
      </c>
      <c r="M380" t="s">
        <v>315</v>
      </c>
      <c r="N380" t="s">
        <v>176</v>
      </c>
      <c r="O380" s="28">
        <v>37.756469465347188</v>
      </c>
      <c r="P380" s="28">
        <v>37.756469465347188</v>
      </c>
      <c r="Q380" s="28">
        <v>37.756469465347188</v>
      </c>
      <c r="R380" s="28">
        <v>37.756469465347188</v>
      </c>
      <c r="S380" s="28">
        <v>37.756469465347188</v>
      </c>
      <c r="T380" s="28">
        <v>37.756469465347188</v>
      </c>
      <c r="U380" s="28">
        <v>37.756469465347188</v>
      </c>
      <c r="V380" s="28">
        <v>37.756469465347188</v>
      </c>
    </row>
    <row r="381" spans="1:22">
      <c r="A381" t="s">
        <v>296</v>
      </c>
      <c r="B381" t="s">
        <v>175</v>
      </c>
      <c r="C381" s="28">
        <v>19.455593780477411</v>
      </c>
      <c r="D381" s="28">
        <v>19.455593780477411</v>
      </c>
      <c r="E381" s="28">
        <v>19.455593780477411</v>
      </c>
      <c r="F381" s="28">
        <v>19.455593780477411</v>
      </c>
      <c r="G381" s="28">
        <v>19.455593780477411</v>
      </c>
      <c r="H381" s="28">
        <v>19.455593780477411</v>
      </c>
      <c r="I381" s="28">
        <v>19.455593780477411</v>
      </c>
      <c r="J381" s="28">
        <v>19.455593780477411</v>
      </c>
      <c r="M381" t="s">
        <v>316</v>
      </c>
      <c r="N381" t="s">
        <v>176</v>
      </c>
      <c r="O381" s="28">
        <v>19.999865351724221</v>
      </c>
      <c r="P381" s="28">
        <v>19.999865351724221</v>
      </c>
      <c r="Q381" s="28">
        <v>19.999865351724221</v>
      </c>
      <c r="R381" s="28">
        <v>19.999865351724221</v>
      </c>
      <c r="S381" s="28">
        <v>19.999865351724221</v>
      </c>
      <c r="T381" s="28">
        <v>19.999865351724221</v>
      </c>
      <c r="U381" s="28">
        <v>19.999865351724221</v>
      </c>
      <c r="V381" s="28">
        <v>19.999865351724221</v>
      </c>
    </row>
    <row r="382" spans="1:22">
      <c r="A382" t="s">
        <v>297</v>
      </c>
      <c r="B382" t="s">
        <v>175</v>
      </c>
      <c r="C382" s="28">
        <v>54.04350530950969</v>
      </c>
      <c r="D382" s="28">
        <v>54.04350530950969</v>
      </c>
      <c r="E382" s="28">
        <v>54.04350530950969</v>
      </c>
      <c r="F382" s="28">
        <v>54.04350530950969</v>
      </c>
      <c r="G382" s="28">
        <v>54.04350530950969</v>
      </c>
      <c r="H382" s="28">
        <v>54.04350530950969</v>
      </c>
      <c r="I382" s="28">
        <v>54.04350530950969</v>
      </c>
      <c r="J382" s="28">
        <v>54.04350530950969</v>
      </c>
      <c r="M382" t="s">
        <v>317</v>
      </c>
      <c r="N382" t="s">
        <v>176</v>
      </c>
      <c r="O382" s="28">
        <v>74.991117985797089</v>
      </c>
      <c r="P382" s="28">
        <v>74.991117985797089</v>
      </c>
      <c r="Q382" s="28">
        <v>74.991117985797089</v>
      </c>
      <c r="R382" s="28">
        <v>74.991117985797089</v>
      </c>
      <c r="S382" s="28">
        <v>74.991117985797089</v>
      </c>
      <c r="T382" s="28">
        <v>74.991117985797089</v>
      </c>
      <c r="U382" s="28">
        <v>74.991117985797089</v>
      </c>
      <c r="V382" s="28">
        <v>74.991117985797089</v>
      </c>
    </row>
    <row r="383" spans="1:22">
      <c r="A383" t="s">
        <v>298</v>
      </c>
      <c r="B383" t="s">
        <v>175</v>
      </c>
      <c r="C383" s="28">
        <v>20.393775588494222</v>
      </c>
      <c r="D383" s="28">
        <v>20.393775588494222</v>
      </c>
      <c r="E383" s="28">
        <v>20.393775588494222</v>
      </c>
      <c r="F383" s="28">
        <v>20.393775588494222</v>
      </c>
      <c r="G383" s="28">
        <v>20.393775588494222</v>
      </c>
      <c r="H383" s="28">
        <v>20.393775588494222</v>
      </c>
      <c r="I383" s="28">
        <v>20.393775588494222</v>
      </c>
      <c r="J383" s="28">
        <v>20.393775588494222</v>
      </c>
      <c r="M383" t="s">
        <v>318</v>
      </c>
      <c r="N383" t="s">
        <v>176</v>
      </c>
      <c r="O383" s="28">
        <v>54.891598464476111</v>
      </c>
      <c r="P383" s="28">
        <v>54.891598464476111</v>
      </c>
      <c r="Q383" s="28">
        <v>54.891598464476111</v>
      </c>
      <c r="R383" s="28">
        <v>54.891598464476111</v>
      </c>
      <c r="S383" s="28">
        <v>54.891598464476111</v>
      </c>
      <c r="T383" s="28">
        <v>54.891598464476111</v>
      </c>
      <c r="U383" s="28">
        <v>54.891598464476111</v>
      </c>
      <c r="V383" s="28">
        <v>54.891598464476111</v>
      </c>
    </row>
    <row r="384" spans="1:22">
      <c r="A384" t="s">
        <v>299</v>
      </c>
      <c r="B384" t="s">
        <v>175</v>
      </c>
      <c r="C384" s="28">
        <v>228.41028659113528</v>
      </c>
      <c r="D384" s="28">
        <v>228.41028659113528</v>
      </c>
      <c r="E384" s="28">
        <v>228.41028659113528</v>
      </c>
      <c r="F384" s="28">
        <v>228.41028659113528</v>
      </c>
      <c r="G384" s="28">
        <v>228.41028659113528</v>
      </c>
      <c r="H384" s="28">
        <v>228.41028659113528</v>
      </c>
      <c r="I384" s="28">
        <v>228.41028659113528</v>
      </c>
      <c r="J384" s="28">
        <v>228.41028659113528</v>
      </c>
      <c r="M384" t="s">
        <v>319</v>
      </c>
      <c r="N384" t="s">
        <v>176</v>
      </c>
      <c r="O384" s="28">
        <v>416.83052705856466</v>
      </c>
      <c r="P384" s="28">
        <v>416.83052705856466</v>
      </c>
      <c r="Q384" s="28">
        <v>416.83052705856466</v>
      </c>
      <c r="R384" s="28">
        <v>416.83052705856466</v>
      </c>
      <c r="S384" s="28">
        <v>416.83052705856466</v>
      </c>
      <c r="T384" s="28">
        <v>416.83052705856466</v>
      </c>
      <c r="U384" s="28">
        <v>416.83052705856466</v>
      </c>
      <c r="V384" s="28">
        <v>416.83052705856466</v>
      </c>
    </row>
    <row r="385" spans="1:22">
      <c r="A385" t="s">
        <v>300</v>
      </c>
      <c r="B385" t="s">
        <v>175</v>
      </c>
      <c r="C385" s="28">
        <v>59.651793596345591</v>
      </c>
      <c r="D385" s="28">
        <v>59.651793596345591</v>
      </c>
      <c r="E385" s="28">
        <v>59.651793596345591</v>
      </c>
      <c r="F385" s="28">
        <v>59.651793596345591</v>
      </c>
      <c r="G385" s="28">
        <v>59.651793596345591</v>
      </c>
      <c r="H385" s="28">
        <v>59.651793596345591</v>
      </c>
      <c r="I385" s="28">
        <v>59.651793596345591</v>
      </c>
      <c r="J385" s="28">
        <v>59.651793596345591</v>
      </c>
      <c r="M385" t="s">
        <v>320</v>
      </c>
      <c r="N385" t="s">
        <v>176</v>
      </c>
      <c r="O385" s="28">
        <v>20.877473470201608</v>
      </c>
      <c r="P385" s="28">
        <v>20.877473470201608</v>
      </c>
      <c r="Q385" s="28">
        <v>20.877473470201608</v>
      </c>
      <c r="R385" s="28">
        <v>20.877473470201608</v>
      </c>
      <c r="S385" s="28">
        <v>20.877473470201608</v>
      </c>
      <c r="T385" s="28">
        <v>20.877473470201608</v>
      </c>
      <c r="U385" s="28">
        <v>20.877473470201608</v>
      </c>
      <c r="V385" s="28">
        <v>20.877473470201608</v>
      </c>
    </row>
    <row r="386" spans="1:22">
      <c r="A386" t="s">
        <v>301</v>
      </c>
      <c r="B386" t="s">
        <v>175</v>
      </c>
      <c r="C386" s="28">
        <v>188.98232045337974</v>
      </c>
      <c r="D386" s="28">
        <v>188.98232045337974</v>
      </c>
      <c r="E386" s="28">
        <v>188.98232045337974</v>
      </c>
      <c r="F386" s="28">
        <v>188.98232045337974</v>
      </c>
      <c r="G386" s="28">
        <v>188.98232045337974</v>
      </c>
      <c r="H386" s="28">
        <v>188.98232045337974</v>
      </c>
      <c r="I386" s="28">
        <v>188.98232045337974</v>
      </c>
      <c r="J386" s="28">
        <v>188.98232045337974</v>
      </c>
      <c r="M386" t="s">
        <v>321</v>
      </c>
      <c r="N386" t="s">
        <v>176</v>
      </c>
      <c r="O386" s="28">
        <v>520.14152416124296</v>
      </c>
      <c r="P386" s="28">
        <v>520.14152416124296</v>
      </c>
      <c r="Q386" s="28">
        <v>520.14152416124296</v>
      </c>
      <c r="R386" s="28">
        <v>520.14152416124296</v>
      </c>
      <c r="S386" s="28">
        <v>520.14152416124296</v>
      </c>
      <c r="T386" s="28">
        <v>520.14152416124296</v>
      </c>
      <c r="U386" s="28">
        <v>520.14152416124296</v>
      </c>
      <c r="V386" s="28">
        <v>520.14152416124296</v>
      </c>
    </row>
    <row r="387" spans="1:22">
      <c r="A387" t="s">
        <v>302</v>
      </c>
      <c r="B387" t="s">
        <v>175</v>
      </c>
      <c r="C387" s="28">
        <v>79.087476398404846</v>
      </c>
      <c r="D387" s="28">
        <v>79.087476398404846</v>
      </c>
      <c r="E387" s="28">
        <v>79.087476398404846</v>
      </c>
      <c r="F387" s="28">
        <v>79.087476398404846</v>
      </c>
      <c r="G387" s="28">
        <v>79.087476398404846</v>
      </c>
      <c r="H387" s="28">
        <v>79.087476398404846</v>
      </c>
      <c r="I387" s="28">
        <v>79.087476398404846</v>
      </c>
      <c r="J387" s="28">
        <v>79.087476398404846</v>
      </c>
      <c r="M387" t="s">
        <v>322</v>
      </c>
      <c r="N387" t="s">
        <v>176</v>
      </c>
      <c r="O387" s="28">
        <v>211.58879749195361</v>
      </c>
      <c r="P387" s="28">
        <v>211.58879749195361</v>
      </c>
      <c r="Q387" s="28">
        <v>211.58879749195361</v>
      </c>
      <c r="R387" s="28">
        <v>211.58879749195361</v>
      </c>
      <c r="S387" s="28">
        <v>211.58879749195361</v>
      </c>
      <c r="T387" s="28">
        <v>211.58879749195361</v>
      </c>
      <c r="U387" s="28">
        <v>211.58879749195361</v>
      </c>
      <c r="V387" s="28">
        <v>211.58879749195361</v>
      </c>
    </row>
    <row r="388" spans="1:22">
      <c r="A388" t="s">
        <v>303</v>
      </c>
      <c r="B388" t="s">
        <v>175</v>
      </c>
      <c r="C388" s="28">
        <v>50.984438971235555</v>
      </c>
      <c r="D388" s="28">
        <v>50.984438971235555</v>
      </c>
      <c r="E388" s="28">
        <v>50.984438971235555</v>
      </c>
      <c r="F388" s="28">
        <v>50.984438971235555</v>
      </c>
      <c r="G388" s="28">
        <v>50.984438971235555</v>
      </c>
      <c r="H388" s="28">
        <v>50.984438971235555</v>
      </c>
      <c r="I388" s="28">
        <v>50.984438971235555</v>
      </c>
      <c r="J388" s="28">
        <v>50.984438971235555</v>
      </c>
      <c r="M388" t="s">
        <v>323</v>
      </c>
      <c r="N388" t="s">
        <v>176</v>
      </c>
      <c r="O388" s="28">
        <v>670.04415479610032</v>
      </c>
      <c r="P388" s="28">
        <v>670.04415479610032</v>
      </c>
      <c r="Q388" s="28">
        <v>670.04415479610032</v>
      </c>
      <c r="R388" s="28">
        <v>670.04415479610032</v>
      </c>
      <c r="S388" s="28">
        <v>670.04415479610032</v>
      </c>
      <c r="T388" s="28">
        <v>670.04415479610032</v>
      </c>
      <c r="U388" s="28">
        <v>670.04415479610032</v>
      </c>
      <c r="V388" s="28">
        <v>670.04415479610032</v>
      </c>
    </row>
    <row r="389" spans="1:22">
      <c r="A389" t="s">
        <v>304</v>
      </c>
      <c r="B389" t="s">
        <v>175</v>
      </c>
      <c r="C389" s="28">
        <v>9.1771990148223992</v>
      </c>
      <c r="D389" s="28">
        <v>9.1771990148223992</v>
      </c>
      <c r="E389" s="28">
        <v>9.1771990148223992</v>
      </c>
      <c r="F389" s="28">
        <v>9.1771990148223992</v>
      </c>
      <c r="G389" s="28">
        <v>9.1771990148223992</v>
      </c>
      <c r="H389" s="28">
        <v>9.1771990148223992</v>
      </c>
      <c r="I389" s="28">
        <v>9.1771990148223992</v>
      </c>
      <c r="J389" s="28">
        <v>9.1771990148223992</v>
      </c>
      <c r="M389" t="s">
        <v>324</v>
      </c>
      <c r="N389" t="s">
        <v>176</v>
      </c>
      <c r="O389" s="28">
        <v>702.85878737091514</v>
      </c>
      <c r="P389" s="28">
        <v>702.85878737091514</v>
      </c>
      <c r="Q389" s="28">
        <v>702.85878737091514</v>
      </c>
      <c r="R389" s="28">
        <v>702.85878737091514</v>
      </c>
      <c r="S389" s="28">
        <v>702.85878737091514</v>
      </c>
      <c r="T389" s="28">
        <v>702.85878737091514</v>
      </c>
      <c r="U389" s="28">
        <v>702.85878737091514</v>
      </c>
      <c r="V389" s="28">
        <v>702.85878737091514</v>
      </c>
    </row>
    <row r="390" spans="1:22">
      <c r="A390" t="s">
        <v>305</v>
      </c>
      <c r="B390" t="s">
        <v>175</v>
      </c>
      <c r="C390" s="28">
        <v>31.100507772453685</v>
      </c>
      <c r="D390" s="28">
        <v>31.100507772453685</v>
      </c>
      <c r="E390" s="28">
        <v>31.100507772453685</v>
      </c>
      <c r="F390" s="28">
        <v>31.100507772453685</v>
      </c>
      <c r="G390" s="28">
        <v>31.100507772453685</v>
      </c>
      <c r="H390" s="28">
        <v>31.100507772453685</v>
      </c>
      <c r="I390" s="28">
        <v>31.100507772453685</v>
      </c>
      <c r="J390" s="28">
        <v>31.100507772453685</v>
      </c>
      <c r="M390" t="s">
        <v>325</v>
      </c>
      <c r="N390" t="s">
        <v>176</v>
      </c>
      <c r="O390" s="28">
        <v>23.408221565813491</v>
      </c>
      <c r="P390" s="28">
        <v>23.408221565813491</v>
      </c>
      <c r="Q390" s="28">
        <v>23.408221565813491</v>
      </c>
      <c r="R390" s="28">
        <v>23.408221565813491</v>
      </c>
      <c r="S390" s="28">
        <v>23.408221565813491</v>
      </c>
      <c r="T390" s="28">
        <v>23.408221565813491</v>
      </c>
      <c r="U390" s="28">
        <v>23.408221565813491</v>
      </c>
      <c r="V390" s="28">
        <v>23.408221565813491</v>
      </c>
    </row>
    <row r="391" spans="1:22">
      <c r="A391" t="s">
        <v>306</v>
      </c>
      <c r="B391" t="s">
        <v>175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M391" t="s">
        <v>326</v>
      </c>
      <c r="N391" t="s">
        <v>176</v>
      </c>
      <c r="O391" s="28">
        <v>181.41601630718262</v>
      </c>
      <c r="P391" s="28">
        <v>181.41601630718262</v>
      </c>
      <c r="Q391" s="28">
        <v>181.41601630718262</v>
      </c>
      <c r="R391" s="28">
        <v>181.41601630718262</v>
      </c>
      <c r="S391" s="28">
        <v>181.41601630718262</v>
      </c>
      <c r="T391" s="28">
        <v>181.41601630718262</v>
      </c>
      <c r="U391" s="28">
        <v>181.41601630718262</v>
      </c>
      <c r="V391" s="28">
        <v>181.41601630718262</v>
      </c>
    </row>
    <row r="392" spans="1:22">
      <c r="A392" t="s">
        <v>307</v>
      </c>
      <c r="B392" t="s">
        <v>175</v>
      </c>
      <c r="C392" s="28">
        <v>304.71699691808448</v>
      </c>
      <c r="D392" s="28">
        <v>304.71699691808448</v>
      </c>
      <c r="E392" s="28">
        <v>304.71699691808448</v>
      </c>
      <c r="F392" s="28">
        <v>304.71699691808448</v>
      </c>
      <c r="G392" s="28">
        <v>304.71699691808448</v>
      </c>
      <c r="H392" s="28">
        <v>304.71699691808448</v>
      </c>
      <c r="I392" s="28">
        <v>304.71699691808448</v>
      </c>
      <c r="J392" s="28">
        <v>304.71699691808448</v>
      </c>
      <c r="M392" t="s">
        <v>327</v>
      </c>
      <c r="N392" t="s">
        <v>176</v>
      </c>
      <c r="O392" s="28">
        <v>111.91081539316926</v>
      </c>
      <c r="P392" s="28">
        <v>111.91081539316926</v>
      </c>
      <c r="Q392" s="28">
        <v>111.91081539316926</v>
      </c>
      <c r="R392" s="28">
        <v>111.91081539316926</v>
      </c>
      <c r="S392" s="28">
        <v>111.91081539316926</v>
      </c>
      <c r="T392" s="28">
        <v>111.91081539316926</v>
      </c>
      <c r="U392" s="28">
        <v>111.91081539316926</v>
      </c>
      <c r="V392" s="28">
        <v>111.91081539316926</v>
      </c>
    </row>
    <row r="393" spans="1:22">
      <c r="A393" t="s">
        <v>308</v>
      </c>
      <c r="B393" t="s">
        <v>175</v>
      </c>
      <c r="C393" s="28">
        <v>12.40621348300065</v>
      </c>
      <c r="D393" s="28">
        <v>12.40621348300065</v>
      </c>
      <c r="E393" s="28">
        <v>12.40621348300065</v>
      </c>
      <c r="F393" s="28">
        <v>12.40621348300065</v>
      </c>
      <c r="G393" s="28">
        <v>12.40621348300065</v>
      </c>
      <c r="H393" s="28">
        <v>12.40621348300065</v>
      </c>
      <c r="I393" s="28">
        <v>12.40621348300065</v>
      </c>
      <c r="J393" s="28">
        <v>12.40621348300065</v>
      </c>
      <c r="M393" t="s">
        <v>336</v>
      </c>
      <c r="N393" t="s">
        <v>176</v>
      </c>
      <c r="O393" s="28">
        <v>287.87534837756562</v>
      </c>
      <c r="P393" s="28">
        <v>287.87534837756562</v>
      </c>
      <c r="Q393" s="28">
        <v>287.87534837756562</v>
      </c>
      <c r="R393" s="28">
        <v>287.87534837756562</v>
      </c>
      <c r="S393" s="28">
        <v>287.87534837756562</v>
      </c>
      <c r="T393" s="28">
        <v>287.87534837756562</v>
      </c>
      <c r="U393" s="28">
        <v>287.87534837756562</v>
      </c>
      <c r="V393" s="28">
        <v>287.87534837756562</v>
      </c>
    </row>
    <row r="394" spans="1:22">
      <c r="A394" t="s">
        <v>309</v>
      </c>
      <c r="B394" t="s">
        <v>175</v>
      </c>
      <c r="C394" s="28">
        <v>35.179262890152529</v>
      </c>
      <c r="D394" s="28">
        <v>35.179262890152529</v>
      </c>
      <c r="E394" s="28">
        <v>35.179262890152529</v>
      </c>
      <c r="F394" s="28">
        <v>35.179262890152529</v>
      </c>
      <c r="G394" s="28">
        <v>35.179262890152529</v>
      </c>
      <c r="H394" s="28">
        <v>35.179262890152529</v>
      </c>
      <c r="I394" s="28">
        <v>35.179262890152529</v>
      </c>
      <c r="J394" s="28">
        <v>35.179262890152529</v>
      </c>
      <c r="O394">
        <f>SUM(O379:O393)</f>
        <v>3407.8773327025101</v>
      </c>
      <c r="P394">
        <f t="shared" ref="P394:V394" si="1">SUM(P379:P393)</f>
        <v>3407.8773327025101</v>
      </c>
      <c r="Q394">
        <f t="shared" si="1"/>
        <v>3407.8773327025101</v>
      </c>
      <c r="R394">
        <f t="shared" si="1"/>
        <v>3407.8773327025101</v>
      </c>
      <c r="S394">
        <f t="shared" si="1"/>
        <v>3407.8773327025101</v>
      </c>
      <c r="T394">
        <f t="shared" si="1"/>
        <v>3407.8773327025101</v>
      </c>
      <c r="U394">
        <f t="shared" si="1"/>
        <v>3407.8773327025101</v>
      </c>
      <c r="V394">
        <f t="shared" si="1"/>
        <v>3407.8773327025101</v>
      </c>
    </row>
    <row r="395" spans="1:22">
      <c r="A395" t="s">
        <v>310</v>
      </c>
      <c r="B395" t="s">
        <v>175</v>
      </c>
      <c r="C395" s="28">
        <v>23.112945666960115</v>
      </c>
      <c r="D395" s="28">
        <v>23.112945666960115</v>
      </c>
      <c r="E395" s="28">
        <v>23.112945666960115</v>
      </c>
      <c r="F395" s="28">
        <v>23.112945666960115</v>
      </c>
      <c r="G395" s="28">
        <v>23.112945666960115</v>
      </c>
      <c r="H395" s="28">
        <v>23.112945666960115</v>
      </c>
      <c r="I395" s="28">
        <v>23.112945666960115</v>
      </c>
      <c r="J395" s="28">
        <v>23.112945666960115</v>
      </c>
    </row>
    <row r="396" spans="1:22">
      <c r="A396" t="s">
        <v>311</v>
      </c>
      <c r="B396" t="s">
        <v>175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</row>
    <row r="397" spans="1:22">
      <c r="A397" t="s">
        <v>312</v>
      </c>
      <c r="B397" t="s">
        <v>175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</row>
    <row r="398" spans="1:22">
      <c r="A398" t="s">
        <v>277</v>
      </c>
      <c r="B398" t="s">
        <v>176</v>
      </c>
      <c r="C398" s="28">
        <v>14.233755020496931</v>
      </c>
      <c r="D398" s="28">
        <v>14.233755020496931</v>
      </c>
      <c r="E398" s="28">
        <v>14.233755020496931</v>
      </c>
      <c r="F398" s="28">
        <v>14.233755020496931</v>
      </c>
      <c r="G398" s="28">
        <v>14.233755020496931</v>
      </c>
      <c r="H398" s="28">
        <v>14.233755020496931</v>
      </c>
      <c r="I398" s="28">
        <v>14.233755020496931</v>
      </c>
      <c r="J398" s="28">
        <v>14.233755020496931</v>
      </c>
    </row>
    <row r="399" spans="1:22">
      <c r="A399" t="s">
        <v>278</v>
      </c>
      <c r="B399" t="s">
        <v>176</v>
      </c>
      <c r="C399" s="28">
        <v>53.462643375551124</v>
      </c>
      <c r="D399" s="28">
        <v>53.462643375551124</v>
      </c>
      <c r="E399" s="28">
        <v>53.462643375551124</v>
      </c>
      <c r="F399" s="28">
        <v>53.462643375551124</v>
      </c>
      <c r="G399" s="28">
        <v>53.462643375551124</v>
      </c>
      <c r="H399" s="28">
        <v>53.462643375551124</v>
      </c>
      <c r="I399" s="28">
        <v>53.462643375551124</v>
      </c>
      <c r="J399" s="28">
        <v>53.462643375551124</v>
      </c>
    </row>
    <row r="400" spans="1:22">
      <c r="A400" t="s">
        <v>279</v>
      </c>
      <c r="B400" t="s">
        <v>176</v>
      </c>
      <c r="C400" s="28">
        <v>22.925811643828549</v>
      </c>
      <c r="D400" s="28">
        <v>22.925811643828549</v>
      </c>
      <c r="E400" s="28">
        <v>22.925811643828549</v>
      </c>
      <c r="F400" s="28">
        <v>22.925811643828549</v>
      </c>
      <c r="G400" s="28">
        <v>22.925811643828549</v>
      </c>
      <c r="H400" s="28">
        <v>22.925811643828549</v>
      </c>
      <c r="I400" s="28">
        <v>22.925811643828549</v>
      </c>
      <c r="J400" s="28">
        <v>22.925811643828549</v>
      </c>
    </row>
    <row r="401" spans="1:10">
      <c r="A401" t="s">
        <v>280</v>
      </c>
      <c r="B401" t="s">
        <v>176</v>
      </c>
      <c r="C401" s="28">
        <v>39.181526309479253</v>
      </c>
      <c r="D401" s="28">
        <v>39.181526309479253</v>
      </c>
      <c r="E401" s="28">
        <v>39.181526309479253</v>
      </c>
      <c r="F401" s="28">
        <v>39.181526309479253</v>
      </c>
      <c r="G401" s="28">
        <v>39.181526309479253</v>
      </c>
      <c r="H401" s="28">
        <v>39.181526309479253</v>
      </c>
      <c r="I401" s="28">
        <v>39.181526309479253</v>
      </c>
      <c r="J401" s="28">
        <v>39.181526309479253</v>
      </c>
    </row>
    <row r="402" spans="1:10">
      <c r="A402" t="s">
        <v>281</v>
      </c>
      <c r="B402" t="s">
        <v>176</v>
      </c>
      <c r="C402" s="28">
        <v>72.504132796980301</v>
      </c>
      <c r="D402" s="28">
        <v>72.504132796980301</v>
      </c>
      <c r="E402" s="28">
        <v>72.504132796980301</v>
      </c>
      <c r="F402" s="28">
        <v>72.504132796980301</v>
      </c>
      <c r="G402" s="28">
        <v>72.504132796980301</v>
      </c>
      <c r="H402" s="28">
        <v>72.504132796980301</v>
      </c>
      <c r="I402" s="28">
        <v>72.504132796980301</v>
      </c>
      <c r="J402" s="28">
        <v>72.504132796980301</v>
      </c>
    </row>
    <row r="403" spans="1:10">
      <c r="A403" t="s">
        <v>282</v>
      </c>
      <c r="B403" t="s">
        <v>176</v>
      </c>
      <c r="C403" s="28">
        <v>34.238062709685138</v>
      </c>
      <c r="D403" s="28">
        <v>34.238062709685138</v>
      </c>
      <c r="E403" s="28">
        <v>34.238062709685138</v>
      </c>
      <c r="F403" s="28">
        <v>34.238062709685138</v>
      </c>
      <c r="G403" s="28">
        <v>34.238062709685138</v>
      </c>
      <c r="H403" s="28">
        <v>34.238062709685138</v>
      </c>
      <c r="I403" s="28">
        <v>34.238062709685138</v>
      </c>
      <c r="J403" s="28">
        <v>34.238062709685138</v>
      </c>
    </row>
    <row r="404" spans="1:10">
      <c r="A404" t="s">
        <v>283</v>
      </c>
      <c r="B404" t="s">
        <v>176</v>
      </c>
      <c r="C404" s="28">
        <v>70.123946619301648</v>
      </c>
      <c r="D404" s="28">
        <v>70.123946619301648</v>
      </c>
      <c r="E404" s="28">
        <v>70.123946619301648</v>
      </c>
      <c r="F404" s="28">
        <v>70.123946619301648</v>
      </c>
      <c r="G404" s="28">
        <v>70.123946619301648</v>
      </c>
      <c r="H404" s="28">
        <v>70.123946619301648</v>
      </c>
      <c r="I404" s="28">
        <v>70.123946619301648</v>
      </c>
      <c r="J404" s="28">
        <v>70.123946619301648</v>
      </c>
    </row>
    <row r="405" spans="1:10">
      <c r="A405" t="s">
        <v>284</v>
      </c>
      <c r="B405" t="s">
        <v>176</v>
      </c>
      <c r="C405" s="28">
        <v>366.91485385138515</v>
      </c>
      <c r="D405" s="28">
        <v>366.91485385138515</v>
      </c>
      <c r="E405" s="28">
        <v>366.91485385138515</v>
      </c>
      <c r="F405" s="28">
        <v>366.91485385138515</v>
      </c>
      <c r="G405" s="28">
        <v>366.91485385138515</v>
      </c>
      <c r="H405" s="28">
        <v>366.91485385138515</v>
      </c>
      <c r="I405" s="28">
        <v>366.91485385138515</v>
      </c>
      <c r="J405" s="28">
        <v>366.91485385138515</v>
      </c>
    </row>
    <row r="406" spans="1:10">
      <c r="A406" t="s">
        <v>285</v>
      </c>
      <c r="B406" t="s">
        <v>176</v>
      </c>
      <c r="C406" s="28">
        <v>41.195529998284258</v>
      </c>
      <c r="D406" s="28">
        <v>41.195529998284258</v>
      </c>
      <c r="E406" s="28">
        <v>41.195529998284258</v>
      </c>
      <c r="F406" s="28">
        <v>41.195529998284258</v>
      </c>
      <c r="G406" s="28">
        <v>41.195529998284258</v>
      </c>
      <c r="H406" s="28">
        <v>41.195529998284258</v>
      </c>
      <c r="I406" s="28">
        <v>41.195529998284258</v>
      </c>
      <c r="J406" s="28">
        <v>41.195529998284258</v>
      </c>
    </row>
    <row r="407" spans="1:10">
      <c r="A407" t="s">
        <v>286</v>
      </c>
      <c r="B407" t="s">
        <v>176</v>
      </c>
      <c r="C407" s="28">
        <v>405.73019767199071</v>
      </c>
      <c r="D407" s="28">
        <v>405.73019767199071</v>
      </c>
      <c r="E407" s="28">
        <v>405.73019767199071</v>
      </c>
      <c r="F407" s="28">
        <v>405.73019767199071</v>
      </c>
      <c r="G407" s="28">
        <v>405.73019767199071</v>
      </c>
      <c r="H407" s="28">
        <v>405.73019767199071</v>
      </c>
      <c r="I407" s="28">
        <v>405.73019767199071</v>
      </c>
      <c r="J407" s="28">
        <v>405.73019767199071</v>
      </c>
    </row>
    <row r="408" spans="1:10">
      <c r="A408" t="s">
        <v>287</v>
      </c>
      <c r="B408" t="s">
        <v>176</v>
      </c>
      <c r="C408" s="28">
        <v>37.167522620674241</v>
      </c>
      <c r="D408" s="28">
        <v>37.167522620674241</v>
      </c>
      <c r="E408" s="28">
        <v>37.167522620674241</v>
      </c>
      <c r="F408" s="28">
        <v>37.167522620674241</v>
      </c>
      <c r="G408" s="28">
        <v>37.167522620674241</v>
      </c>
      <c r="H408" s="28">
        <v>37.167522620674241</v>
      </c>
      <c r="I408" s="28">
        <v>37.167522620674241</v>
      </c>
      <c r="J408" s="28">
        <v>37.167522620674241</v>
      </c>
    </row>
    <row r="409" spans="1:10">
      <c r="A409" t="s">
        <v>288</v>
      </c>
      <c r="B409" t="s">
        <v>176</v>
      </c>
      <c r="C409" s="28">
        <v>461.0237534919101</v>
      </c>
      <c r="D409" s="28">
        <v>461.0237534919101</v>
      </c>
      <c r="E409" s="28">
        <v>461.0237534919101</v>
      </c>
      <c r="F409" s="28">
        <v>461.0237534919101</v>
      </c>
      <c r="G409" s="28">
        <v>461.0237534919101</v>
      </c>
      <c r="H409" s="28">
        <v>461.0237534919101</v>
      </c>
      <c r="I409" s="28">
        <v>461.0237534919101</v>
      </c>
      <c r="J409" s="28">
        <v>461.0237534919101</v>
      </c>
    </row>
    <row r="410" spans="1:10">
      <c r="A410" t="s">
        <v>289</v>
      </c>
      <c r="B410" t="s">
        <v>176</v>
      </c>
      <c r="C410" s="28">
        <v>114.98130150632228</v>
      </c>
      <c r="D410" s="28">
        <v>114.98130150632228</v>
      </c>
      <c r="E410" s="28">
        <v>114.98130150632228</v>
      </c>
      <c r="F410" s="28">
        <v>114.98130150632228</v>
      </c>
      <c r="G410" s="28">
        <v>114.98130150632228</v>
      </c>
      <c r="H410" s="28">
        <v>114.98130150632228</v>
      </c>
      <c r="I410" s="28">
        <v>114.98130150632228</v>
      </c>
      <c r="J410" s="28">
        <v>114.98130150632228</v>
      </c>
    </row>
    <row r="411" spans="1:10">
      <c r="A411" t="s">
        <v>290</v>
      </c>
      <c r="B411" t="s">
        <v>176</v>
      </c>
      <c r="C411" s="28">
        <v>24.534226754533741</v>
      </c>
      <c r="D411" s="28">
        <v>24.534226754533741</v>
      </c>
      <c r="E411" s="28">
        <v>24.534226754533741</v>
      </c>
      <c r="F411" s="28">
        <v>24.534226754533741</v>
      </c>
      <c r="G411" s="28">
        <v>24.534226754533741</v>
      </c>
      <c r="H411" s="28">
        <v>24.534226754533741</v>
      </c>
      <c r="I411" s="28">
        <v>24.534226754533741</v>
      </c>
      <c r="J411" s="28">
        <v>24.534226754533741</v>
      </c>
    </row>
    <row r="412" spans="1:10">
      <c r="A412" t="s">
        <v>291</v>
      </c>
      <c r="B412" t="s">
        <v>176</v>
      </c>
      <c r="C412" s="28">
        <v>81.109421285510791</v>
      </c>
      <c r="D412" s="28">
        <v>81.109421285510791</v>
      </c>
      <c r="E412" s="28">
        <v>81.109421285510791</v>
      </c>
      <c r="F412" s="28">
        <v>81.109421285510791</v>
      </c>
      <c r="G412" s="28">
        <v>81.109421285510791</v>
      </c>
      <c r="H412" s="28">
        <v>81.109421285510791</v>
      </c>
      <c r="I412" s="28">
        <v>81.109421285510791</v>
      </c>
      <c r="J412" s="28">
        <v>81.109421285510791</v>
      </c>
    </row>
    <row r="413" spans="1:10">
      <c r="A413" t="s">
        <v>292</v>
      </c>
      <c r="B413" t="s">
        <v>176</v>
      </c>
      <c r="C413" s="28">
        <v>60.237019419713427</v>
      </c>
      <c r="D413" s="28">
        <v>60.237019419713427</v>
      </c>
      <c r="E413" s="28">
        <v>60.237019419713427</v>
      </c>
      <c r="F413" s="28">
        <v>60.237019419713427</v>
      </c>
      <c r="G413" s="28">
        <v>60.237019419713427</v>
      </c>
      <c r="H413" s="28">
        <v>60.237019419713427</v>
      </c>
      <c r="I413" s="28">
        <v>60.237019419713427</v>
      </c>
      <c r="J413" s="28">
        <v>60.237019419713427</v>
      </c>
    </row>
    <row r="414" spans="1:10">
      <c r="A414" t="s">
        <v>293</v>
      </c>
      <c r="B414" t="s">
        <v>176</v>
      </c>
      <c r="C414" s="28">
        <v>292.76289985447346</v>
      </c>
      <c r="D414" s="28">
        <v>292.76289985447346</v>
      </c>
      <c r="E414" s="28">
        <v>292.76289985447346</v>
      </c>
      <c r="F414" s="28">
        <v>292.76289985447346</v>
      </c>
      <c r="G414" s="28">
        <v>292.76289985447346</v>
      </c>
      <c r="H414" s="28">
        <v>292.76289985447346</v>
      </c>
      <c r="I414" s="28">
        <v>292.76289985447346</v>
      </c>
      <c r="J414" s="28">
        <v>292.76289985447346</v>
      </c>
    </row>
    <row r="415" spans="1:10">
      <c r="A415" t="s">
        <v>294</v>
      </c>
      <c r="B415" t="s">
        <v>176</v>
      </c>
      <c r="C415" s="28">
        <v>2.5632774221154651</v>
      </c>
      <c r="D415" s="28">
        <v>2.5632774221154651</v>
      </c>
      <c r="E415" s="28">
        <v>2.5632774221154651</v>
      </c>
      <c r="F415" s="28">
        <v>2.5632774221154651</v>
      </c>
      <c r="G415" s="28">
        <v>2.5632774221154651</v>
      </c>
      <c r="H415" s="28">
        <v>2.5632774221154651</v>
      </c>
      <c r="I415" s="28">
        <v>2.5632774221154651</v>
      </c>
      <c r="J415" s="28">
        <v>2.5632774221154651</v>
      </c>
    </row>
    <row r="416" spans="1:10">
      <c r="A416" t="s">
        <v>295</v>
      </c>
      <c r="B416" t="s">
        <v>176</v>
      </c>
      <c r="C416" s="28">
        <v>9.9238044201042666</v>
      </c>
      <c r="D416" s="28">
        <v>9.9238044201042666</v>
      </c>
      <c r="E416" s="28">
        <v>9.9238044201042666</v>
      </c>
      <c r="F416" s="28">
        <v>9.9238044201042666</v>
      </c>
      <c r="G416" s="28">
        <v>9.9238044201042666</v>
      </c>
      <c r="H416" s="28">
        <v>9.9238044201042666</v>
      </c>
      <c r="I416" s="28">
        <v>9.9238044201042666</v>
      </c>
      <c r="J416" s="28">
        <v>9.9238044201042666</v>
      </c>
    </row>
    <row r="417" spans="1:10">
      <c r="A417" t="s">
        <v>296</v>
      </c>
      <c r="B417" t="s">
        <v>176</v>
      </c>
      <c r="C417" s="28">
        <v>20.960212263203722</v>
      </c>
      <c r="D417" s="28">
        <v>20.960212263203722</v>
      </c>
      <c r="E417" s="28">
        <v>20.960212263203722</v>
      </c>
      <c r="F417" s="28">
        <v>20.960212263203722</v>
      </c>
      <c r="G417" s="28">
        <v>20.960212263203722</v>
      </c>
      <c r="H417" s="28">
        <v>20.960212263203722</v>
      </c>
      <c r="I417" s="28">
        <v>20.960212263203722</v>
      </c>
      <c r="J417" s="28">
        <v>20.960212263203722</v>
      </c>
    </row>
    <row r="418" spans="1:10">
      <c r="A418" t="s">
        <v>297</v>
      </c>
      <c r="B418" t="s">
        <v>176</v>
      </c>
      <c r="C418" s="28">
        <v>58.223015730908429</v>
      </c>
      <c r="D418" s="28">
        <v>58.223015730908429</v>
      </c>
      <c r="E418" s="28">
        <v>58.223015730908429</v>
      </c>
      <c r="F418" s="28">
        <v>58.223015730908429</v>
      </c>
      <c r="G418" s="28">
        <v>58.223015730908429</v>
      </c>
      <c r="H418" s="28">
        <v>58.223015730908429</v>
      </c>
      <c r="I418" s="28">
        <v>58.223015730908429</v>
      </c>
      <c r="J418" s="28">
        <v>58.223015730908429</v>
      </c>
    </row>
    <row r="419" spans="1:10">
      <c r="A419" t="s">
        <v>298</v>
      </c>
      <c r="B419" t="s">
        <v>176</v>
      </c>
      <c r="C419" s="28">
        <v>21.970949332418272</v>
      </c>
      <c r="D419" s="28">
        <v>21.970949332418272</v>
      </c>
      <c r="E419" s="28">
        <v>21.970949332418272</v>
      </c>
      <c r="F419" s="28">
        <v>21.970949332418272</v>
      </c>
      <c r="G419" s="28">
        <v>21.970949332418272</v>
      </c>
      <c r="H419" s="28">
        <v>21.970949332418272</v>
      </c>
      <c r="I419" s="28">
        <v>21.970949332418272</v>
      </c>
      <c r="J419" s="28">
        <v>21.970949332418272</v>
      </c>
    </row>
    <row r="420" spans="1:10">
      <c r="A420" t="s">
        <v>299</v>
      </c>
      <c r="B420" t="s">
        <v>176</v>
      </c>
      <c r="C420" s="28">
        <v>246.07463252308466</v>
      </c>
      <c r="D420" s="28">
        <v>246.07463252308466</v>
      </c>
      <c r="E420" s="28">
        <v>246.07463252308466</v>
      </c>
      <c r="F420" s="28">
        <v>246.07463252308466</v>
      </c>
      <c r="G420" s="28">
        <v>246.07463252308466</v>
      </c>
      <c r="H420" s="28">
        <v>246.07463252308466</v>
      </c>
      <c r="I420" s="28">
        <v>246.07463252308466</v>
      </c>
      <c r="J420" s="28">
        <v>246.07463252308466</v>
      </c>
    </row>
    <row r="421" spans="1:10">
      <c r="A421" t="s">
        <v>300</v>
      </c>
      <c r="B421" t="s">
        <v>176</v>
      </c>
      <c r="C421" s="28">
        <v>64.265026797323443</v>
      </c>
      <c r="D421" s="28">
        <v>64.265026797323443</v>
      </c>
      <c r="E421" s="28">
        <v>64.265026797323443</v>
      </c>
      <c r="F421" s="28">
        <v>64.265026797323443</v>
      </c>
      <c r="G421" s="28">
        <v>64.265026797323443</v>
      </c>
      <c r="H421" s="28">
        <v>64.265026797323443</v>
      </c>
      <c r="I421" s="28">
        <v>64.265026797323443</v>
      </c>
      <c r="J421" s="28">
        <v>64.265026797323443</v>
      </c>
    </row>
    <row r="422" spans="1:10">
      <c r="A422" t="s">
        <v>301</v>
      </c>
      <c r="B422" t="s">
        <v>176</v>
      </c>
      <c r="C422" s="28">
        <v>203.59746381374265</v>
      </c>
      <c r="D422" s="28">
        <v>203.59746381374265</v>
      </c>
      <c r="E422" s="28">
        <v>203.59746381374265</v>
      </c>
      <c r="F422" s="28">
        <v>203.59746381374265</v>
      </c>
      <c r="G422" s="28">
        <v>203.59746381374265</v>
      </c>
      <c r="H422" s="28">
        <v>203.59746381374265</v>
      </c>
      <c r="I422" s="28">
        <v>203.59746381374265</v>
      </c>
      <c r="J422" s="28">
        <v>203.59746381374265</v>
      </c>
    </row>
    <row r="423" spans="1:10">
      <c r="A423" t="s">
        <v>302</v>
      </c>
      <c r="B423" t="s">
        <v>176</v>
      </c>
      <c r="C423" s="28">
        <v>85.203788245983986</v>
      </c>
      <c r="D423" s="28">
        <v>85.203788245983986</v>
      </c>
      <c r="E423" s="28">
        <v>85.203788245983986</v>
      </c>
      <c r="F423" s="28">
        <v>85.203788245983986</v>
      </c>
      <c r="G423" s="28">
        <v>85.203788245983986</v>
      </c>
      <c r="H423" s="28">
        <v>85.203788245983986</v>
      </c>
      <c r="I423" s="28">
        <v>85.203788245983986</v>
      </c>
      <c r="J423" s="28">
        <v>85.203788245983986</v>
      </c>
    </row>
    <row r="424" spans="1:10">
      <c r="A424" t="s">
        <v>303</v>
      </c>
      <c r="B424" t="s">
        <v>176</v>
      </c>
      <c r="C424" s="28">
        <v>54.927373331045686</v>
      </c>
      <c r="D424" s="28">
        <v>54.927373331045686</v>
      </c>
      <c r="E424" s="28">
        <v>54.927373331045686</v>
      </c>
      <c r="F424" s="28">
        <v>54.927373331045686</v>
      </c>
      <c r="G424" s="28">
        <v>54.927373331045686</v>
      </c>
      <c r="H424" s="28">
        <v>54.927373331045686</v>
      </c>
      <c r="I424" s="28">
        <v>54.927373331045686</v>
      </c>
      <c r="J424" s="28">
        <v>54.927373331045686</v>
      </c>
    </row>
    <row r="425" spans="1:10">
      <c r="A425" t="s">
        <v>304</v>
      </c>
      <c r="B425" t="s">
        <v>176</v>
      </c>
      <c r="C425" s="28">
        <v>9.8869271995882233</v>
      </c>
      <c r="D425" s="28">
        <v>9.8869271995882233</v>
      </c>
      <c r="E425" s="28">
        <v>9.8869271995882233</v>
      </c>
      <c r="F425" s="28">
        <v>9.8869271995882233</v>
      </c>
      <c r="G425" s="28">
        <v>9.8869271995882233</v>
      </c>
      <c r="H425" s="28">
        <v>9.8869271995882233</v>
      </c>
      <c r="I425" s="28">
        <v>9.8869271995882233</v>
      </c>
      <c r="J425" s="28">
        <v>9.8869271995882233</v>
      </c>
    </row>
    <row r="426" spans="1:10">
      <c r="A426" t="s">
        <v>305</v>
      </c>
      <c r="B426" t="s">
        <v>176</v>
      </c>
      <c r="C426" s="28">
        <v>33.505697731937865</v>
      </c>
      <c r="D426" s="28">
        <v>33.505697731937865</v>
      </c>
      <c r="E426" s="28">
        <v>33.505697731937865</v>
      </c>
      <c r="F426" s="28">
        <v>33.505697731937865</v>
      </c>
      <c r="G426" s="28">
        <v>33.505697731937865</v>
      </c>
      <c r="H426" s="28">
        <v>33.505697731937865</v>
      </c>
      <c r="I426" s="28">
        <v>33.505697731937865</v>
      </c>
      <c r="J426" s="28">
        <v>33.505697731937865</v>
      </c>
    </row>
    <row r="427" spans="1:10">
      <c r="A427" t="s">
        <v>306</v>
      </c>
      <c r="B427" t="s">
        <v>176</v>
      </c>
      <c r="C427" s="28">
        <v>0</v>
      </c>
      <c r="D427" s="28">
        <v>0</v>
      </c>
      <c r="E427" s="28">
        <v>0</v>
      </c>
      <c r="F427" s="28">
        <v>0</v>
      </c>
      <c r="G427" s="28">
        <v>0</v>
      </c>
      <c r="H427" s="28">
        <v>0</v>
      </c>
      <c r="I427" s="28">
        <v>0</v>
      </c>
      <c r="J427" s="28">
        <v>0</v>
      </c>
    </row>
    <row r="428" spans="1:10">
      <c r="A428" t="s">
        <v>307</v>
      </c>
      <c r="B428" t="s">
        <v>176</v>
      </c>
      <c r="C428" s="28">
        <v>328.28260127521634</v>
      </c>
      <c r="D428" s="28">
        <v>328.28260127521634</v>
      </c>
      <c r="E428" s="28">
        <v>328.28260127521634</v>
      </c>
      <c r="F428" s="28">
        <v>328.28260127521634</v>
      </c>
      <c r="G428" s="28">
        <v>328.28260127521634</v>
      </c>
      <c r="H428" s="28">
        <v>328.28260127521634</v>
      </c>
      <c r="I428" s="28">
        <v>328.28260127521634</v>
      </c>
      <c r="J428" s="28">
        <v>328.28260127521634</v>
      </c>
    </row>
    <row r="429" spans="1:10">
      <c r="A429" t="s">
        <v>308</v>
      </c>
      <c r="B429" t="s">
        <v>176</v>
      </c>
      <c r="C429" s="28">
        <v>13.365660843887781</v>
      </c>
      <c r="D429" s="28">
        <v>13.365660843887781</v>
      </c>
      <c r="E429" s="28">
        <v>13.365660843887781</v>
      </c>
      <c r="F429" s="28">
        <v>13.365660843887781</v>
      </c>
      <c r="G429" s="28">
        <v>13.365660843887781</v>
      </c>
      <c r="H429" s="28">
        <v>13.365660843887781</v>
      </c>
      <c r="I429" s="28">
        <v>13.365660843887781</v>
      </c>
      <c r="J429" s="28">
        <v>13.365660843887781</v>
      </c>
    </row>
    <row r="430" spans="1:10">
      <c r="A430" t="s">
        <v>309</v>
      </c>
      <c r="B430" t="s">
        <v>176</v>
      </c>
      <c r="C430" s="28">
        <v>37.899887598421522</v>
      </c>
      <c r="D430" s="28">
        <v>37.899887598421522</v>
      </c>
      <c r="E430" s="28">
        <v>37.899887598421522</v>
      </c>
      <c r="F430" s="28">
        <v>37.899887598421522</v>
      </c>
      <c r="G430" s="28">
        <v>37.899887598421522</v>
      </c>
      <c r="H430" s="28">
        <v>37.899887598421522</v>
      </c>
      <c r="I430" s="28">
        <v>37.899887598421522</v>
      </c>
      <c r="J430" s="28">
        <v>37.899887598421522</v>
      </c>
    </row>
    <row r="431" spans="1:10">
      <c r="A431" t="s">
        <v>310</v>
      </c>
      <c r="B431" t="s">
        <v>176</v>
      </c>
      <c r="C431" s="28">
        <v>24.900409243407374</v>
      </c>
      <c r="D431" s="28">
        <v>24.900409243407374</v>
      </c>
      <c r="E431" s="28">
        <v>24.900409243407374</v>
      </c>
      <c r="F431" s="28">
        <v>24.900409243407374</v>
      </c>
      <c r="G431" s="28">
        <v>24.900409243407374</v>
      </c>
      <c r="H431" s="28">
        <v>24.900409243407374</v>
      </c>
      <c r="I431" s="28">
        <v>24.900409243407374</v>
      </c>
      <c r="J431" s="28">
        <v>24.900409243407374</v>
      </c>
    </row>
    <row r="432" spans="1:10">
      <c r="A432" t="s">
        <v>311</v>
      </c>
      <c r="B432" t="s">
        <v>176</v>
      </c>
      <c r="C432" s="28">
        <v>0</v>
      </c>
      <c r="D432" s="28">
        <v>0</v>
      </c>
      <c r="E432" s="28">
        <v>0</v>
      </c>
      <c r="F432" s="28">
        <v>0</v>
      </c>
      <c r="G432" s="28">
        <v>0</v>
      </c>
      <c r="H432" s="28">
        <v>0</v>
      </c>
      <c r="I432" s="28">
        <v>0</v>
      </c>
      <c r="J432" s="28">
        <v>0</v>
      </c>
    </row>
    <row r="433" spans="1:10">
      <c r="A433" t="s">
        <v>312</v>
      </c>
      <c r="B433" t="s">
        <v>176</v>
      </c>
      <c r="C433" s="28">
        <v>0</v>
      </c>
    </row>
    <row r="434" spans="1:10">
      <c r="A434" t="s">
        <v>277</v>
      </c>
      <c r="B434" t="s">
        <v>177</v>
      </c>
      <c r="C434" s="28">
        <v>999999</v>
      </c>
      <c r="D434" s="28">
        <v>999999</v>
      </c>
      <c r="E434" s="28">
        <v>999999</v>
      </c>
      <c r="F434" s="28">
        <v>999999</v>
      </c>
      <c r="G434" s="28">
        <v>999999</v>
      </c>
      <c r="H434" s="28">
        <v>999999</v>
      </c>
      <c r="I434" s="28">
        <v>999999</v>
      </c>
      <c r="J434" s="28">
        <v>999999</v>
      </c>
    </row>
    <row r="435" spans="1:10">
      <c r="A435" t="s">
        <v>278</v>
      </c>
      <c r="B435" t="s">
        <v>177</v>
      </c>
      <c r="C435" s="28">
        <v>999999</v>
      </c>
      <c r="D435" s="28">
        <v>999999</v>
      </c>
      <c r="E435" s="28">
        <v>999999</v>
      </c>
      <c r="F435" s="28">
        <v>999999</v>
      </c>
      <c r="G435" s="28">
        <v>999999</v>
      </c>
      <c r="H435" s="28">
        <v>999999</v>
      </c>
      <c r="I435" s="28">
        <v>999999</v>
      </c>
      <c r="J435" s="28">
        <v>999999</v>
      </c>
    </row>
    <row r="436" spans="1:10">
      <c r="A436" t="s">
        <v>279</v>
      </c>
      <c r="B436" t="s">
        <v>177</v>
      </c>
      <c r="C436" s="28">
        <v>999999</v>
      </c>
      <c r="D436" s="28">
        <v>999999</v>
      </c>
      <c r="E436" s="28">
        <v>999999</v>
      </c>
      <c r="F436" s="28">
        <v>999999</v>
      </c>
      <c r="G436" s="28">
        <v>999999</v>
      </c>
      <c r="H436" s="28">
        <v>999999</v>
      </c>
      <c r="I436" s="28">
        <v>999999</v>
      </c>
      <c r="J436" s="28">
        <v>999999</v>
      </c>
    </row>
    <row r="437" spans="1:10">
      <c r="A437" t="s">
        <v>280</v>
      </c>
      <c r="B437" t="s">
        <v>177</v>
      </c>
      <c r="C437" s="28">
        <v>999999</v>
      </c>
      <c r="D437" s="28">
        <v>999999</v>
      </c>
      <c r="E437" s="28">
        <v>999999</v>
      </c>
      <c r="F437" s="28">
        <v>999999</v>
      </c>
      <c r="G437" s="28">
        <v>999999</v>
      </c>
      <c r="H437" s="28">
        <v>999999</v>
      </c>
      <c r="I437" s="28">
        <v>999999</v>
      </c>
      <c r="J437" s="28">
        <v>999999</v>
      </c>
    </row>
    <row r="438" spans="1:10">
      <c r="A438" t="s">
        <v>281</v>
      </c>
      <c r="B438" t="s">
        <v>177</v>
      </c>
      <c r="C438" s="28">
        <v>999999</v>
      </c>
      <c r="D438" s="28">
        <v>999999</v>
      </c>
      <c r="E438" s="28">
        <v>999999</v>
      </c>
      <c r="F438" s="28">
        <v>999999</v>
      </c>
      <c r="G438" s="28">
        <v>999999</v>
      </c>
      <c r="H438" s="28">
        <v>999999</v>
      </c>
      <c r="I438" s="28">
        <v>999999</v>
      </c>
      <c r="J438" s="28">
        <v>999999</v>
      </c>
    </row>
    <row r="439" spans="1:10">
      <c r="A439" t="s">
        <v>282</v>
      </c>
      <c r="B439" t="s">
        <v>177</v>
      </c>
      <c r="C439" s="28">
        <v>999999</v>
      </c>
      <c r="D439" s="28">
        <v>999999</v>
      </c>
      <c r="E439" s="28">
        <v>999999</v>
      </c>
      <c r="F439" s="28">
        <v>999999</v>
      </c>
      <c r="G439" s="28">
        <v>999999</v>
      </c>
      <c r="H439" s="28">
        <v>999999</v>
      </c>
      <c r="I439" s="28">
        <v>999999</v>
      </c>
      <c r="J439" s="28">
        <v>999999</v>
      </c>
    </row>
    <row r="440" spans="1:10">
      <c r="A440" t="s">
        <v>283</v>
      </c>
      <c r="B440" t="s">
        <v>177</v>
      </c>
      <c r="C440" s="28">
        <v>999999</v>
      </c>
      <c r="D440" s="28">
        <v>999999</v>
      </c>
      <c r="E440" s="28">
        <v>999999</v>
      </c>
      <c r="F440" s="28">
        <v>999999</v>
      </c>
      <c r="G440" s="28">
        <v>999999</v>
      </c>
      <c r="H440" s="28">
        <v>999999</v>
      </c>
      <c r="I440" s="28">
        <v>999999</v>
      </c>
      <c r="J440" s="28">
        <v>999999</v>
      </c>
    </row>
    <row r="441" spans="1:10">
      <c r="A441" t="s">
        <v>284</v>
      </c>
      <c r="B441" t="s">
        <v>177</v>
      </c>
      <c r="C441" s="28">
        <v>999999</v>
      </c>
      <c r="D441" s="28">
        <v>999999</v>
      </c>
      <c r="E441" s="28">
        <v>999999</v>
      </c>
      <c r="F441" s="28">
        <v>999999</v>
      </c>
      <c r="G441" s="28">
        <v>999999</v>
      </c>
      <c r="H441" s="28">
        <v>999999</v>
      </c>
      <c r="I441" s="28">
        <v>999999</v>
      </c>
      <c r="J441" s="28">
        <v>999999</v>
      </c>
    </row>
    <row r="442" spans="1:10">
      <c r="A442" t="s">
        <v>285</v>
      </c>
      <c r="B442" t="s">
        <v>177</v>
      </c>
      <c r="C442" s="28">
        <v>999999</v>
      </c>
      <c r="D442" s="28">
        <v>999999</v>
      </c>
      <c r="E442" s="28">
        <v>999999</v>
      </c>
      <c r="F442" s="28">
        <v>999999</v>
      </c>
      <c r="G442" s="28">
        <v>999999</v>
      </c>
      <c r="H442" s="28">
        <v>999999</v>
      </c>
      <c r="I442" s="28">
        <v>999999</v>
      </c>
      <c r="J442" s="28">
        <v>999999</v>
      </c>
    </row>
    <row r="443" spans="1:10">
      <c r="A443" t="s">
        <v>286</v>
      </c>
      <c r="B443" t="s">
        <v>177</v>
      </c>
      <c r="C443" s="28">
        <v>999999</v>
      </c>
      <c r="D443" s="28">
        <v>999999</v>
      </c>
      <c r="E443" s="28">
        <v>999999</v>
      </c>
      <c r="F443" s="28">
        <v>999999</v>
      </c>
      <c r="G443" s="28">
        <v>999999</v>
      </c>
      <c r="H443" s="28">
        <v>999999</v>
      </c>
      <c r="I443" s="28">
        <v>999999</v>
      </c>
      <c r="J443" s="28">
        <v>999999</v>
      </c>
    </row>
    <row r="444" spans="1:10">
      <c r="A444" t="s">
        <v>287</v>
      </c>
      <c r="B444" t="s">
        <v>177</v>
      </c>
      <c r="C444" s="28">
        <v>999999</v>
      </c>
      <c r="D444" s="28">
        <v>999999</v>
      </c>
      <c r="E444" s="28">
        <v>999999</v>
      </c>
      <c r="F444" s="28">
        <v>999999</v>
      </c>
      <c r="G444" s="28">
        <v>999999</v>
      </c>
      <c r="H444" s="28">
        <v>999999</v>
      </c>
      <c r="I444" s="28">
        <v>999999</v>
      </c>
      <c r="J444" s="28">
        <v>999999</v>
      </c>
    </row>
    <row r="445" spans="1:10">
      <c r="A445" t="s">
        <v>288</v>
      </c>
      <c r="B445" t="s">
        <v>177</v>
      </c>
      <c r="C445" s="28">
        <v>999999</v>
      </c>
      <c r="D445" s="28">
        <v>999999</v>
      </c>
      <c r="E445" s="28">
        <v>999999</v>
      </c>
      <c r="F445" s="28">
        <v>999999</v>
      </c>
      <c r="G445" s="28">
        <v>999999</v>
      </c>
      <c r="H445" s="28">
        <v>999999</v>
      </c>
      <c r="I445" s="28">
        <v>999999</v>
      </c>
      <c r="J445" s="28">
        <v>999999</v>
      </c>
    </row>
    <row r="446" spans="1:10">
      <c r="A446" t="s">
        <v>289</v>
      </c>
      <c r="B446" t="s">
        <v>177</v>
      </c>
      <c r="C446" s="28">
        <v>999999</v>
      </c>
      <c r="D446" s="28">
        <v>999999</v>
      </c>
      <c r="E446" s="28">
        <v>999999</v>
      </c>
      <c r="F446" s="28">
        <v>999999</v>
      </c>
      <c r="G446" s="28">
        <v>999999</v>
      </c>
      <c r="H446" s="28">
        <v>999999</v>
      </c>
      <c r="I446" s="28">
        <v>999999</v>
      </c>
      <c r="J446" s="28">
        <v>999999</v>
      </c>
    </row>
    <row r="447" spans="1:10">
      <c r="A447" t="s">
        <v>290</v>
      </c>
      <c r="B447" t="s">
        <v>177</v>
      </c>
      <c r="C447" s="28">
        <v>999999</v>
      </c>
      <c r="D447" s="28">
        <v>999999</v>
      </c>
      <c r="E447" s="28">
        <v>999999</v>
      </c>
      <c r="F447" s="28">
        <v>999999</v>
      </c>
      <c r="G447" s="28">
        <v>999999</v>
      </c>
      <c r="H447" s="28">
        <v>999999</v>
      </c>
      <c r="I447" s="28">
        <v>999999</v>
      </c>
      <c r="J447" s="28">
        <v>999999</v>
      </c>
    </row>
    <row r="448" spans="1:10">
      <c r="A448" t="s">
        <v>291</v>
      </c>
      <c r="B448" t="s">
        <v>177</v>
      </c>
      <c r="C448" s="28">
        <v>999999</v>
      </c>
      <c r="D448" s="28">
        <v>999999</v>
      </c>
      <c r="E448" s="28">
        <v>999999</v>
      </c>
      <c r="F448" s="28">
        <v>999999</v>
      </c>
      <c r="G448" s="28">
        <v>999999</v>
      </c>
      <c r="H448" s="28">
        <v>999999</v>
      </c>
      <c r="I448" s="28">
        <v>999999</v>
      </c>
      <c r="J448" s="28">
        <v>999999</v>
      </c>
    </row>
    <row r="449" spans="1:10">
      <c r="A449" t="s">
        <v>292</v>
      </c>
      <c r="B449" t="s">
        <v>177</v>
      </c>
      <c r="C449" s="28">
        <v>999999</v>
      </c>
      <c r="D449" s="28">
        <v>999999</v>
      </c>
      <c r="E449" s="28">
        <v>999999</v>
      </c>
      <c r="F449" s="28">
        <v>999999</v>
      </c>
      <c r="G449" s="28">
        <v>999999</v>
      </c>
      <c r="H449" s="28">
        <v>999999</v>
      </c>
      <c r="I449" s="28">
        <v>999999</v>
      </c>
      <c r="J449" s="28">
        <v>999999</v>
      </c>
    </row>
    <row r="450" spans="1:10">
      <c r="A450" t="s">
        <v>293</v>
      </c>
      <c r="B450" t="s">
        <v>177</v>
      </c>
      <c r="C450" s="28">
        <v>999999</v>
      </c>
      <c r="D450" s="28">
        <v>999999</v>
      </c>
      <c r="E450" s="28">
        <v>999999</v>
      </c>
      <c r="F450" s="28">
        <v>999999</v>
      </c>
      <c r="G450" s="28">
        <v>999999</v>
      </c>
      <c r="H450" s="28">
        <v>999999</v>
      </c>
      <c r="I450" s="28">
        <v>999999</v>
      </c>
      <c r="J450" s="28">
        <v>999999</v>
      </c>
    </row>
    <row r="451" spans="1:10">
      <c r="A451" t="s">
        <v>294</v>
      </c>
      <c r="B451" t="s">
        <v>177</v>
      </c>
      <c r="C451" s="28">
        <v>999999</v>
      </c>
      <c r="D451" s="28">
        <v>999999</v>
      </c>
      <c r="E451" s="28">
        <v>999999</v>
      </c>
      <c r="F451" s="28">
        <v>999999</v>
      </c>
      <c r="G451" s="28">
        <v>999999</v>
      </c>
      <c r="H451" s="28">
        <v>999999</v>
      </c>
      <c r="I451" s="28">
        <v>999999</v>
      </c>
      <c r="J451" s="28">
        <v>999999</v>
      </c>
    </row>
    <row r="452" spans="1:10">
      <c r="A452" t="s">
        <v>295</v>
      </c>
      <c r="B452" t="s">
        <v>177</v>
      </c>
      <c r="C452" s="28">
        <v>999999</v>
      </c>
      <c r="D452" s="28">
        <v>999999</v>
      </c>
      <c r="E452" s="28">
        <v>999999</v>
      </c>
      <c r="F452" s="28">
        <v>999999</v>
      </c>
      <c r="G452" s="28">
        <v>999999</v>
      </c>
      <c r="H452" s="28">
        <v>999999</v>
      </c>
      <c r="I452" s="28">
        <v>999999</v>
      </c>
      <c r="J452" s="28">
        <v>999999</v>
      </c>
    </row>
    <row r="453" spans="1:10">
      <c r="A453" t="s">
        <v>296</v>
      </c>
      <c r="B453" t="s">
        <v>177</v>
      </c>
      <c r="C453" s="28">
        <v>999999</v>
      </c>
      <c r="D453" s="28">
        <v>999999</v>
      </c>
      <c r="E453" s="28">
        <v>999999</v>
      </c>
      <c r="F453" s="28">
        <v>999999</v>
      </c>
      <c r="G453" s="28">
        <v>999999</v>
      </c>
      <c r="H453" s="28">
        <v>999999</v>
      </c>
      <c r="I453" s="28">
        <v>999999</v>
      </c>
      <c r="J453" s="28">
        <v>999999</v>
      </c>
    </row>
    <row r="454" spans="1:10">
      <c r="A454" t="s">
        <v>297</v>
      </c>
      <c r="B454" t="s">
        <v>177</v>
      </c>
      <c r="C454" s="28">
        <v>999999</v>
      </c>
      <c r="D454" s="28">
        <v>999999</v>
      </c>
      <c r="E454" s="28">
        <v>999999</v>
      </c>
      <c r="F454" s="28">
        <v>999999</v>
      </c>
      <c r="G454" s="28">
        <v>999999</v>
      </c>
      <c r="H454" s="28">
        <v>999999</v>
      </c>
      <c r="I454" s="28">
        <v>999999</v>
      </c>
      <c r="J454" s="28">
        <v>999999</v>
      </c>
    </row>
    <row r="455" spans="1:10">
      <c r="A455" t="s">
        <v>298</v>
      </c>
      <c r="B455" t="s">
        <v>177</v>
      </c>
      <c r="C455" s="28">
        <v>999999</v>
      </c>
      <c r="D455" s="28">
        <v>999999</v>
      </c>
      <c r="E455" s="28">
        <v>999999</v>
      </c>
      <c r="F455" s="28">
        <v>999999</v>
      </c>
      <c r="G455" s="28">
        <v>999999</v>
      </c>
      <c r="H455" s="28">
        <v>999999</v>
      </c>
      <c r="I455" s="28">
        <v>999999</v>
      </c>
      <c r="J455" s="28">
        <v>999999</v>
      </c>
    </row>
    <row r="456" spans="1:10">
      <c r="A456" t="s">
        <v>299</v>
      </c>
      <c r="B456" t="s">
        <v>177</v>
      </c>
      <c r="C456" s="28">
        <v>999999</v>
      </c>
      <c r="D456" s="28">
        <v>999999</v>
      </c>
      <c r="E456" s="28">
        <v>999999</v>
      </c>
      <c r="F456" s="28">
        <v>999999</v>
      </c>
      <c r="G456" s="28">
        <v>999999</v>
      </c>
      <c r="H456" s="28">
        <v>999999</v>
      </c>
      <c r="I456" s="28">
        <v>999999</v>
      </c>
      <c r="J456" s="28">
        <v>999999</v>
      </c>
    </row>
    <row r="457" spans="1:10">
      <c r="A457" t="s">
        <v>300</v>
      </c>
      <c r="B457" t="s">
        <v>177</v>
      </c>
      <c r="C457" s="28">
        <v>999999</v>
      </c>
      <c r="D457" s="28">
        <v>999999</v>
      </c>
      <c r="E457" s="28">
        <v>999999</v>
      </c>
      <c r="F457" s="28">
        <v>999999</v>
      </c>
      <c r="G457" s="28">
        <v>999999</v>
      </c>
      <c r="H457" s="28">
        <v>999999</v>
      </c>
      <c r="I457" s="28">
        <v>999999</v>
      </c>
      <c r="J457" s="28">
        <v>999999</v>
      </c>
    </row>
    <row r="458" spans="1:10">
      <c r="A458" t="s">
        <v>301</v>
      </c>
      <c r="B458" t="s">
        <v>177</v>
      </c>
      <c r="C458" s="28">
        <v>999999</v>
      </c>
      <c r="D458" s="28">
        <v>999999</v>
      </c>
      <c r="E458" s="28">
        <v>999999</v>
      </c>
      <c r="F458" s="28">
        <v>999999</v>
      </c>
      <c r="G458" s="28">
        <v>999999</v>
      </c>
      <c r="H458" s="28">
        <v>999999</v>
      </c>
      <c r="I458" s="28">
        <v>999999</v>
      </c>
      <c r="J458" s="28">
        <v>999999</v>
      </c>
    </row>
    <row r="459" spans="1:10">
      <c r="A459" t="s">
        <v>302</v>
      </c>
      <c r="B459" t="s">
        <v>177</v>
      </c>
      <c r="C459" s="28">
        <v>999999</v>
      </c>
      <c r="D459" s="28">
        <v>999999</v>
      </c>
      <c r="E459" s="28">
        <v>999999</v>
      </c>
      <c r="F459" s="28">
        <v>999999</v>
      </c>
      <c r="G459" s="28">
        <v>999999</v>
      </c>
      <c r="H459" s="28">
        <v>999999</v>
      </c>
      <c r="I459" s="28">
        <v>999999</v>
      </c>
      <c r="J459" s="28">
        <v>999999</v>
      </c>
    </row>
    <row r="460" spans="1:10">
      <c r="A460" t="s">
        <v>303</v>
      </c>
      <c r="B460" t="s">
        <v>177</v>
      </c>
      <c r="C460" s="28">
        <v>999999</v>
      </c>
      <c r="D460" s="28">
        <v>999999</v>
      </c>
      <c r="E460" s="28">
        <v>999999</v>
      </c>
      <c r="F460" s="28">
        <v>999999</v>
      </c>
      <c r="G460" s="28">
        <v>999999</v>
      </c>
      <c r="H460" s="28">
        <v>999999</v>
      </c>
      <c r="I460" s="28">
        <v>999999</v>
      </c>
      <c r="J460" s="28">
        <v>999999</v>
      </c>
    </row>
    <row r="461" spans="1:10">
      <c r="A461" t="s">
        <v>304</v>
      </c>
      <c r="B461" t="s">
        <v>177</v>
      </c>
      <c r="C461" s="28">
        <v>999999</v>
      </c>
      <c r="D461" s="28">
        <v>999999</v>
      </c>
      <c r="E461" s="28">
        <v>999999</v>
      </c>
      <c r="F461" s="28">
        <v>999999</v>
      </c>
      <c r="G461" s="28">
        <v>999999</v>
      </c>
      <c r="H461" s="28">
        <v>999999</v>
      </c>
      <c r="I461" s="28">
        <v>999999</v>
      </c>
      <c r="J461" s="28">
        <v>999999</v>
      </c>
    </row>
    <row r="462" spans="1:10">
      <c r="A462" t="s">
        <v>305</v>
      </c>
      <c r="B462" t="s">
        <v>177</v>
      </c>
      <c r="C462" s="28">
        <v>999999</v>
      </c>
      <c r="D462" s="28">
        <v>999999</v>
      </c>
      <c r="E462" s="28">
        <v>999999</v>
      </c>
      <c r="F462" s="28">
        <v>999999</v>
      </c>
      <c r="G462" s="28">
        <v>999999</v>
      </c>
      <c r="H462" s="28">
        <v>999999</v>
      </c>
      <c r="I462" s="28">
        <v>999999</v>
      </c>
      <c r="J462" s="28">
        <v>999999</v>
      </c>
    </row>
    <row r="463" spans="1:10">
      <c r="A463" t="s">
        <v>306</v>
      </c>
      <c r="B463" t="s">
        <v>177</v>
      </c>
      <c r="C463" s="28">
        <v>999999</v>
      </c>
      <c r="D463" s="28">
        <v>999999</v>
      </c>
      <c r="E463" s="28">
        <v>999999</v>
      </c>
      <c r="F463" s="28">
        <v>999999</v>
      </c>
      <c r="G463" s="28">
        <v>999999</v>
      </c>
      <c r="H463" s="28">
        <v>999999</v>
      </c>
      <c r="I463" s="28">
        <v>999999</v>
      </c>
      <c r="J463" s="28">
        <v>999999</v>
      </c>
    </row>
    <row r="464" spans="1:10">
      <c r="A464" t="s">
        <v>307</v>
      </c>
      <c r="B464" t="s">
        <v>177</v>
      </c>
      <c r="C464" s="28">
        <v>999999</v>
      </c>
      <c r="D464" s="28">
        <v>999999</v>
      </c>
      <c r="E464" s="28">
        <v>999999</v>
      </c>
      <c r="F464" s="28">
        <v>999999</v>
      </c>
      <c r="G464" s="28">
        <v>999999</v>
      </c>
      <c r="H464" s="28">
        <v>999999</v>
      </c>
      <c r="I464" s="28">
        <v>999999</v>
      </c>
      <c r="J464" s="28">
        <v>999999</v>
      </c>
    </row>
    <row r="465" spans="1:10">
      <c r="A465" t="s">
        <v>308</v>
      </c>
      <c r="B465" t="s">
        <v>177</v>
      </c>
      <c r="C465" s="28">
        <v>999999</v>
      </c>
      <c r="D465" s="28">
        <v>999999</v>
      </c>
      <c r="E465" s="28">
        <v>999999</v>
      </c>
      <c r="F465" s="28">
        <v>999999</v>
      </c>
      <c r="G465" s="28">
        <v>999999</v>
      </c>
      <c r="H465" s="28">
        <v>999999</v>
      </c>
      <c r="I465" s="28">
        <v>999999</v>
      </c>
      <c r="J465" s="28">
        <v>999999</v>
      </c>
    </row>
    <row r="466" spans="1:10">
      <c r="A466" t="s">
        <v>309</v>
      </c>
      <c r="B466" t="s">
        <v>177</v>
      </c>
      <c r="C466" s="28">
        <v>999999</v>
      </c>
      <c r="D466" s="28">
        <v>999999</v>
      </c>
      <c r="E466" s="28">
        <v>999999</v>
      </c>
      <c r="F466" s="28">
        <v>999999</v>
      </c>
      <c r="G466" s="28">
        <v>999999</v>
      </c>
      <c r="H466" s="28">
        <v>999999</v>
      </c>
      <c r="I466" s="28">
        <v>999999</v>
      </c>
      <c r="J466" s="28">
        <v>999999</v>
      </c>
    </row>
    <row r="467" spans="1:10">
      <c r="A467" t="s">
        <v>310</v>
      </c>
      <c r="B467" t="s">
        <v>177</v>
      </c>
      <c r="C467" s="28">
        <v>999999</v>
      </c>
      <c r="D467" s="28">
        <v>999999</v>
      </c>
      <c r="E467" s="28">
        <v>999999</v>
      </c>
      <c r="F467" s="28">
        <v>999999</v>
      </c>
      <c r="G467" s="28">
        <v>999999</v>
      </c>
      <c r="H467" s="28">
        <v>999999</v>
      </c>
      <c r="I467" s="28">
        <v>999999</v>
      </c>
      <c r="J467" s="28">
        <v>999999</v>
      </c>
    </row>
    <row r="468" spans="1:10">
      <c r="A468" t="s">
        <v>311</v>
      </c>
      <c r="B468" t="s">
        <v>177</v>
      </c>
      <c r="C468" s="28">
        <v>999999</v>
      </c>
      <c r="D468" s="28">
        <v>999999</v>
      </c>
      <c r="E468" s="28">
        <v>999999</v>
      </c>
      <c r="F468" s="28">
        <v>999999</v>
      </c>
      <c r="G468" s="28">
        <v>999999</v>
      </c>
      <c r="H468" s="28">
        <v>999999</v>
      </c>
      <c r="I468" s="28">
        <v>999999</v>
      </c>
      <c r="J468" s="28">
        <v>999999</v>
      </c>
    </row>
    <row r="469" spans="1:10">
      <c r="A469" t="s">
        <v>312</v>
      </c>
      <c r="B469" t="s">
        <v>177</v>
      </c>
      <c r="C469" s="28">
        <v>999999</v>
      </c>
      <c r="D469" s="28">
        <v>999999</v>
      </c>
      <c r="E469" s="28">
        <v>999999</v>
      </c>
      <c r="F469" s="28">
        <v>999999</v>
      </c>
      <c r="G469" s="28">
        <v>999999</v>
      </c>
      <c r="H469" s="28">
        <v>999999</v>
      </c>
      <c r="I469" s="28">
        <v>999999</v>
      </c>
      <c r="J469" s="28">
        <v>999999</v>
      </c>
    </row>
    <row r="470" spans="1:10">
      <c r="A470" t="s">
        <v>277</v>
      </c>
      <c r="B470" t="s">
        <v>178</v>
      </c>
      <c r="C470" s="28">
        <v>999999</v>
      </c>
      <c r="D470" s="28">
        <v>999999</v>
      </c>
      <c r="E470" s="28">
        <v>999999</v>
      </c>
      <c r="F470" s="28">
        <v>999999</v>
      </c>
      <c r="G470" s="28">
        <v>999999</v>
      </c>
      <c r="H470" s="28">
        <v>999999</v>
      </c>
      <c r="I470" s="28">
        <v>999999</v>
      </c>
      <c r="J470" s="28">
        <v>999999</v>
      </c>
    </row>
    <row r="471" spans="1:10">
      <c r="A471" t="s">
        <v>278</v>
      </c>
      <c r="B471" t="s">
        <v>178</v>
      </c>
      <c r="C471" s="28">
        <v>999999</v>
      </c>
      <c r="D471" s="28">
        <v>999999</v>
      </c>
      <c r="E471" s="28">
        <v>999999</v>
      </c>
      <c r="F471" s="28">
        <v>999999</v>
      </c>
      <c r="G471" s="28">
        <v>999999</v>
      </c>
      <c r="H471" s="28">
        <v>999999</v>
      </c>
      <c r="I471" s="28">
        <v>999999</v>
      </c>
      <c r="J471" s="28">
        <v>999999</v>
      </c>
    </row>
    <row r="472" spans="1:10">
      <c r="A472" t="s">
        <v>279</v>
      </c>
      <c r="B472" t="s">
        <v>178</v>
      </c>
      <c r="C472" s="28">
        <v>999999</v>
      </c>
      <c r="D472" s="28">
        <v>999999</v>
      </c>
      <c r="E472" s="28">
        <v>999999</v>
      </c>
      <c r="F472" s="28">
        <v>999999</v>
      </c>
      <c r="G472" s="28">
        <v>999999</v>
      </c>
      <c r="H472" s="28">
        <v>999999</v>
      </c>
      <c r="I472" s="28">
        <v>999999</v>
      </c>
      <c r="J472" s="28">
        <v>999999</v>
      </c>
    </row>
    <row r="473" spans="1:10">
      <c r="A473" t="s">
        <v>280</v>
      </c>
      <c r="B473" t="s">
        <v>178</v>
      </c>
      <c r="C473" s="28">
        <v>999999</v>
      </c>
      <c r="D473" s="28">
        <v>999999</v>
      </c>
      <c r="E473" s="28">
        <v>999999</v>
      </c>
      <c r="F473" s="28">
        <v>999999</v>
      </c>
      <c r="G473" s="28">
        <v>999999</v>
      </c>
      <c r="H473" s="28">
        <v>999999</v>
      </c>
      <c r="I473" s="28">
        <v>999999</v>
      </c>
      <c r="J473" s="28">
        <v>999999</v>
      </c>
    </row>
    <row r="474" spans="1:10">
      <c r="A474" t="s">
        <v>281</v>
      </c>
      <c r="B474" t="s">
        <v>178</v>
      </c>
      <c r="C474" s="28">
        <v>999999</v>
      </c>
      <c r="D474" s="28">
        <v>999999</v>
      </c>
      <c r="E474" s="28">
        <v>999999</v>
      </c>
      <c r="F474" s="28">
        <v>999999</v>
      </c>
      <c r="G474" s="28">
        <v>999999</v>
      </c>
      <c r="H474" s="28">
        <v>999999</v>
      </c>
      <c r="I474" s="28">
        <v>999999</v>
      </c>
      <c r="J474" s="28">
        <v>999999</v>
      </c>
    </row>
    <row r="475" spans="1:10">
      <c r="A475" t="s">
        <v>282</v>
      </c>
      <c r="B475" t="s">
        <v>178</v>
      </c>
      <c r="C475" s="28">
        <v>999999</v>
      </c>
      <c r="D475" s="28">
        <v>999999</v>
      </c>
      <c r="E475" s="28">
        <v>999999</v>
      </c>
      <c r="F475" s="28">
        <v>999999</v>
      </c>
      <c r="G475" s="28">
        <v>999999</v>
      </c>
      <c r="H475" s="28">
        <v>999999</v>
      </c>
      <c r="I475" s="28">
        <v>999999</v>
      </c>
      <c r="J475" s="28">
        <v>999999</v>
      </c>
    </row>
    <row r="476" spans="1:10">
      <c r="A476" t="s">
        <v>283</v>
      </c>
      <c r="B476" t="s">
        <v>178</v>
      </c>
      <c r="C476" s="28">
        <v>999999</v>
      </c>
      <c r="D476" s="28">
        <v>999999</v>
      </c>
      <c r="E476" s="28">
        <v>999999</v>
      </c>
      <c r="F476" s="28">
        <v>999999</v>
      </c>
      <c r="G476" s="28">
        <v>999999</v>
      </c>
      <c r="H476" s="28">
        <v>999999</v>
      </c>
      <c r="I476" s="28">
        <v>999999</v>
      </c>
      <c r="J476" s="28">
        <v>999999</v>
      </c>
    </row>
    <row r="477" spans="1:10">
      <c r="A477" t="s">
        <v>284</v>
      </c>
      <c r="B477" t="s">
        <v>178</v>
      </c>
      <c r="C477" s="28">
        <v>999999</v>
      </c>
      <c r="D477" s="28">
        <v>999999</v>
      </c>
      <c r="E477" s="28">
        <v>999999</v>
      </c>
      <c r="F477" s="28">
        <v>999999</v>
      </c>
      <c r="G477" s="28">
        <v>999999</v>
      </c>
      <c r="H477" s="28">
        <v>999999</v>
      </c>
      <c r="I477" s="28">
        <v>999999</v>
      </c>
      <c r="J477" s="28">
        <v>999999</v>
      </c>
    </row>
    <row r="478" spans="1:10">
      <c r="A478" t="s">
        <v>285</v>
      </c>
      <c r="B478" t="s">
        <v>178</v>
      </c>
      <c r="C478" s="28">
        <v>999999</v>
      </c>
      <c r="D478" s="28">
        <v>999999</v>
      </c>
      <c r="E478" s="28">
        <v>999999</v>
      </c>
      <c r="F478" s="28">
        <v>999999</v>
      </c>
      <c r="G478" s="28">
        <v>999999</v>
      </c>
      <c r="H478" s="28">
        <v>999999</v>
      </c>
      <c r="I478" s="28">
        <v>999999</v>
      </c>
      <c r="J478" s="28">
        <v>999999</v>
      </c>
    </row>
    <row r="479" spans="1:10">
      <c r="A479" t="s">
        <v>286</v>
      </c>
      <c r="B479" t="s">
        <v>178</v>
      </c>
      <c r="C479" s="28">
        <v>999999</v>
      </c>
      <c r="D479" s="28">
        <v>999999</v>
      </c>
      <c r="E479" s="28">
        <v>999999</v>
      </c>
      <c r="F479" s="28">
        <v>999999</v>
      </c>
      <c r="G479" s="28">
        <v>999999</v>
      </c>
      <c r="H479" s="28">
        <v>999999</v>
      </c>
      <c r="I479" s="28">
        <v>999999</v>
      </c>
      <c r="J479" s="28">
        <v>999999</v>
      </c>
    </row>
    <row r="480" spans="1:10">
      <c r="A480" t="s">
        <v>287</v>
      </c>
      <c r="B480" t="s">
        <v>178</v>
      </c>
      <c r="C480" s="28">
        <v>999999</v>
      </c>
      <c r="D480" s="28">
        <v>999999</v>
      </c>
      <c r="E480" s="28">
        <v>999999</v>
      </c>
      <c r="F480" s="28">
        <v>999999</v>
      </c>
      <c r="G480" s="28">
        <v>999999</v>
      </c>
      <c r="H480" s="28">
        <v>999999</v>
      </c>
      <c r="I480" s="28">
        <v>999999</v>
      </c>
      <c r="J480" s="28">
        <v>999999</v>
      </c>
    </row>
    <row r="481" spans="1:10">
      <c r="A481" t="s">
        <v>288</v>
      </c>
      <c r="B481" t="s">
        <v>178</v>
      </c>
      <c r="C481" s="28">
        <v>999999</v>
      </c>
      <c r="D481" s="28">
        <v>999999</v>
      </c>
      <c r="E481" s="28">
        <v>999999</v>
      </c>
      <c r="F481" s="28">
        <v>999999</v>
      </c>
      <c r="G481" s="28">
        <v>999999</v>
      </c>
      <c r="H481" s="28">
        <v>999999</v>
      </c>
      <c r="I481" s="28">
        <v>999999</v>
      </c>
      <c r="J481" s="28">
        <v>999999</v>
      </c>
    </row>
    <row r="482" spans="1:10">
      <c r="A482" t="s">
        <v>289</v>
      </c>
      <c r="B482" t="s">
        <v>178</v>
      </c>
      <c r="C482" s="28">
        <v>999999</v>
      </c>
      <c r="D482" s="28">
        <v>999999</v>
      </c>
      <c r="E482" s="28">
        <v>999999</v>
      </c>
      <c r="F482" s="28">
        <v>999999</v>
      </c>
      <c r="G482" s="28">
        <v>999999</v>
      </c>
      <c r="H482" s="28">
        <v>999999</v>
      </c>
      <c r="I482" s="28">
        <v>999999</v>
      </c>
      <c r="J482" s="28">
        <v>999999</v>
      </c>
    </row>
    <row r="483" spans="1:10">
      <c r="A483" t="s">
        <v>290</v>
      </c>
      <c r="B483" t="s">
        <v>178</v>
      </c>
      <c r="C483" s="28">
        <v>999999</v>
      </c>
      <c r="D483" s="28">
        <v>999999</v>
      </c>
      <c r="E483" s="28">
        <v>999999</v>
      </c>
      <c r="F483" s="28">
        <v>999999</v>
      </c>
      <c r="G483" s="28">
        <v>999999</v>
      </c>
      <c r="H483" s="28">
        <v>999999</v>
      </c>
      <c r="I483" s="28">
        <v>999999</v>
      </c>
      <c r="J483" s="28">
        <v>999999</v>
      </c>
    </row>
    <row r="484" spans="1:10">
      <c r="A484" t="s">
        <v>291</v>
      </c>
      <c r="B484" t="s">
        <v>178</v>
      </c>
      <c r="C484" s="28">
        <v>999999</v>
      </c>
      <c r="D484" s="28">
        <v>999999</v>
      </c>
      <c r="E484" s="28">
        <v>999999</v>
      </c>
      <c r="F484" s="28">
        <v>999999</v>
      </c>
      <c r="G484" s="28">
        <v>999999</v>
      </c>
      <c r="H484" s="28">
        <v>999999</v>
      </c>
      <c r="I484" s="28">
        <v>999999</v>
      </c>
      <c r="J484" s="28">
        <v>999999</v>
      </c>
    </row>
    <row r="485" spans="1:10">
      <c r="A485" t="s">
        <v>292</v>
      </c>
      <c r="B485" t="s">
        <v>178</v>
      </c>
      <c r="C485" s="28">
        <v>999999</v>
      </c>
      <c r="D485" s="28">
        <v>999999</v>
      </c>
      <c r="E485" s="28">
        <v>999999</v>
      </c>
      <c r="F485" s="28">
        <v>999999</v>
      </c>
      <c r="G485" s="28">
        <v>999999</v>
      </c>
      <c r="H485" s="28">
        <v>999999</v>
      </c>
      <c r="I485" s="28">
        <v>999999</v>
      </c>
      <c r="J485" s="28">
        <v>999999</v>
      </c>
    </row>
    <row r="486" spans="1:10">
      <c r="A486" t="s">
        <v>293</v>
      </c>
      <c r="B486" t="s">
        <v>178</v>
      </c>
      <c r="C486" s="28">
        <v>999999</v>
      </c>
      <c r="D486" s="28">
        <v>999999</v>
      </c>
      <c r="E486" s="28">
        <v>999999</v>
      </c>
      <c r="F486" s="28">
        <v>999999</v>
      </c>
      <c r="G486" s="28">
        <v>999999</v>
      </c>
      <c r="H486" s="28">
        <v>999999</v>
      </c>
      <c r="I486" s="28">
        <v>999999</v>
      </c>
      <c r="J486" s="28">
        <v>999999</v>
      </c>
    </row>
    <row r="487" spans="1:10">
      <c r="A487" t="s">
        <v>294</v>
      </c>
      <c r="B487" t="s">
        <v>178</v>
      </c>
      <c r="C487" s="28">
        <v>999999</v>
      </c>
      <c r="D487" s="28">
        <v>999999</v>
      </c>
      <c r="E487" s="28">
        <v>999999</v>
      </c>
      <c r="F487" s="28">
        <v>999999</v>
      </c>
      <c r="G487" s="28">
        <v>999999</v>
      </c>
      <c r="H487" s="28">
        <v>999999</v>
      </c>
      <c r="I487" s="28">
        <v>999999</v>
      </c>
      <c r="J487" s="28">
        <v>999999</v>
      </c>
    </row>
    <row r="488" spans="1:10">
      <c r="A488" t="s">
        <v>295</v>
      </c>
      <c r="B488" t="s">
        <v>178</v>
      </c>
      <c r="C488" s="28">
        <v>999999</v>
      </c>
      <c r="D488" s="28">
        <v>999999</v>
      </c>
      <c r="E488" s="28">
        <v>999999</v>
      </c>
      <c r="F488" s="28">
        <v>999999</v>
      </c>
      <c r="G488" s="28">
        <v>999999</v>
      </c>
      <c r="H488" s="28">
        <v>999999</v>
      </c>
      <c r="I488" s="28">
        <v>999999</v>
      </c>
      <c r="J488" s="28">
        <v>999999</v>
      </c>
    </row>
    <row r="489" spans="1:10">
      <c r="A489" t="s">
        <v>296</v>
      </c>
      <c r="B489" t="s">
        <v>178</v>
      </c>
      <c r="C489" s="28">
        <v>999999</v>
      </c>
      <c r="D489" s="28">
        <v>999999</v>
      </c>
      <c r="E489" s="28">
        <v>999999</v>
      </c>
      <c r="F489" s="28">
        <v>999999</v>
      </c>
      <c r="G489" s="28">
        <v>999999</v>
      </c>
      <c r="H489" s="28">
        <v>999999</v>
      </c>
      <c r="I489" s="28">
        <v>999999</v>
      </c>
      <c r="J489" s="28">
        <v>999999</v>
      </c>
    </row>
    <row r="490" spans="1:10">
      <c r="A490" t="s">
        <v>297</v>
      </c>
      <c r="B490" t="s">
        <v>178</v>
      </c>
      <c r="C490" s="28">
        <v>999999</v>
      </c>
      <c r="D490" s="28">
        <v>999999</v>
      </c>
      <c r="E490" s="28">
        <v>999999</v>
      </c>
      <c r="F490" s="28">
        <v>999999</v>
      </c>
      <c r="G490" s="28">
        <v>999999</v>
      </c>
      <c r="H490" s="28">
        <v>999999</v>
      </c>
      <c r="I490" s="28">
        <v>999999</v>
      </c>
      <c r="J490" s="28">
        <v>999999</v>
      </c>
    </row>
    <row r="491" spans="1:10">
      <c r="A491" t="s">
        <v>298</v>
      </c>
      <c r="B491" t="s">
        <v>178</v>
      </c>
      <c r="C491" s="28">
        <v>999999</v>
      </c>
      <c r="D491" s="28">
        <v>999999</v>
      </c>
      <c r="E491" s="28">
        <v>999999</v>
      </c>
      <c r="F491" s="28">
        <v>999999</v>
      </c>
      <c r="G491" s="28">
        <v>999999</v>
      </c>
      <c r="H491" s="28">
        <v>999999</v>
      </c>
      <c r="I491" s="28">
        <v>999999</v>
      </c>
      <c r="J491" s="28">
        <v>999999</v>
      </c>
    </row>
    <row r="492" spans="1:10">
      <c r="A492" t="s">
        <v>299</v>
      </c>
      <c r="B492" t="s">
        <v>178</v>
      </c>
      <c r="C492" s="28">
        <v>999999</v>
      </c>
      <c r="D492" s="28">
        <v>999999</v>
      </c>
      <c r="E492" s="28">
        <v>999999</v>
      </c>
      <c r="F492" s="28">
        <v>999999</v>
      </c>
      <c r="G492" s="28">
        <v>999999</v>
      </c>
      <c r="H492" s="28">
        <v>999999</v>
      </c>
      <c r="I492" s="28">
        <v>999999</v>
      </c>
      <c r="J492" s="28">
        <v>999999</v>
      </c>
    </row>
    <row r="493" spans="1:10">
      <c r="A493" t="s">
        <v>300</v>
      </c>
      <c r="B493" t="s">
        <v>178</v>
      </c>
      <c r="C493" s="28">
        <v>999999</v>
      </c>
      <c r="D493" s="28">
        <v>999999</v>
      </c>
      <c r="E493" s="28">
        <v>999999</v>
      </c>
      <c r="F493" s="28">
        <v>999999</v>
      </c>
      <c r="G493" s="28">
        <v>999999</v>
      </c>
      <c r="H493" s="28">
        <v>999999</v>
      </c>
      <c r="I493" s="28">
        <v>999999</v>
      </c>
      <c r="J493" s="28">
        <v>999999</v>
      </c>
    </row>
    <row r="494" spans="1:10">
      <c r="A494" t="s">
        <v>301</v>
      </c>
      <c r="B494" t="s">
        <v>178</v>
      </c>
      <c r="C494" s="28">
        <v>999999</v>
      </c>
      <c r="D494" s="28">
        <v>999999</v>
      </c>
      <c r="E494" s="28">
        <v>999999</v>
      </c>
      <c r="F494" s="28">
        <v>999999</v>
      </c>
      <c r="G494" s="28">
        <v>999999</v>
      </c>
      <c r="H494" s="28">
        <v>999999</v>
      </c>
      <c r="I494" s="28">
        <v>999999</v>
      </c>
      <c r="J494" s="28">
        <v>999999</v>
      </c>
    </row>
    <row r="495" spans="1:10">
      <c r="A495" t="s">
        <v>302</v>
      </c>
      <c r="B495" t="s">
        <v>178</v>
      </c>
      <c r="C495" s="28">
        <v>999999</v>
      </c>
      <c r="D495" s="28">
        <v>999999</v>
      </c>
      <c r="E495" s="28">
        <v>999999</v>
      </c>
      <c r="F495" s="28">
        <v>999999</v>
      </c>
      <c r="G495" s="28">
        <v>999999</v>
      </c>
      <c r="H495" s="28">
        <v>999999</v>
      </c>
      <c r="I495" s="28">
        <v>999999</v>
      </c>
      <c r="J495" s="28">
        <v>999999</v>
      </c>
    </row>
    <row r="496" spans="1:10">
      <c r="A496" t="s">
        <v>303</v>
      </c>
      <c r="B496" t="s">
        <v>178</v>
      </c>
      <c r="C496" s="28">
        <v>999999</v>
      </c>
      <c r="D496" s="28">
        <v>999999</v>
      </c>
      <c r="E496" s="28">
        <v>999999</v>
      </c>
      <c r="F496" s="28">
        <v>999999</v>
      </c>
      <c r="G496" s="28">
        <v>999999</v>
      </c>
      <c r="H496" s="28">
        <v>999999</v>
      </c>
      <c r="I496" s="28">
        <v>999999</v>
      </c>
      <c r="J496" s="28">
        <v>999999</v>
      </c>
    </row>
    <row r="497" spans="1:10">
      <c r="A497" t="s">
        <v>304</v>
      </c>
      <c r="B497" t="s">
        <v>178</v>
      </c>
      <c r="C497" s="28">
        <v>999999</v>
      </c>
      <c r="D497" s="28">
        <v>999999</v>
      </c>
      <c r="E497" s="28">
        <v>999999</v>
      </c>
      <c r="F497" s="28">
        <v>999999</v>
      </c>
      <c r="G497" s="28">
        <v>999999</v>
      </c>
      <c r="H497" s="28">
        <v>999999</v>
      </c>
      <c r="I497" s="28">
        <v>999999</v>
      </c>
      <c r="J497" s="28">
        <v>999999</v>
      </c>
    </row>
    <row r="498" spans="1:10">
      <c r="A498" t="s">
        <v>305</v>
      </c>
      <c r="B498" t="s">
        <v>178</v>
      </c>
      <c r="C498" s="28">
        <v>999999</v>
      </c>
      <c r="D498" s="28">
        <v>999999</v>
      </c>
      <c r="E498" s="28">
        <v>999999</v>
      </c>
      <c r="F498" s="28">
        <v>999999</v>
      </c>
      <c r="G498" s="28">
        <v>999999</v>
      </c>
      <c r="H498" s="28">
        <v>999999</v>
      </c>
      <c r="I498" s="28">
        <v>999999</v>
      </c>
      <c r="J498" s="28">
        <v>999999</v>
      </c>
    </row>
    <row r="499" spans="1:10">
      <c r="A499" t="s">
        <v>306</v>
      </c>
      <c r="B499" t="s">
        <v>178</v>
      </c>
      <c r="C499" s="28">
        <v>999999</v>
      </c>
      <c r="D499" s="28">
        <v>999999</v>
      </c>
      <c r="E499" s="28">
        <v>999999</v>
      </c>
      <c r="F499" s="28">
        <v>999999</v>
      </c>
      <c r="G499" s="28">
        <v>999999</v>
      </c>
      <c r="H499" s="28">
        <v>999999</v>
      </c>
      <c r="I499" s="28">
        <v>999999</v>
      </c>
      <c r="J499" s="28">
        <v>999999</v>
      </c>
    </row>
    <row r="500" spans="1:10">
      <c r="A500" t="s">
        <v>307</v>
      </c>
      <c r="B500" t="s">
        <v>178</v>
      </c>
      <c r="C500" s="28">
        <v>999999</v>
      </c>
      <c r="D500" s="28">
        <v>999999</v>
      </c>
      <c r="E500" s="28">
        <v>999999</v>
      </c>
      <c r="F500" s="28">
        <v>999999</v>
      </c>
      <c r="G500" s="28">
        <v>999999</v>
      </c>
      <c r="H500" s="28">
        <v>999999</v>
      </c>
      <c r="I500" s="28">
        <v>999999</v>
      </c>
      <c r="J500" s="28">
        <v>999999</v>
      </c>
    </row>
    <row r="501" spans="1:10">
      <c r="A501" t="s">
        <v>308</v>
      </c>
      <c r="B501" t="s">
        <v>178</v>
      </c>
      <c r="C501" s="28">
        <v>999999</v>
      </c>
      <c r="D501" s="28">
        <v>999999</v>
      </c>
      <c r="E501" s="28">
        <v>999999</v>
      </c>
      <c r="F501" s="28">
        <v>999999</v>
      </c>
      <c r="G501" s="28">
        <v>999999</v>
      </c>
      <c r="H501" s="28">
        <v>999999</v>
      </c>
      <c r="I501" s="28">
        <v>999999</v>
      </c>
      <c r="J501" s="28">
        <v>999999</v>
      </c>
    </row>
    <row r="502" spans="1:10">
      <c r="A502" t="s">
        <v>309</v>
      </c>
      <c r="B502" t="s">
        <v>178</v>
      </c>
      <c r="C502" s="28">
        <v>999999</v>
      </c>
      <c r="D502" s="28">
        <v>999999</v>
      </c>
      <c r="E502" s="28">
        <v>999999</v>
      </c>
      <c r="F502" s="28">
        <v>999999</v>
      </c>
      <c r="G502" s="28">
        <v>999999</v>
      </c>
      <c r="H502" s="28">
        <v>999999</v>
      </c>
      <c r="I502" s="28">
        <v>999999</v>
      </c>
      <c r="J502" s="28">
        <v>999999</v>
      </c>
    </row>
    <row r="503" spans="1:10">
      <c r="A503" t="s">
        <v>310</v>
      </c>
      <c r="B503" t="s">
        <v>178</v>
      </c>
      <c r="C503" s="28">
        <v>999999</v>
      </c>
      <c r="D503" s="28">
        <v>999999</v>
      </c>
      <c r="E503" s="28">
        <v>999999</v>
      </c>
      <c r="F503" s="28">
        <v>999999</v>
      </c>
      <c r="G503" s="28">
        <v>999999</v>
      </c>
      <c r="H503" s="28">
        <v>999999</v>
      </c>
      <c r="I503" s="28">
        <v>999999</v>
      </c>
      <c r="J503" s="28">
        <v>999999</v>
      </c>
    </row>
    <row r="504" spans="1:10">
      <c r="A504" t="s">
        <v>311</v>
      </c>
      <c r="B504" t="s">
        <v>178</v>
      </c>
      <c r="C504" s="28">
        <v>999999</v>
      </c>
      <c r="D504" s="28">
        <v>999999</v>
      </c>
      <c r="E504" s="28">
        <v>999999</v>
      </c>
      <c r="F504" s="28">
        <v>999999</v>
      </c>
      <c r="G504" s="28">
        <v>999999</v>
      </c>
      <c r="H504" s="28">
        <v>999999</v>
      </c>
      <c r="I504" s="28">
        <v>999999</v>
      </c>
      <c r="J504" s="28">
        <v>999999</v>
      </c>
    </row>
    <row r="505" spans="1:10">
      <c r="A505" t="s">
        <v>312</v>
      </c>
      <c r="B505" t="s">
        <v>178</v>
      </c>
      <c r="C505" s="28">
        <v>999999</v>
      </c>
      <c r="D505" s="28">
        <v>999999</v>
      </c>
      <c r="E505" s="28">
        <v>999999</v>
      </c>
      <c r="F505" s="28">
        <v>999999</v>
      </c>
      <c r="G505" s="28">
        <v>999999</v>
      </c>
      <c r="H505" s="28">
        <v>999999</v>
      </c>
      <c r="I505" s="28">
        <v>999999</v>
      </c>
      <c r="J505" s="28">
        <v>999999</v>
      </c>
    </row>
    <row r="506" spans="1:10">
      <c r="A506" t="s">
        <v>277</v>
      </c>
      <c r="B506" t="s">
        <v>234</v>
      </c>
      <c r="C506" s="28">
        <v>999999</v>
      </c>
      <c r="D506" s="28">
        <v>999999</v>
      </c>
      <c r="E506" s="28">
        <v>999999</v>
      </c>
      <c r="F506" s="28">
        <v>999999</v>
      </c>
      <c r="G506" s="28">
        <v>999999</v>
      </c>
      <c r="H506" s="28">
        <v>999999</v>
      </c>
      <c r="I506" s="28">
        <v>999999</v>
      </c>
      <c r="J506" s="28">
        <v>999999</v>
      </c>
    </row>
    <row r="507" spans="1:10">
      <c r="A507" t="s">
        <v>278</v>
      </c>
      <c r="B507" t="s">
        <v>234</v>
      </c>
      <c r="C507" s="28">
        <v>999999</v>
      </c>
      <c r="D507" s="28">
        <v>999999</v>
      </c>
      <c r="E507" s="28">
        <v>999999</v>
      </c>
      <c r="F507" s="28">
        <v>999999</v>
      </c>
      <c r="G507" s="28">
        <v>999999</v>
      </c>
      <c r="H507" s="28">
        <v>999999</v>
      </c>
      <c r="I507" s="28">
        <v>999999</v>
      </c>
      <c r="J507" s="28">
        <v>999999</v>
      </c>
    </row>
    <row r="508" spans="1:10">
      <c r="A508" t="s">
        <v>279</v>
      </c>
      <c r="B508" t="s">
        <v>234</v>
      </c>
      <c r="C508" s="28">
        <v>999999</v>
      </c>
      <c r="D508" s="28">
        <v>999999</v>
      </c>
      <c r="E508" s="28">
        <v>999999</v>
      </c>
      <c r="F508" s="28">
        <v>999999</v>
      </c>
      <c r="G508" s="28">
        <v>999999</v>
      </c>
      <c r="H508" s="28">
        <v>999999</v>
      </c>
      <c r="I508" s="28">
        <v>999999</v>
      </c>
      <c r="J508" s="28">
        <v>999999</v>
      </c>
    </row>
    <row r="509" spans="1:10">
      <c r="A509" t="s">
        <v>280</v>
      </c>
      <c r="B509" t="s">
        <v>234</v>
      </c>
      <c r="C509" s="28">
        <v>999999</v>
      </c>
      <c r="D509" s="28">
        <v>999999</v>
      </c>
      <c r="E509" s="28">
        <v>999999</v>
      </c>
      <c r="F509" s="28">
        <v>999999</v>
      </c>
      <c r="G509" s="28">
        <v>999999</v>
      </c>
      <c r="H509" s="28">
        <v>999999</v>
      </c>
      <c r="I509" s="28">
        <v>999999</v>
      </c>
      <c r="J509" s="28">
        <v>999999</v>
      </c>
    </row>
    <row r="510" spans="1:10">
      <c r="A510" t="s">
        <v>281</v>
      </c>
      <c r="B510" t="s">
        <v>234</v>
      </c>
      <c r="C510" s="28">
        <v>999999</v>
      </c>
      <c r="D510" s="28">
        <v>999999</v>
      </c>
      <c r="E510" s="28">
        <v>999999</v>
      </c>
      <c r="F510" s="28">
        <v>999999</v>
      </c>
      <c r="G510" s="28">
        <v>999999</v>
      </c>
      <c r="H510" s="28">
        <v>999999</v>
      </c>
      <c r="I510" s="28">
        <v>999999</v>
      </c>
      <c r="J510" s="28">
        <v>999999</v>
      </c>
    </row>
    <row r="511" spans="1:10">
      <c r="A511" t="s">
        <v>282</v>
      </c>
      <c r="B511" t="s">
        <v>234</v>
      </c>
      <c r="C511" s="28">
        <v>999999</v>
      </c>
      <c r="D511" s="28">
        <v>999999</v>
      </c>
      <c r="E511" s="28">
        <v>999999</v>
      </c>
      <c r="F511" s="28">
        <v>999999</v>
      </c>
      <c r="G511" s="28">
        <v>999999</v>
      </c>
      <c r="H511" s="28">
        <v>999999</v>
      </c>
      <c r="I511" s="28">
        <v>999999</v>
      </c>
      <c r="J511" s="28">
        <v>999999</v>
      </c>
    </row>
    <row r="512" spans="1:10">
      <c r="A512" t="s">
        <v>283</v>
      </c>
      <c r="B512" t="s">
        <v>234</v>
      </c>
      <c r="C512" s="28">
        <v>999999</v>
      </c>
      <c r="D512" s="28">
        <v>999999</v>
      </c>
      <c r="E512" s="28">
        <v>999999</v>
      </c>
      <c r="F512" s="28">
        <v>999999</v>
      </c>
      <c r="G512" s="28">
        <v>999999</v>
      </c>
      <c r="H512" s="28">
        <v>999999</v>
      </c>
      <c r="I512" s="28">
        <v>999999</v>
      </c>
      <c r="J512" s="28">
        <v>999999</v>
      </c>
    </row>
    <row r="513" spans="1:10">
      <c r="A513" t="s">
        <v>284</v>
      </c>
      <c r="B513" t="s">
        <v>234</v>
      </c>
      <c r="C513" s="28">
        <v>999999</v>
      </c>
      <c r="D513" s="28">
        <v>999999</v>
      </c>
      <c r="E513" s="28">
        <v>999999</v>
      </c>
      <c r="F513" s="28">
        <v>999999</v>
      </c>
      <c r="G513" s="28">
        <v>999999</v>
      </c>
      <c r="H513" s="28">
        <v>999999</v>
      </c>
      <c r="I513" s="28">
        <v>999999</v>
      </c>
      <c r="J513" s="28">
        <v>999999</v>
      </c>
    </row>
    <row r="514" spans="1:10">
      <c r="A514" t="s">
        <v>285</v>
      </c>
      <c r="B514" t="s">
        <v>234</v>
      </c>
      <c r="C514" s="28">
        <v>999999</v>
      </c>
      <c r="D514" s="28">
        <v>999999</v>
      </c>
      <c r="E514" s="28">
        <v>999999</v>
      </c>
      <c r="F514" s="28">
        <v>999999</v>
      </c>
      <c r="G514" s="28">
        <v>999999</v>
      </c>
      <c r="H514" s="28">
        <v>999999</v>
      </c>
      <c r="I514" s="28">
        <v>999999</v>
      </c>
      <c r="J514" s="28">
        <v>999999</v>
      </c>
    </row>
    <row r="515" spans="1:10">
      <c r="A515" t="s">
        <v>286</v>
      </c>
      <c r="B515" t="s">
        <v>234</v>
      </c>
      <c r="C515" s="28">
        <v>999999</v>
      </c>
      <c r="D515" s="28">
        <v>999999</v>
      </c>
      <c r="E515" s="28">
        <v>999999</v>
      </c>
      <c r="F515" s="28">
        <v>999999</v>
      </c>
      <c r="G515" s="28">
        <v>999999</v>
      </c>
      <c r="H515" s="28">
        <v>999999</v>
      </c>
      <c r="I515" s="28">
        <v>999999</v>
      </c>
      <c r="J515" s="28">
        <v>999999</v>
      </c>
    </row>
    <row r="516" spans="1:10">
      <c r="A516" t="s">
        <v>287</v>
      </c>
      <c r="B516" t="s">
        <v>234</v>
      </c>
      <c r="C516" s="28">
        <v>999999</v>
      </c>
      <c r="D516" s="28">
        <v>999999</v>
      </c>
      <c r="E516" s="28">
        <v>999999</v>
      </c>
      <c r="F516" s="28">
        <v>999999</v>
      </c>
      <c r="G516" s="28">
        <v>999999</v>
      </c>
      <c r="H516" s="28">
        <v>999999</v>
      </c>
      <c r="I516" s="28">
        <v>999999</v>
      </c>
      <c r="J516" s="28">
        <v>999999</v>
      </c>
    </row>
    <row r="517" spans="1:10">
      <c r="A517" t="s">
        <v>288</v>
      </c>
      <c r="B517" t="s">
        <v>234</v>
      </c>
      <c r="C517" s="28">
        <v>999999</v>
      </c>
      <c r="D517" s="28">
        <v>999999</v>
      </c>
      <c r="E517" s="28">
        <v>999999</v>
      </c>
      <c r="F517" s="28">
        <v>999999</v>
      </c>
      <c r="G517" s="28">
        <v>999999</v>
      </c>
      <c r="H517" s="28">
        <v>999999</v>
      </c>
      <c r="I517" s="28">
        <v>999999</v>
      </c>
      <c r="J517" s="28">
        <v>999999</v>
      </c>
    </row>
    <row r="518" spans="1:10">
      <c r="A518" t="s">
        <v>289</v>
      </c>
      <c r="B518" t="s">
        <v>234</v>
      </c>
      <c r="C518" s="28">
        <v>999999</v>
      </c>
      <c r="D518" s="28">
        <v>999999</v>
      </c>
      <c r="E518" s="28">
        <v>999999</v>
      </c>
      <c r="F518" s="28">
        <v>999999</v>
      </c>
      <c r="G518" s="28">
        <v>999999</v>
      </c>
      <c r="H518" s="28">
        <v>999999</v>
      </c>
      <c r="I518" s="28">
        <v>999999</v>
      </c>
      <c r="J518" s="28">
        <v>999999</v>
      </c>
    </row>
    <row r="519" spans="1:10">
      <c r="A519" t="s">
        <v>290</v>
      </c>
      <c r="B519" t="s">
        <v>234</v>
      </c>
      <c r="C519" s="28">
        <v>999999</v>
      </c>
      <c r="D519" s="28">
        <v>999999</v>
      </c>
      <c r="E519" s="28">
        <v>999999</v>
      </c>
      <c r="F519" s="28">
        <v>999999</v>
      </c>
      <c r="G519" s="28">
        <v>999999</v>
      </c>
      <c r="H519" s="28">
        <v>999999</v>
      </c>
      <c r="I519" s="28">
        <v>999999</v>
      </c>
      <c r="J519" s="28">
        <v>999999</v>
      </c>
    </row>
    <row r="520" spans="1:10">
      <c r="A520" t="s">
        <v>291</v>
      </c>
      <c r="B520" t="s">
        <v>234</v>
      </c>
      <c r="C520" s="28">
        <v>999999</v>
      </c>
      <c r="D520" s="28">
        <v>999999</v>
      </c>
      <c r="E520" s="28">
        <v>999999</v>
      </c>
      <c r="F520" s="28">
        <v>999999</v>
      </c>
      <c r="G520" s="28">
        <v>999999</v>
      </c>
      <c r="H520" s="28">
        <v>999999</v>
      </c>
      <c r="I520" s="28">
        <v>999999</v>
      </c>
      <c r="J520" s="28">
        <v>999999</v>
      </c>
    </row>
    <row r="521" spans="1:10">
      <c r="A521" t="s">
        <v>292</v>
      </c>
      <c r="B521" t="s">
        <v>234</v>
      </c>
      <c r="C521" s="28">
        <v>999999</v>
      </c>
      <c r="D521" s="28">
        <v>999999</v>
      </c>
      <c r="E521" s="28">
        <v>999999</v>
      </c>
      <c r="F521" s="28">
        <v>999999</v>
      </c>
      <c r="G521" s="28">
        <v>999999</v>
      </c>
      <c r="H521" s="28">
        <v>999999</v>
      </c>
      <c r="I521" s="28">
        <v>999999</v>
      </c>
      <c r="J521" s="28">
        <v>999999</v>
      </c>
    </row>
    <row r="522" spans="1:10">
      <c r="A522" t="s">
        <v>293</v>
      </c>
      <c r="B522" t="s">
        <v>234</v>
      </c>
      <c r="C522" s="28">
        <v>999999</v>
      </c>
      <c r="D522" s="28">
        <v>999999</v>
      </c>
      <c r="E522" s="28">
        <v>999999</v>
      </c>
      <c r="F522" s="28">
        <v>999999</v>
      </c>
      <c r="G522" s="28">
        <v>999999</v>
      </c>
      <c r="H522" s="28">
        <v>999999</v>
      </c>
      <c r="I522" s="28">
        <v>999999</v>
      </c>
      <c r="J522" s="28">
        <v>999999</v>
      </c>
    </row>
    <row r="523" spans="1:10">
      <c r="A523" t="s">
        <v>294</v>
      </c>
      <c r="B523" t="s">
        <v>234</v>
      </c>
      <c r="C523" s="28">
        <v>999999</v>
      </c>
      <c r="D523" s="28">
        <v>999999</v>
      </c>
      <c r="E523" s="28">
        <v>999999</v>
      </c>
      <c r="F523" s="28">
        <v>999999</v>
      </c>
      <c r="G523" s="28">
        <v>999999</v>
      </c>
      <c r="H523" s="28">
        <v>999999</v>
      </c>
      <c r="I523" s="28">
        <v>999999</v>
      </c>
      <c r="J523" s="28">
        <v>999999</v>
      </c>
    </row>
    <row r="524" spans="1:10">
      <c r="A524" t="s">
        <v>295</v>
      </c>
      <c r="B524" t="s">
        <v>234</v>
      </c>
      <c r="C524" s="28">
        <v>999999</v>
      </c>
      <c r="D524" s="28">
        <v>999999</v>
      </c>
      <c r="E524" s="28">
        <v>999999</v>
      </c>
      <c r="F524" s="28">
        <v>999999</v>
      </c>
      <c r="G524" s="28">
        <v>999999</v>
      </c>
      <c r="H524" s="28">
        <v>999999</v>
      </c>
      <c r="I524" s="28">
        <v>999999</v>
      </c>
      <c r="J524" s="28">
        <v>999999</v>
      </c>
    </row>
    <row r="525" spans="1:10">
      <c r="A525" t="s">
        <v>296</v>
      </c>
      <c r="B525" t="s">
        <v>234</v>
      </c>
      <c r="C525" s="28">
        <v>999999</v>
      </c>
      <c r="D525" s="28">
        <v>999999</v>
      </c>
      <c r="E525" s="28">
        <v>999999</v>
      </c>
      <c r="F525" s="28">
        <v>999999</v>
      </c>
      <c r="G525" s="28">
        <v>999999</v>
      </c>
      <c r="H525" s="28">
        <v>999999</v>
      </c>
      <c r="I525" s="28">
        <v>999999</v>
      </c>
      <c r="J525" s="28">
        <v>999999</v>
      </c>
    </row>
    <row r="526" spans="1:10">
      <c r="A526" t="s">
        <v>297</v>
      </c>
      <c r="B526" t="s">
        <v>234</v>
      </c>
      <c r="C526" s="28">
        <v>999999</v>
      </c>
      <c r="D526" s="28">
        <v>999999</v>
      </c>
      <c r="E526" s="28">
        <v>999999</v>
      </c>
      <c r="F526" s="28">
        <v>999999</v>
      </c>
      <c r="G526" s="28">
        <v>999999</v>
      </c>
      <c r="H526" s="28">
        <v>999999</v>
      </c>
      <c r="I526" s="28">
        <v>999999</v>
      </c>
      <c r="J526" s="28">
        <v>999999</v>
      </c>
    </row>
    <row r="527" spans="1:10">
      <c r="A527" t="s">
        <v>298</v>
      </c>
      <c r="B527" t="s">
        <v>234</v>
      </c>
      <c r="C527" s="28">
        <v>999999</v>
      </c>
      <c r="D527" s="28">
        <v>999999</v>
      </c>
      <c r="E527" s="28">
        <v>999999</v>
      </c>
      <c r="F527" s="28">
        <v>999999</v>
      </c>
      <c r="G527" s="28">
        <v>999999</v>
      </c>
      <c r="H527" s="28">
        <v>999999</v>
      </c>
      <c r="I527" s="28">
        <v>999999</v>
      </c>
      <c r="J527" s="28">
        <v>999999</v>
      </c>
    </row>
    <row r="528" spans="1:10">
      <c r="A528" t="s">
        <v>299</v>
      </c>
      <c r="B528" t="s">
        <v>234</v>
      </c>
      <c r="C528" s="28">
        <v>999999</v>
      </c>
      <c r="D528" s="28">
        <v>999999</v>
      </c>
      <c r="E528" s="28">
        <v>999999</v>
      </c>
      <c r="F528" s="28">
        <v>999999</v>
      </c>
      <c r="G528" s="28">
        <v>999999</v>
      </c>
      <c r="H528" s="28">
        <v>999999</v>
      </c>
      <c r="I528" s="28">
        <v>999999</v>
      </c>
      <c r="J528" s="28">
        <v>999999</v>
      </c>
    </row>
    <row r="529" spans="1:10">
      <c r="A529" t="s">
        <v>300</v>
      </c>
      <c r="B529" t="s">
        <v>234</v>
      </c>
      <c r="C529" s="28">
        <v>999999</v>
      </c>
      <c r="D529" s="28">
        <v>999999</v>
      </c>
      <c r="E529" s="28">
        <v>999999</v>
      </c>
      <c r="F529" s="28">
        <v>999999</v>
      </c>
      <c r="G529" s="28">
        <v>999999</v>
      </c>
      <c r="H529" s="28">
        <v>999999</v>
      </c>
      <c r="I529" s="28">
        <v>999999</v>
      </c>
      <c r="J529" s="28">
        <v>999999</v>
      </c>
    </row>
    <row r="530" spans="1:10">
      <c r="A530" t="s">
        <v>301</v>
      </c>
      <c r="B530" t="s">
        <v>234</v>
      </c>
      <c r="C530" s="28">
        <v>999999</v>
      </c>
      <c r="D530" s="28">
        <v>999999</v>
      </c>
      <c r="E530" s="28">
        <v>999999</v>
      </c>
      <c r="F530" s="28">
        <v>999999</v>
      </c>
      <c r="G530" s="28">
        <v>999999</v>
      </c>
      <c r="H530" s="28">
        <v>999999</v>
      </c>
      <c r="I530" s="28">
        <v>999999</v>
      </c>
      <c r="J530" s="28">
        <v>999999</v>
      </c>
    </row>
    <row r="531" spans="1:10">
      <c r="A531" t="s">
        <v>302</v>
      </c>
      <c r="B531" t="s">
        <v>234</v>
      </c>
      <c r="C531" s="28">
        <v>999999</v>
      </c>
      <c r="D531" s="28">
        <v>999999</v>
      </c>
      <c r="E531" s="28">
        <v>999999</v>
      </c>
      <c r="F531" s="28">
        <v>999999</v>
      </c>
      <c r="G531" s="28">
        <v>999999</v>
      </c>
      <c r="H531" s="28">
        <v>999999</v>
      </c>
      <c r="I531" s="28">
        <v>999999</v>
      </c>
      <c r="J531" s="28">
        <v>999999</v>
      </c>
    </row>
    <row r="532" spans="1:10">
      <c r="A532" t="s">
        <v>303</v>
      </c>
      <c r="B532" t="s">
        <v>234</v>
      </c>
      <c r="C532" s="28">
        <v>999999</v>
      </c>
      <c r="D532" s="28">
        <v>999999</v>
      </c>
      <c r="E532" s="28">
        <v>999999</v>
      </c>
      <c r="F532" s="28">
        <v>999999</v>
      </c>
      <c r="G532" s="28">
        <v>999999</v>
      </c>
      <c r="H532" s="28">
        <v>999999</v>
      </c>
      <c r="I532" s="28">
        <v>999999</v>
      </c>
      <c r="J532" s="28">
        <v>999999</v>
      </c>
    </row>
    <row r="533" spans="1:10">
      <c r="A533" t="s">
        <v>304</v>
      </c>
      <c r="B533" t="s">
        <v>234</v>
      </c>
      <c r="C533" s="28">
        <v>999999</v>
      </c>
      <c r="D533" s="28">
        <v>999999</v>
      </c>
      <c r="E533" s="28">
        <v>999999</v>
      </c>
      <c r="F533" s="28">
        <v>999999</v>
      </c>
      <c r="G533" s="28">
        <v>999999</v>
      </c>
      <c r="H533" s="28">
        <v>999999</v>
      </c>
      <c r="I533" s="28">
        <v>999999</v>
      </c>
      <c r="J533" s="28">
        <v>999999</v>
      </c>
    </row>
    <row r="534" spans="1:10">
      <c r="A534" t="s">
        <v>305</v>
      </c>
      <c r="B534" t="s">
        <v>234</v>
      </c>
      <c r="C534" s="28">
        <v>999999</v>
      </c>
      <c r="D534" s="28">
        <v>999999</v>
      </c>
      <c r="E534" s="28">
        <v>999999</v>
      </c>
      <c r="F534" s="28">
        <v>999999</v>
      </c>
      <c r="G534" s="28">
        <v>999999</v>
      </c>
      <c r="H534" s="28">
        <v>999999</v>
      </c>
      <c r="I534" s="28">
        <v>999999</v>
      </c>
      <c r="J534" s="28">
        <v>999999</v>
      </c>
    </row>
    <row r="535" spans="1:10">
      <c r="A535" t="s">
        <v>306</v>
      </c>
      <c r="B535" t="s">
        <v>234</v>
      </c>
      <c r="C535" s="28">
        <v>999999</v>
      </c>
      <c r="D535" s="28">
        <v>999999</v>
      </c>
      <c r="E535" s="28">
        <v>999999</v>
      </c>
      <c r="F535" s="28">
        <v>999999</v>
      </c>
      <c r="G535" s="28">
        <v>999999</v>
      </c>
      <c r="H535" s="28">
        <v>999999</v>
      </c>
      <c r="I535" s="28">
        <v>999999</v>
      </c>
      <c r="J535" s="28">
        <v>999999</v>
      </c>
    </row>
    <row r="536" spans="1:10">
      <c r="A536" t="s">
        <v>307</v>
      </c>
      <c r="B536" t="s">
        <v>234</v>
      </c>
      <c r="C536" s="28">
        <v>999999</v>
      </c>
      <c r="D536" s="28">
        <v>999999</v>
      </c>
      <c r="E536" s="28">
        <v>999999</v>
      </c>
      <c r="F536" s="28">
        <v>999999</v>
      </c>
      <c r="G536" s="28">
        <v>999999</v>
      </c>
      <c r="H536" s="28">
        <v>999999</v>
      </c>
      <c r="I536" s="28">
        <v>999999</v>
      </c>
      <c r="J536" s="28">
        <v>999999</v>
      </c>
    </row>
    <row r="537" spans="1:10">
      <c r="A537" t="s">
        <v>308</v>
      </c>
      <c r="B537" t="s">
        <v>234</v>
      </c>
      <c r="C537" s="28">
        <v>999999</v>
      </c>
      <c r="D537" s="28">
        <v>999999</v>
      </c>
      <c r="E537" s="28">
        <v>999999</v>
      </c>
      <c r="F537" s="28">
        <v>999999</v>
      </c>
      <c r="G537" s="28">
        <v>999999</v>
      </c>
      <c r="H537" s="28">
        <v>999999</v>
      </c>
      <c r="I537" s="28">
        <v>999999</v>
      </c>
      <c r="J537" s="28">
        <v>999999</v>
      </c>
    </row>
    <row r="538" spans="1:10">
      <c r="A538" t="s">
        <v>309</v>
      </c>
      <c r="B538" t="s">
        <v>234</v>
      </c>
      <c r="C538" s="28">
        <v>999999</v>
      </c>
      <c r="D538" s="28">
        <v>999999</v>
      </c>
      <c r="E538" s="28">
        <v>999999</v>
      </c>
      <c r="F538" s="28">
        <v>999999</v>
      </c>
      <c r="G538" s="28">
        <v>999999</v>
      </c>
      <c r="H538" s="28">
        <v>999999</v>
      </c>
      <c r="I538" s="28">
        <v>999999</v>
      </c>
      <c r="J538" s="28">
        <v>999999</v>
      </c>
    </row>
    <row r="539" spans="1:10">
      <c r="A539" t="s">
        <v>310</v>
      </c>
      <c r="B539" t="s">
        <v>234</v>
      </c>
      <c r="C539" s="28">
        <v>999999</v>
      </c>
      <c r="D539" s="28">
        <v>999999</v>
      </c>
      <c r="E539" s="28">
        <v>999999</v>
      </c>
      <c r="F539" s="28">
        <v>999999</v>
      </c>
      <c r="G539" s="28">
        <v>999999</v>
      </c>
      <c r="H539" s="28">
        <v>999999</v>
      </c>
      <c r="I539" s="28">
        <v>999999</v>
      </c>
      <c r="J539" s="28">
        <v>999999</v>
      </c>
    </row>
    <row r="540" spans="1:10">
      <c r="A540" t="s">
        <v>311</v>
      </c>
      <c r="B540" t="s">
        <v>234</v>
      </c>
      <c r="C540" s="28">
        <v>999999</v>
      </c>
      <c r="D540" s="28">
        <v>999999</v>
      </c>
      <c r="E540" s="28">
        <v>999999</v>
      </c>
      <c r="F540" s="28">
        <v>999999</v>
      </c>
      <c r="G540" s="28">
        <v>999999</v>
      </c>
      <c r="H540" s="28">
        <v>999999</v>
      </c>
      <c r="I540" s="28">
        <v>999999</v>
      </c>
      <c r="J540" s="28">
        <v>999999</v>
      </c>
    </row>
    <row r="541" spans="1:10">
      <c r="A541" t="s">
        <v>312</v>
      </c>
      <c r="B541" t="s">
        <v>234</v>
      </c>
      <c r="C541" s="28">
        <v>999999</v>
      </c>
      <c r="D541" s="28">
        <v>999999</v>
      </c>
      <c r="E541" s="28">
        <v>999999</v>
      </c>
      <c r="F541" s="28">
        <v>999999</v>
      </c>
      <c r="G541" s="28">
        <v>999999</v>
      </c>
      <c r="H541" s="28">
        <v>999999</v>
      </c>
      <c r="I541" s="28">
        <v>999999</v>
      </c>
      <c r="J541" s="28">
        <v>999999</v>
      </c>
    </row>
    <row r="542" spans="1:10">
      <c r="A542" t="s">
        <v>277</v>
      </c>
      <c r="B542" t="s">
        <v>238</v>
      </c>
      <c r="C542" s="28">
        <v>999999</v>
      </c>
      <c r="D542" s="28">
        <v>999999</v>
      </c>
      <c r="E542" s="28">
        <v>999999</v>
      </c>
      <c r="F542" s="28">
        <v>999999</v>
      </c>
      <c r="G542" s="28">
        <v>999999</v>
      </c>
      <c r="H542" s="28">
        <v>999999</v>
      </c>
      <c r="I542" s="28">
        <v>999999</v>
      </c>
      <c r="J542" s="28">
        <v>999999</v>
      </c>
    </row>
    <row r="543" spans="1:10">
      <c r="A543" t="s">
        <v>278</v>
      </c>
      <c r="B543" t="s">
        <v>238</v>
      </c>
      <c r="C543" s="28">
        <v>999999</v>
      </c>
      <c r="D543" s="28">
        <v>999999</v>
      </c>
      <c r="E543" s="28">
        <v>999999</v>
      </c>
      <c r="F543" s="28">
        <v>999999</v>
      </c>
      <c r="G543" s="28">
        <v>999999</v>
      </c>
      <c r="H543" s="28">
        <v>999999</v>
      </c>
      <c r="I543" s="28">
        <v>999999</v>
      </c>
      <c r="J543" s="28">
        <v>999999</v>
      </c>
    </row>
    <row r="544" spans="1:10">
      <c r="A544" t="s">
        <v>279</v>
      </c>
      <c r="B544" t="s">
        <v>238</v>
      </c>
      <c r="C544" s="28">
        <v>999999</v>
      </c>
      <c r="D544" s="28">
        <v>999999</v>
      </c>
      <c r="E544" s="28">
        <v>999999</v>
      </c>
      <c r="F544" s="28">
        <v>999999</v>
      </c>
      <c r="G544" s="28">
        <v>999999</v>
      </c>
      <c r="H544" s="28">
        <v>999999</v>
      </c>
      <c r="I544" s="28">
        <v>999999</v>
      </c>
      <c r="J544" s="28">
        <v>999999</v>
      </c>
    </row>
    <row r="545" spans="1:10">
      <c r="A545" t="s">
        <v>280</v>
      </c>
      <c r="B545" t="s">
        <v>238</v>
      </c>
      <c r="C545" s="28">
        <v>999999</v>
      </c>
      <c r="D545" s="28">
        <v>999999</v>
      </c>
      <c r="E545" s="28">
        <v>999999</v>
      </c>
      <c r="F545" s="28">
        <v>999999</v>
      </c>
      <c r="G545" s="28">
        <v>999999</v>
      </c>
      <c r="H545" s="28">
        <v>999999</v>
      </c>
      <c r="I545" s="28">
        <v>999999</v>
      </c>
      <c r="J545" s="28">
        <v>999999</v>
      </c>
    </row>
    <row r="546" spans="1:10">
      <c r="A546" t="s">
        <v>281</v>
      </c>
      <c r="B546" t="s">
        <v>238</v>
      </c>
      <c r="C546" s="28">
        <v>999999</v>
      </c>
      <c r="D546" s="28">
        <v>999999</v>
      </c>
      <c r="E546" s="28">
        <v>999999</v>
      </c>
      <c r="F546" s="28">
        <v>999999</v>
      </c>
      <c r="G546" s="28">
        <v>999999</v>
      </c>
      <c r="H546" s="28">
        <v>999999</v>
      </c>
      <c r="I546" s="28">
        <v>999999</v>
      </c>
      <c r="J546" s="28">
        <v>999999</v>
      </c>
    </row>
    <row r="547" spans="1:10">
      <c r="A547" t="s">
        <v>282</v>
      </c>
      <c r="B547" t="s">
        <v>238</v>
      </c>
      <c r="C547" s="28">
        <v>999999</v>
      </c>
      <c r="D547" s="28">
        <v>999999</v>
      </c>
      <c r="E547" s="28">
        <v>999999</v>
      </c>
      <c r="F547" s="28">
        <v>999999</v>
      </c>
      <c r="G547" s="28">
        <v>999999</v>
      </c>
      <c r="H547" s="28">
        <v>999999</v>
      </c>
      <c r="I547" s="28">
        <v>999999</v>
      </c>
      <c r="J547" s="28">
        <v>999999</v>
      </c>
    </row>
    <row r="548" spans="1:10">
      <c r="A548" t="s">
        <v>283</v>
      </c>
      <c r="B548" t="s">
        <v>238</v>
      </c>
      <c r="C548" s="28">
        <v>999999</v>
      </c>
      <c r="D548" s="28">
        <v>999999</v>
      </c>
      <c r="E548" s="28">
        <v>999999</v>
      </c>
      <c r="F548" s="28">
        <v>999999</v>
      </c>
      <c r="G548" s="28">
        <v>999999</v>
      </c>
      <c r="H548" s="28">
        <v>999999</v>
      </c>
      <c r="I548" s="28">
        <v>999999</v>
      </c>
      <c r="J548" s="28">
        <v>999999</v>
      </c>
    </row>
    <row r="549" spans="1:10">
      <c r="A549" t="s">
        <v>284</v>
      </c>
      <c r="B549" t="s">
        <v>238</v>
      </c>
      <c r="C549" s="28">
        <v>999999</v>
      </c>
      <c r="D549" s="28">
        <v>999999</v>
      </c>
      <c r="E549" s="28">
        <v>999999</v>
      </c>
      <c r="F549" s="28">
        <v>999999</v>
      </c>
      <c r="G549" s="28">
        <v>999999</v>
      </c>
      <c r="H549" s="28">
        <v>999999</v>
      </c>
      <c r="I549" s="28">
        <v>999999</v>
      </c>
      <c r="J549" s="28">
        <v>999999</v>
      </c>
    </row>
    <row r="550" spans="1:10">
      <c r="A550" t="s">
        <v>285</v>
      </c>
      <c r="B550" t="s">
        <v>238</v>
      </c>
      <c r="C550" s="28">
        <v>999999</v>
      </c>
      <c r="D550" s="28">
        <v>999999</v>
      </c>
      <c r="E550" s="28">
        <v>999999</v>
      </c>
      <c r="F550" s="28">
        <v>999999</v>
      </c>
      <c r="G550" s="28">
        <v>999999</v>
      </c>
      <c r="H550" s="28">
        <v>999999</v>
      </c>
      <c r="I550" s="28">
        <v>999999</v>
      </c>
      <c r="J550" s="28">
        <v>999999</v>
      </c>
    </row>
    <row r="551" spans="1:10">
      <c r="A551" t="s">
        <v>286</v>
      </c>
      <c r="B551" t="s">
        <v>238</v>
      </c>
      <c r="C551" s="28">
        <v>999999</v>
      </c>
      <c r="D551" s="28">
        <v>999999</v>
      </c>
      <c r="E551" s="28">
        <v>999999</v>
      </c>
      <c r="F551" s="28">
        <v>999999</v>
      </c>
      <c r="G551" s="28">
        <v>999999</v>
      </c>
      <c r="H551" s="28">
        <v>999999</v>
      </c>
      <c r="I551" s="28">
        <v>999999</v>
      </c>
      <c r="J551" s="28">
        <v>999999</v>
      </c>
    </row>
    <row r="552" spans="1:10">
      <c r="A552" t="s">
        <v>287</v>
      </c>
      <c r="B552" t="s">
        <v>238</v>
      </c>
      <c r="C552" s="28">
        <v>999999</v>
      </c>
      <c r="D552" s="28">
        <v>999999</v>
      </c>
      <c r="E552" s="28">
        <v>999999</v>
      </c>
      <c r="F552" s="28">
        <v>999999</v>
      </c>
      <c r="G552" s="28">
        <v>999999</v>
      </c>
      <c r="H552" s="28">
        <v>999999</v>
      </c>
      <c r="I552" s="28">
        <v>999999</v>
      </c>
      <c r="J552" s="28">
        <v>999999</v>
      </c>
    </row>
    <row r="553" spans="1:10">
      <c r="A553" t="s">
        <v>288</v>
      </c>
      <c r="B553" t="s">
        <v>238</v>
      </c>
      <c r="C553" s="28">
        <v>999999</v>
      </c>
      <c r="D553" s="28">
        <v>999999</v>
      </c>
      <c r="E553" s="28">
        <v>999999</v>
      </c>
      <c r="F553" s="28">
        <v>999999</v>
      </c>
      <c r="G553" s="28">
        <v>999999</v>
      </c>
      <c r="H553" s="28">
        <v>999999</v>
      </c>
      <c r="I553" s="28">
        <v>999999</v>
      </c>
      <c r="J553" s="28">
        <v>999999</v>
      </c>
    </row>
    <row r="554" spans="1:10">
      <c r="A554" t="s">
        <v>289</v>
      </c>
      <c r="B554" t="s">
        <v>238</v>
      </c>
      <c r="C554" s="28">
        <v>999999</v>
      </c>
      <c r="D554" s="28">
        <v>999999</v>
      </c>
      <c r="E554" s="28">
        <v>999999</v>
      </c>
      <c r="F554" s="28">
        <v>999999</v>
      </c>
      <c r="G554" s="28">
        <v>999999</v>
      </c>
      <c r="H554" s="28">
        <v>999999</v>
      </c>
      <c r="I554" s="28">
        <v>999999</v>
      </c>
      <c r="J554" s="28">
        <v>999999</v>
      </c>
    </row>
    <row r="555" spans="1:10">
      <c r="A555" t="s">
        <v>290</v>
      </c>
      <c r="B555" t="s">
        <v>238</v>
      </c>
      <c r="C555" s="28">
        <v>999999</v>
      </c>
      <c r="D555" s="28">
        <v>999999</v>
      </c>
      <c r="E555" s="28">
        <v>999999</v>
      </c>
      <c r="F555" s="28">
        <v>999999</v>
      </c>
      <c r="G555" s="28">
        <v>999999</v>
      </c>
      <c r="H555" s="28">
        <v>999999</v>
      </c>
      <c r="I555" s="28">
        <v>999999</v>
      </c>
      <c r="J555" s="28">
        <v>999999</v>
      </c>
    </row>
    <row r="556" spans="1:10">
      <c r="A556" t="s">
        <v>291</v>
      </c>
      <c r="B556" t="s">
        <v>238</v>
      </c>
      <c r="C556" s="28">
        <v>999999</v>
      </c>
      <c r="D556" s="28">
        <v>999999</v>
      </c>
      <c r="E556" s="28">
        <v>999999</v>
      </c>
      <c r="F556" s="28">
        <v>999999</v>
      </c>
      <c r="G556" s="28">
        <v>999999</v>
      </c>
      <c r="H556" s="28">
        <v>999999</v>
      </c>
      <c r="I556" s="28">
        <v>999999</v>
      </c>
      <c r="J556" s="28">
        <v>999999</v>
      </c>
    </row>
    <row r="557" spans="1:10">
      <c r="A557" t="s">
        <v>292</v>
      </c>
      <c r="B557" t="s">
        <v>238</v>
      </c>
      <c r="C557" s="28">
        <v>999999</v>
      </c>
      <c r="D557" s="28">
        <v>999999</v>
      </c>
      <c r="E557" s="28">
        <v>999999</v>
      </c>
      <c r="F557" s="28">
        <v>999999</v>
      </c>
      <c r="G557" s="28">
        <v>999999</v>
      </c>
      <c r="H557" s="28">
        <v>999999</v>
      </c>
      <c r="I557" s="28">
        <v>999999</v>
      </c>
      <c r="J557" s="28">
        <v>999999</v>
      </c>
    </row>
    <row r="558" spans="1:10">
      <c r="A558" t="s">
        <v>293</v>
      </c>
      <c r="B558" t="s">
        <v>238</v>
      </c>
      <c r="C558" s="28">
        <v>999999</v>
      </c>
      <c r="D558" s="28">
        <v>999999</v>
      </c>
      <c r="E558" s="28">
        <v>999999</v>
      </c>
      <c r="F558" s="28">
        <v>999999</v>
      </c>
      <c r="G558" s="28">
        <v>999999</v>
      </c>
      <c r="H558" s="28">
        <v>999999</v>
      </c>
      <c r="I558" s="28">
        <v>999999</v>
      </c>
      <c r="J558" s="28">
        <v>999999</v>
      </c>
    </row>
    <row r="559" spans="1:10">
      <c r="A559" t="s">
        <v>294</v>
      </c>
      <c r="B559" t="s">
        <v>238</v>
      </c>
      <c r="C559" s="28">
        <v>999999</v>
      </c>
      <c r="D559" s="28">
        <v>999999</v>
      </c>
      <c r="E559" s="28">
        <v>999999</v>
      </c>
      <c r="F559" s="28">
        <v>999999</v>
      </c>
      <c r="G559" s="28">
        <v>999999</v>
      </c>
      <c r="H559" s="28">
        <v>999999</v>
      </c>
      <c r="I559" s="28">
        <v>999999</v>
      </c>
      <c r="J559" s="28">
        <v>999999</v>
      </c>
    </row>
    <row r="560" spans="1:10">
      <c r="A560" t="s">
        <v>295</v>
      </c>
      <c r="B560" t="s">
        <v>238</v>
      </c>
      <c r="C560" s="28">
        <v>999999</v>
      </c>
      <c r="D560" s="28">
        <v>999999</v>
      </c>
      <c r="E560" s="28">
        <v>999999</v>
      </c>
      <c r="F560" s="28">
        <v>999999</v>
      </c>
      <c r="G560" s="28">
        <v>999999</v>
      </c>
      <c r="H560" s="28">
        <v>999999</v>
      </c>
      <c r="I560" s="28">
        <v>999999</v>
      </c>
      <c r="J560" s="28">
        <v>999999</v>
      </c>
    </row>
    <row r="561" spans="1:10">
      <c r="A561" t="s">
        <v>296</v>
      </c>
      <c r="B561" t="s">
        <v>238</v>
      </c>
      <c r="C561" s="28">
        <v>999999</v>
      </c>
      <c r="D561" s="28">
        <v>999999</v>
      </c>
      <c r="E561" s="28">
        <v>999999</v>
      </c>
      <c r="F561" s="28">
        <v>999999</v>
      </c>
      <c r="G561" s="28">
        <v>999999</v>
      </c>
      <c r="H561" s="28">
        <v>999999</v>
      </c>
      <c r="I561" s="28">
        <v>999999</v>
      </c>
      <c r="J561" s="28">
        <v>999999</v>
      </c>
    </row>
    <row r="562" spans="1:10">
      <c r="A562" t="s">
        <v>297</v>
      </c>
      <c r="B562" t="s">
        <v>238</v>
      </c>
      <c r="C562" s="28">
        <v>999999</v>
      </c>
      <c r="D562" s="28">
        <v>999999</v>
      </c>
      <c r="E562" s="28">
        <v>999999</v>
      </c>
      <c r="F562" s="28">
        <v>999999</v>
      </c>
      <c r="G562" s="28">
        <v>999999</v>
      </c>
      <c r="H562" s="28">
        <v>999999</v>
      </c>
      <c r="I562" s="28">
        <v>999999</v>
      </c>
      <c r="J562" s="28">
        <v>999999</v>
      </c>
    </row>
    <row r="563" spans="1:10">
      <c r="A563" t="s">
        <v>298</v>
      </c>
      <c r="B563" t="s">
        <v>238</v>
      </c>
      <c r="C563" s="28">
        <v>999999</v>
      </c>
      <c r="D563" s="28">
        <v>999999</v>
      </c>
      <c r="E563" s="28">
        <v>999999</v>
      </c>
      <c r="F563" s="28">
        <v>999999</v>
      </c>
      <c r="G563" s="28">
        <v>999999</v>
      </c>
      <c r="H563" s="28">
        <v>999999</v>
      </c>
      <c r="I563" s="28">
        <v>999999</v>
      </c>
      <c r="J563" s="28">
        <v>999999</v>
      </c>
    </row>
    <row r="564" spans="1:10">
      <c r="A564" t="s">
        <v>299</v>
      </c>
      <c r="B564" t="s">
        <v>238</v>
      </c>
      <c r="C564" s="28">
        <v>999999</v>
      </c>
      <c r="D564" s="28">
        <v>999999</v>
      </c>
      <c r="E564" s="28">
        <v>999999</v>
      </c>
      <c r="F564" s="28">
        <v>999999</v>
      </c>
      <c r="G564" s="28">
        <v>999999</v>
      </c>
      <c r="H564" s="28">
        <v>999999</v>
      </c>
      <c r="I564" s="28">
        <v>999999</v>
      </c>
      <c r="J564" s="28">
        <v>999999</v>
      </c>
    </row>
    <row r="565" spans="1:10">
      <c r="A565" t="s">
        <v>300</v>
      </c>
      <c r="B565" t="s">
        <v>238</v>
      </c>
      <c r="C565" s="28">
        <v>999999</v>
      </c>
      <c r="D565" s="28">
        <v>999999</v>
      </c>
      <c r="E565" s="28">
        <v>999999</v>
      </c>
      <c r="F565" s="28">
        <v>999999</v>
      </c>
      <c r="G565" s="28">
        <v>999999</v>
      </c>
      <c r="H565" s="28">
        <v>999999</v>
      </c>
      <c r="I565" s="28">
        <v>999999</v>
      </c>
      <c r="J565" s="28">
        <v>999999</v>
      </c>
    </row>
    <row r="566" spans="1:10">
      <c r="A566" t="s">
        <v>301</v>
      </c>
      <c r="B566" t="s">
        <v>238</v>
      </c>
      <c r="C566" s="28">
        <v>999999</v>
      </c>
      <c r="D566" s="28">
        <v>999999</v>
      </c>
      <c r="E566" s="28">
        <v>999999</v>
      </c>
      <c r="F566" s="28">
        <v>999999</v>
      </c>
      <c r="G566" s="28">
        <v>999999</v>
      </c>
      <c r="H566" s="28">
        <v>999999</v>
      </c>
      <c r="I566" s="28">
        <v>999999</v>
      </c>
      <c r="J566" s="28">
        <v>999999</v>
      </c>
    </row>
    <row r="567" spans="1:10">
      <c r="A567" t="s">
        <v>302</v>
      </c>
      <c r="B567" t="s">
        <v>238</v>
      </c>
      <c r="C567" s="28">
        <v>999999</v>
      </c>
      <c r="D567" s="28">
        <v>999999</v>
      </c>
      <c r="E567" s="28">
        <v>999999</v>
      </c>
      <c r="F567" s="28">
        <v>999999</v>
      </c>
      <c r="G567" s="28">
        <v>999999</v>
      </c>
      <c r="H567" s="28">
        <v>999999</v>
      </c>
      <c r="I567" s="28">
        <v>999999</v>
      </c>
      <c r="J567" s="28">
        <v>999999</v>
      </c>
    </row>
    <row r="568" spans="1:10">
      <c r="A568" t="s">
        <v>303</v>
      </c>
      <c r="B568" t="s">
        <v>238</v>
      </c>
      <c r="C568" s="28">
        <v>999999</v>
      </c>
      <c r="D568" s="28">
        <v>999999</v>
      </c>
      <c r="E568" s="28">
        <v>999999</v>
      </c>
      <c r="F568" s="28">
        <v>999999</v>
      </c>
      <c r="G568" s="28">
        <v>999999</v>
      </c>
      <c r="H568" s="28">
        <v>999999</v>
      </c>
      <c r="I568" s="28">
        <v>999999</v>
      </c>
      <c r="J568" s="28">
        <v>999999</v>
      </c>
    </row>
    <row r="569" spans="1:10">
      <c r="A569" t="s">
        <v>304</v>
      </c>
      <c r="B569" t="s">
        <v>238</v>
      </c>
      <c r="C569" s="28">
        <v>999999</v>
      </c>
      <c r="D569" s="28">
        <v>999999</v>
      </c>
      <c r="E569" s="28">
        <v>999999</v>
      </c>
      <c r="F569" s="28">
        <v>999999</v>
      </c>
      <c r="G569" s="28">
        <v>999999</v>
      </c>
      <c r="H569" s="28">
        <v>999999</v>
      </c>
      <c r="I569" s="28">
        <v>999999</v>
      </c>
      <c r="J569" s="28">
        <v>999999</v>
      </c>
    </row>
    <row r="570" spans="1:10">
      <c r="A570" t="s">
        <v>305</v>
      </c>
      <c r="B570" t="s">
        <v>238</v>
      </c>
      <c r="C570" s="28">
        <v>999999</v>
      </c>
      <c r="D570" s="28">
        <v>999999</v>
      </c>
      <c r="E570" s="28">
        <v>999999</v>
      </c>
      <c r="F570" s="28">
        <v>999999</v>
      </c>
      <c r="G570" s="28">
        <v>999999</v>
      </c>
      <c r="H570" s="28">
        <v>999999</v>
      </c>
      <c r="I570" s="28">
        <v>999999</v>
      </c>
      <c r="J570" s="28">
        <v>999999</v>
      </c>
    </row>
    <row r="571" spans="1:10">
      <c r="A571" t="s">
        <v>306</v>
      </c>
      <c r="B571" t="s">
        <v>238</v>
      </c>
      <c r="C571" s="28">
        <v>999999</v>
      </c>
      <c r="D571" s="28">
        <v>999999</v>
      </c>
      <c r="E571" s="28">
        <v>999999</v>
      </c>
      <c r="F571" s="28">
        <v>999999</v>
      </c>
      <c r="G571" s="28">
        <v>999999</v>
      </c>
      <c r="H571" s="28">
        <v>999999</v>
      </c>
      <c r="I571" s="28">
        <v>999999</v>
      </c>
      <c r="J571" s="28">
        <v>999999</v>
      </c>
    </row>
    <row r="572" spans="1:10">
      <c r="A572" t="s">
        <v>307</v>
      </c>
      <c r="B572" t="s">
        <v>238</v>
      </c>
      <c r="C572" s="28">
        <v>999999</v>
      </c>
      <c r="D572" s="28">
        <v>999999</v>
      </c>
      <c r="E572" s="28">
        <v>999999</v>
      </c>
      <c r="F572" s="28">
        <v>999999</v>
      </c>
      <c r="G572" s="28">
        <v>999999</v>
      </c>
      <c r="H572" s="28">
        <v>999999</v>
      </c>
      <c r="I572" s="28">
        <v>999999</v>
      </c>
      <c r="J572" s="28">
        <v>999999</v>
      </c>
    </row>
    <row r="573" spans="1:10">
      <c r="A573" t="s">
        <v>308</v>
      </c>
      <c r="B573" t="s">
        <v>238</v>
      </c>
      <c r="C573" s="28">
        <v>999999</v>
      </c>
      <c r="D573" s="28">
        <v>999999</v>
      </c>
      <c r="E573" s="28">
        <v>999999</v>
      </c>
      <c r="F573" s="28">
        <v>999999</v>
      </c>
      <c r="G573" s="28">
        <v>999999</v>
      </c>
      <c r="H573" s="28">
        <v>999999</v>
      </c>
      <c r="I573" s="28">
        <v>999999</v>
      </c>
      <c r="J573" s="28">
        <v>999999</v>
      </c>
    </row>
    <row r="574" spans="1:10">
      <c r="A574" t="s">
        <v>309</v>
      </c>
      <c r="B574" t="s">
        <v>238</v>
      </c>
      <c r="C574" s="28">
        <v>999999</v>
      </c>
      <c r="D574" s="28">
        <v>999999</v>
      </c>
      <c r="E574" s="28">
        <v>999999</v>
      </c>
      <c r="F574" s="28">
        <v>999999</v>
      </c>
      <c r="G574" s="28">
        <v>999999</v>
      </c>
      <c r="H574" s="28">
        <v>999999</v>
      </c>
      <c r="I574" s="28">
        <v>999999</v>
      </c>
      <c r="J574" s="28">
        <v>999999</v>
      </c>
    </row>
    <row r="575" spans="1:10">
      <c r="A575" t="s">
        <v>310</v>
      </c>
      <c r="B575" t="s">
        <v>238</v>
      </c>
      <c r="C575" s="28">
        <v>999999</v>
      </c>
      <c r="D575" s="28">
        <v>999999</v>
      </c>
      <c r="E575" s="28">
        <v>999999</v>
      </c>
      <c r="F575" s="28">
        <v>999999</v>
      </c>
      <c r="G575" s="28">
        <v>999999</v>
      </c>
      <c r="H575" s="28">
        <v>999999</v>
      </c>
      <c r="I575" s="28">
        <v>999999</v>
      </c>
      <c r="J575" s="28">
        <v>999999</v>
      </c>
    </row>
    <row r="576" spans="1:10">
      <c r="A576" t="s">
        <v>311</v>
      </c>
      <c r="B576" t="s">
        <v>238</v>
      </c>
      <c r="C576" s="28">
        <v>999999</v>
      </c>
      <c r="D576" s="28">
        <v>999999</v>
      </c>
      <c r="E576" s="28">
        <v>999999</v>
      </c>
      <c r="F576" s="28">
        <v>999999</v>
      </c>
      <c r="G576" s="28">
        <v>999999</v>
      </c>
      <c r="H576" s="28">
        <v>999999</v>
      </c>
      <c r="I576" s="28">
        <v>999999</v>
      </c>
      <c r="J576" s="28">
        <v>999999</v>
      </c>
    </row>
    <row r="577" spans="1:12">
      <c r="A577" t="s">
        <v>312</v>
      </c>
      <c r="B577" t="s">
        <v>238</v>
      </c>
      <c r="C577" s="28">
        <v>999999</v>
      </c>
      <c r="D577" s="28">
        <v>999999</v>
      </c>
      <c r="E577" s="28">
        <v>999999</v>
      </c>
      <c r="F577" s="28">
        <v>999999</v>
      </c>
      <c r="G577" s="28">
        <v>999999</v>
      </c>
      <c r="H577" s="28">
        <v>999999</v>
      </c>
      <c r="I577" s="28">
        <v>999999</v>
      </c>
      <c r="J577" s="28">
        <v>999999</v>
      </c>
    </row>
    <row r="578" spans="1:12">
      <c r="A578" s="5" t="s">
        <v>357</v>
      </c>
      <c r="B578" t="s">
        <v>95</v>
      </c>
      <c r="C578" s="30">
        <v>37.954413187220567</v>
      </c>
      <c r="D578" s="30">
        <v>37.954413187220567</v>
      </c>
      <c r="E578" s="30">
        <v>37.954413187220567</v>
      </c>
      <c r="F578" s="30">
        <v>37.954413187220567</v>
      </c>
      <c r="G578" s="30">
        <v>37.954413187220567</v>
      </c>
      <c r="H578" s="30">
        <v>37.954413187220567</v>
      </c>
      <c r="I578" s="30">
        <v>37.954413187220567</v>
      </c>
      <c r="J578" s="30">
        <v>37.954413187220567</v>
      </c>
    </row>
    <row r="579" spans="1:12">
      <c r="A579" s="5" t="s">
        <v>357</v>
      </c>
      <c r="B579" t="s">
        <v>100</v>
      </c>
      <c r="C579" s="30">
        <v>22.987714285714233</v>
      </c>
      <c r="D579" s="30">
        <v>22.987714285714233</v>
      </c>
      <c r="E579" s="30">
        <v>22.987714285714233</v>
      </c>
      <c r="F579" s="30">
        <v>22.987714285714233</v>
      </c>
      <c r="G579" s="30">
        <v>22.987714285714233</v>
      </c>
      <c r="H579" s="30">
        <v>22.987714285714233</v>
      </c>
      <c r="I579" s="30">
        <v>22.987714285714233</v>
      </c>
      <c r="J579" s="30">
        <v>22.987714285714233</v>
      </c>
    </row>
    <row r="580" spans="1:12">
      <c r="A580" s="5" t="s">
        <v>357</v>
      </c>
      <c r="B580" t="s">
        <v>175</v>
      </c>
      <c r="C580" s="30">
        <v>70.639302822095772</v>
      </c>
      <c r="D580" s="30">
        <v>70.639302822095772</v>
      </c>
      <c r="E580" s="30">
        <v>70.639302822095772</v>
      </c>
      <c r="F580" s="30">
        <v>70.639302822095772</v>
      </c>
      <c r="G580" s="30">
        <v>70.639302822095772</v>
      </c>
      <c r="H580" s="30">
        <v>70.639302822095772</v>
      </c>
      <c r="I580" s="30">
        <v>70.639302822095772</v>
      </c>
      <c r="J580" s="30">
        <v>70.639302822095772</v>
      </c>
      <c r="L580" s="20"/>
    </row>
    <row r="581" spans="1:12">
      <c r="A581" s="5" t="s">
        <v>357</v>
      </c>
      <c r="B581" t="s">
        <v>176</v>
      </c>
      <c r="C581" s="30">
        <v>100.18881111063871</v>
      </c>
      <c r="D581" s="30">
        <v>100.18881111063871</v>
      </c>
      <c r="E581" s="30">
        <v>100.18881111063871</v>
      </c>
      <c r="F581" s="30">
        <v>100.18881111063871</v>
      </c>
      <c r="G581" s="30">
        <v>100.18881111063871</v>
      </c>
      <c r="H581" s="30">
        <v>100.18881111063871</v>
      </c>
      <c r="I581" s="30">
        <v>100.18881111063871</v>
      </c>
      <c r="J581" s="30">
        <v>100.18881111063871</v>
      </c>
      <c r="L581" s="20"/>
    </row>
    <row r="582" spans="1:12">
      <c r="A582" s="5" t="s">
        <v>357</v>
      </c>
      <c r="B582" t="s">
        <v>98</v>
      </c>
      <c r="C582" s="30">
        <v>48.522758140007326</v>
      </c>
      <c r="D582" s="30">
        <v>48.522758140007326</v>
      </c>
      <c r="E582" s="30">
        <v>48.522758140007326</v>
      </c>
      <c r="F582" s="30">
        <v>48.522758140007326</v>
      </c>
      <c r="G582" s="30">
        <v>48.522758140007326</v>
      </c>
      <c r="H582" s="30">
        <v>48.522758140007326</v>
      </c>
      <c r="I582" s="30">
        <v>48.522758140007326</v>
      </c>
      <c r="J582" s="30">
        <v>48.522758140007326</v>
      </c>
    </row>
    <row r="583" spans="1:12">
      <c r="A583" s="5" t="s">
        <v>357</v>
      </c>
      <c r="B583" t="s">
        <v>171</v>
      </c>
      <c r="C583" s="30">
        <v>-5.2666739558868052</v>
      </c>
      <c r="D583" s="30">
        <v>-5.2666739558868052</v>
      </c>
      <c r="E583" s="30">
        <v>-5.2666739558868052</v>
      </c>
      <c r="F583" s="30">
        <v>-5.2666739558868052</v>
      </c>
      <c r="G583" s="30">
        <v>-5.2666739558868052</v>
      </c>
      <c r="H583" s="30">
        <v>-5.2666739558868052</v>
      </c>
      <c r="I583" s="30">
        <v>-5.2666739558868052</v>
      </c>
      <c r="J583" s="30">
        <v>-5.2666739558868052</v>
      </c>
    </row>
    <row r="584" spans="1:12">
      <c r="A584" s="5" t="s">
        <v>357</v>
      </c>
      <c r="B584" t="s">
        <v>170</v>
      </c>
      <c r="C584" s="30">
        <v>2.4033260441131929</v>
      </c>
      <c r="D584" s="30">
        <v>2.4033260441131929</v>
      </c>
      <c r="E584" s="30">
        <v>2.4033260441131929</v>
      </c>
      <c r="F584" s="30">
        <v>2.4033260441131929</v>
      </c>
      <c r="G584" s="30">
        <v>2.4033260441131929</v>
      </c>
      <c r="H584" s="30">
        <v>2.4033260441131929</v>
      </c>
      <c r="I584" s="30">
        <v>2.4033260441131929</v>
      </c>
      <c r="J584" s="30">
        <v>2.4033260441131929</v>
      </c>
    </row>
    <row r="585" spans="1:12">
      <c r="A585" s="5" t="s">
        <v>357</v>
      </c>
      <c r="B585" t="s">
        <v>172</v>
      </c>
      <c r="C585" s="30">
        <v>2.4033260441131929</v>
      </c>
      <c r="D585" s="30">
        <v>2.4033260441131929</v>
      </c>
      <c r="E585" s="30">
        <v>2.4033260441131929</v>
      </c>
      <c r="F585" s="30">
        <v>2.4033260441131929</v>
      </c>
      <c r="G585" s="30">
        <v>2.4033260441131929</v>
      </c>
      <c r="H585" s="30">
        <v>2.4033260441131929</v>
      </c>
      <c r="I585" s="30">
        <v>2.4033260441131929</v>
      </c>
      <c r="J585" s="30">
        <v>2.4033260441131929</v>
      </c>
    </row>
    <row r="586" spans="1:12">
      <c r="A586" s="5" t="s">
        <v>357</v>
      </c>
      <c r="B586" t="s">
        <v>104</v>
      </c>
      <c r="C586" s="30">
        <v>0.11767388485332736</v>
      </c>
      <c r="D586" s="30">
        <v>0.11767388485332736</v>
      </c>
      <c r="E586" s="30">
        <v>0.11767388485332736</v>
      </c>
      <c r="F586" s="30">
        <v>0.11767388485332736</v>
      </c>
      <c r="G586" s="30">
        <v>0.11767388485332736</v>
      </c>
      <c r="H586" s="30">
        <v>0.11767388485332736</v>
      </c>
      <c r="I586" s="30">
        <v>0.11767388485332736</v>
      </c>
      <c r="J586" s="30">
        <v>0.11767388485332736</v>
      </c>
    </row>
    <row r="587" spans="1:12">
      <c r="A587" s="5" t="s">
        <v>357</v>
      </c>
      <c r="B587" t="s">
        <v>105</v>
      </c>
      <c r="C587" s="30">
        <v>1.1700000000006503</v>
      </c>
      <c r="D587" s="30">
        <v>1.1700000000006503</v>
      </c>
      <c r="E587" s="30">
        <v>1.1700000000006503</v>
      </c>
      <c r="F587" s="30">
        <v>1.1700000000006503</v>
      </c>
      <c r="G587" s="30">
        <v>1.1700000000006503</v>
      </c>
      <c r="H587" s="30">
        <v>1.1700000000006503</v>
      </c>
      <c r="I587" s="30">
        <v>1.1700000000006503</v>
      </c>
      <c r="J587" s="30">
        <v>1.1700000000006503</v>
      </c>
    </row>
    <row r="588" spans="1:12">
      <c r="A588" s="5" t="s">
        <v>357</v>
      </c>
      <c r="B588" t="s">
        <v>102</v>
      </c>
      <c r="C588" s="20">
        <v>5.5617723619120003</v>
      </c>
      <c r="D588" s="20">
        <v>5.5617723619120003</v>
      </c>
      <c r="E588" s="20">
        <v>5.5617723619120003</v>
      </c>
      <c r="F588" s="20">
        <v>5.5617723619120003</v>
      </c>
      <c r="G588" s="20">
        <v>5.5617723619120003</v>
      </c>
      <c r="H588" s="20">
        <v>5.5617723619120003</v>
      </c>
      <c r="I588" s="20">
        <v>5.5617723619120003</v>
      </c>
      <c r="J588" s="20">
        <v>5.5617723619120003</v>
      </c>
    </row>
    <row r="589" spans="1:12">
      <c r="A589" s="5" t="s">
        <v>357</v>
      </c>
      <c r="B589" t="s">
        <v>103</v>
      </c>
      <c r="C589" s="20">
        <v>4.1361649520880013</v>
      </c>
      <c r="D589" s="20">
        <v>4.1361649520880013</v>
      </c>
      <c r="E589" s="20">
        <v>4.1361649520880013</v>
      </c>
      <c r="F589" s="20">
        <v>4.1361649520880013</v>
      </c>
      <c r="G589" s="20">
        <v>4.1361649520880013</v>
      </c>
      <c r="H589" s="20">
        <v>4.1361649520880013</v>
      </c>
      <c r="I589" s="20">
        <v>4.1361649520880013</v>
      </c>
      <c r="J589" s="20">
        <v>4.1361649520880013</v>
      </c>
    </row>
    <row r="590" spans="1:12">
      <c r="A590" s="5" t="s">
        <v>357</v>
      </c>
      <c r="B590" t="s">
        <v>139</v>
      </c>
      <c r="C590" s="20">
        <v>5.3367795000000005</v>
      </c>
      <c r="D590" s="20">
        <v>5.3367795000000005</v>
      </c>
      <c r="E590" s="20">
        <v>5.3367795000000005</v>
      </c>
      <c r="F590" s="20">
        <v>5.3367795000000005</v>
      </c>
      <c r="G590" s="20">
        <v>5.3367795000000005</v>
      </c>
      <c r="H590" s="20">
        <v>5.3367795000000005</v>
      </c>
      <c r="I590" s="20">
        <v>5.3367795000000005</v>
      </c>
      <c r="J590" s="20">
        <v>5.3367795000000005</v>
      </c>
    </row>
    <row r="591" spans="1:12">
      <c r="A591" s="5" t="s">
        <v>357</v>
      </c>
      <c r="B591" t="s">
        <v>97</v>
      </c>
      <c r="C591" s="30">
        <v>61.08075814000734</v>
      </c>
      <c r="D591" s="30">
        <v>61.08075814000734</v>
      </c>
      <c r="E591" s="30">
        <v>61.08075814000734</v>
      </c>
      <c r="F591" s="30">
        <v>61.08075814000734</v>
      </c>
      <c r="G591" s="30">
        <v>61.08075814000734</v>
      </c>
      <c r="H591" s="30">
        <v>61.08075814000734</v>
      </c>
      <c r="I591" s="30">
        <v>61.08075814000734</v>
      </c>
      <c r="J591" s="30">
        <v>61.08075814000734</v>
      </c>
    </row>
    <row r="592" spans="1:12">
      <c r="A592" s="5" t="s">
        <v>357</v>
      </c>
      <c r="B592" t="s">
        <v>94</v>
      </c>
      <c r="C592" s="30">
        <v>37.954413187220567</v>
      </c>
      <c r="D592" s="30">
        <v>37.954413187220567</v>
      </c>
      <c r="E592" s="30">
        <v>37.954413187220567</v>
      </c>
      <c r="F592" s="30">
        <v>37.954413187220567</v>
      </c>
      <c r="G592" s="30">
        <v>37.954413187220567</v>
      </c>
      <c r="H592" s="30">
        <v>37.954413187220567</v>
      </c>
      <c r="I592" s="30">
        <v>37.954413187220567</v>
      </c>
      <c r="J592" s="30">
        <v>37.954413187220567</v>
      </c>
    </row>
    <row r="593" spans="1:10">
      <c r="A593" s="5" t="s">
        <v>357</v>
      </c>
      <c r="B593" t="s">
        <v>96</v>
      </c>
      <c r="C593" s="30">
        <v>61.08075814000734</v>
      </c>
      <c r="D593" s="30">
        <v>61.08075814000734</v>
      </c>
      <c r="E593" s="30">
        <v>61.08075814000734</v>
      </c>
      <c r="F593" s="30">
        <v>61.08075814000734</v>
      </c>
      <c r="G593" s="30">
        <v>61.08075814000734</v>
      </c>
      <c r="H593" s="30">
        <v>61.08075814000734</v>
      </c>
      <c r="I593" s="30">
        <v>61.08075814000734</v>
      </c>
      <c r="J593" s="30">
        <v>61.08075814000734</v>
      </c>
    </row>
    <row r="594" spans="1:10">
      <c r="A594" s="5" t="s">
        <v>357</v>
      </c>
      <c r="B594" t="s">
        <v>93</v>
      </c>
      <c r="C594" s="30">
        <v>37.954413187220567</v>
      </c>
      <c r="D594" s="30">
        <v>37.954413187220567</v>
      </c>
      <c r="E594" s="30">
        <v>37.954413187220567</v>
      </c>
      <c r="F594" s="30">
        <v>37.954413187220567</v>
      </c>
      <c r="G594" s="30">
        <v>37.954413187220567</v>
      </c>
      <c r="H594" s="30">
        <v>37.954413187220567</v>
      </c>
      <c r="I594" s="30">
        <v>37.954413187220567</v>
      </c>
      <c r="J594" s="30">
        <v>37.954413187220567</v>
      </c>
    </row>
    <row r="595" spans="1:10">
      <c r="A595" t="s">
        <v>278</v>
      </c>
      <c r="B595" t="s">
        <v>103</v>
      </c>
      <c r="C595">
        <v>10.1998</v>
      </c>
      <c r="D595">
        <v>10.1998</v>
      </c>
      <c r="E595">
        <v>10.1998</v>
      </c>
      <c r="F595">
        <v>10.1998</v>
      </c>
      <c r="G595">
        <v>10.1998</v>
      </c>
      <c r="H595">
        <v>10.1998</v>
      </c>
      <c r="I595">
        <v>10.1998</v>
      </c>
      <c r="J595">
        <v>10.1998</v>
      </c>
    </row>
    <row r="596" spans="1:10">
      <c r="A596" t="s">
        <v>280</v>
      </c>
      <c r="B596" t="s">
        <v>103</v>
      </c>
      <c r="C596">
        <v>1.7004004333333329</v>
      </c>
      <c r="D596">
        <v>1.7004004333333329</v>
      </c>
      <c r="E596">
        <v>1.7004004333333329</v>
      </c>
      <c r="F596">
        <v>1.7004004333333329</v>
      </c>
      <c r="G596">
        <v>1.7004004333333329</v>
      </c>
      <c r="H596">
        <v>1.7004004333333329</v>
      </c>
      <c r="I596">
        <v>1.7004004333333329</v>
      </c>
      <c r="J596">
        <v>1.7004004333333329</v>
      </c>
    </row>
    <row r="597" spans="1:10">
      <c r="A597" t="s">
        <v>281</v>
      </c>
      <c r="B597" t="s">
        <v>103</v>
      </c>
      <c r="C597">
        <v>1.1232</v>
      </c>
      <c r="D597">
        <v>1.1232</v>
      </c>
      <c r="E597">
        <v>1.1232</v>
      </c>
      <c r="F597">
        <v>1.1232</v>
      </c>
      <c r="G597">
        <v>1.1232</v>
      </c>
      <c r="H597">
        <v>1.1232</v>
      </c>
      <c r="I597">
        <v>1.1232</v>
      </c>
      <c r="J597">
        <v>1.1232</v>
      </c>
    </row>
    <row r="598" spans="1:10">
      <c r="A598" t="s">
        <v>283</v>
      </c>
      <c r="B598" t="s">
        <v>103</v>
      </c>
      <c r="C598">
        <v>2.444</v>
      </c>
      <c r="D598">
        <v>2.444</v>
      </c>
      <c r="E598">
        <v>2.444</v>
      </c>
      <c r="F598">
        <v>2.444</v>
      </c>
      <c r="G598">
        <v>2.444</v>
      </c>
      <c r="H598">
        <v>2.444</v>
      </c>
      <c r="I598">
        <v>2.444</v>
      </c>
      <c r="J598">
        <v>2.444</v>
      </c>
    </row>
    <row r="599" spans="1:10">
      <c r="A599" t="s">
        <v>284</v>
      </c>
      <c r="B599" t="s">
        <v>103</v>
      </c>
      <c r="C599">
        <v>7.7416299999999989</v>
      </c>
      <c r="D599">
        <v>7.7416299999999989</v>
      </c>
      <c r="E599">
        <v>7.7416299999999989</v>
      </c>
      <c r="F599">
        <v>7.7416299999999989</v>
      </c>
      <c r="G599">
        <v>7.7416299999999989</v>
      </c>
      <c r="H599">
        <v>7.7416299999999989</v>
      </c>
      <c r="I599">
        <v>7.7416299999999989</v>
      </c>
      <c r="J599">
        <v>7.7416299999999989</v>
      </c>
    </row>
    <row r="600" spans="1:10">
      <c r="A600" t="s">
        <v>285</v>
      </c>
      <c r="B600" t="s">
        <v>103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t="s">
        <v>286</v>
      </c>
      <c r="B601" t="s">
        <v>103</v>
      </c>
      <c r="C601">
        <v>7.7829179999999969</v>
      </c>
      <c r="D601">
        <v>7.7829179999999969</v>
      </c>
      <c r="E601">
        <v>7.7829179999999969</v>
      </c>
      <c r="F601">
        <v>7.7829179999999969</v>
      </c>
      <c r="G601">
        <v>7.7829179999999969</v>
      </c>
      <c r="H601">
        <v>7.7829179999999969</v>
      </c>
      <c r="I601">
        <v>7.7829179999999969</v>
      </c>
      <c r="J601">
        <v>7.7829179999999969</v>
      </c>
    </row>
    <row r="602" spans="1:10">
      <c r="A602" t="s">
        <v>287</v>
      </c>
      <c r="B602" t="s">
        <v>103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t="s">
        <v>288</v>
      </c>
      <c r="B603" t="s">
        <v>103</v>
      </c>
      <c r="C603">
        <v>16.530799999999999</v>
      </c>
      <c r="D603">
        <v>16.530799999999999</v>
      </c>
      <c r="E603">
        <v>16.530799999999999</v>
      </c>
      <c r="F603">
        <v>16.530799999999999</v>
      </c>
      <c r="G603">
        <v>16.530799999999999</v>
      </c>
      <c r="H603">
        <v>16.530799999999999</v>
      </c>
      <c r="I603">
        <v>16.530799999999999</v>
      </c>
      <c r="J603">
        <v>16.530799999999999</v>
      </c>
    </row>
    <row r="604" spans="1:10">
      <c r="A604" t="s">
        <v>289</v>
      </c>
      <c r="B604" t="s">
        <v>103</v>
      </c>
      <c r="C604">
        <v>1.8355999999999999</v>
      </c>
      <c r="D604">
        <v>1.8355999999999999</v>
      </c>
      <c r="E604">
        <v>1.8355999999999999</v>
      </c>
      <c r="F604">
        <v>1.8355999999999999</v>
      </c>
      <c r="G604">
        <v>1.8355999999999999</v>
      </c>
      <c r="H604">
        <v>1.8355999999999999</v>
      </c>
      <c r="I604">
        <v>1.8355999999999999</v>
      </c>
      <c r="J604">
        <v>1.8355999999999999</v>
      </c>
    </row>
    <row r="605" spans="1:10">
      <c r="A605" t="s">
        <v>290</v>
      </c>
      <c r="B605" t="s">
        <v>103</v>
      </c>
      <c r="C605">
        <v>0.39000000000000046</v>
      </c>
      <c r="D605">
        <v>0.39000000000000046</v>
      </c>
      <c r="E605">
        <v>0.39000000000000046</v>
      </c>
      <c r="F605">
        <v>0.39000000000000046</v>
      </c>
      <c r="G605">
        <v>0.39000000000000046</v>
      </c>
      <c r="H605">
        <v>0.39000000000000046</v>
      </c>
      <c r="I605">
        <v>0.39000000000000046</v>
      </c>
      <c r="J605">
        <v>0.39000000000000046</v>
      </c>
    </row>
    <row r="606" spans="1:10">
      <c r="A606" t="s">
        <v>291</v>
      </c>
      <c r="B606" t="s">
        <v>103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t="s">
        <v>292</v>
      </c>
      <c r="B607" t="s">
        <v>103</v>
      </c>
      <c r="C607">
        <v>0.37959999999999999</v>
      </c>
      <c r="D607">
        <v>0.37959999999999999</v>
      </c>
      <c r="E607">
        <v>0.37959999999999999</v>
      </c>
      <c r="F607">
        <v>0.37959999999999999</v>
      </c>
      <c r="G607">
        <v>0.37959999999999999</v>
      </c>
      <c r="H607">
        <v>0.37959999999999999</v>
      </c>
      <c r="I607">
        <v>0.37959999999999999</v>
      </c>
      <c r="J607">
        <v>0.37959999999999999</v>
      </c>
    </row>
    <row r="608" spans="1:10">
      <c r="A608" t="s">
        <v>293</v>
      </c>
      <c r="B608" t="s">
        <v>103</v>
      </c>
      <c r="C608">
        <v>19.6326</v>
      </c>
      <c r="D608">
        <v>19.6326</v>
      </c>
      <c r="E608">
        <v>19.6326</v>
      </c>
      <c r="F608">
        <v>19.6326</v>
      </c>
      <c r="G608">
        <v>19.6326</v>
      </c>
      <c r="H608">
        <v>19.6326</v>
      </c>
      <c r="I608">
        <v>19.6326</v>
      </c>
      <c r="J608">
        <v>19.6326</v>
      </c>
    </row>
    <row r="609" spans="1:10">
      <c r="A609" t="s">
        <v>294</v>
      </c>
      <c r="B609" t="s">
        <v>103</v>
      </c>
      <c r="C609">
        <v>1.573</v>
      </c>
      <c r="D609">
        <v>1.573</v>
      </c>
      <c r="E609">
        <v>1.573</v>
      </c>
      <c r="F609">
        <v>1.573</v>
      </c>
      <c r="G609">
        <v>1.573</v>
      </c>
      <c r="H609">
        <v>1.573</v>
      </c>
      <c r="I609">
        <v>1.573</v>
      </c>
      <c r="J609">
        <v>1.573</v>
      </c>
    </row>
    <row r="610" spans="1:10">
      <c r="A610" t="s">
        <v>297</v>
      </c>
      <c r="B610" t="s">
        <v>103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t="s">
        <v>299</v>
      </c>
      <c r="B611" t="s">
        <v>103</v>
      </c>
      <c r="C611">
        <v>1.8369000000000002</v>
      </c>
      <c r="D611">
        <v>1.8369000000000002</v>
      </c>
      <c r="E611">
        <v>1.8369000000000002</v>
      </c>
      <c r="F611">
        <v>1.8369000000000002</v>
      </c>
      <c r="G611">
        <v>1.8369000000000002</v>
      </c>
      <c r="H611">
        <v>1.8369000000000002</v>
      </c>
      <c r="I611">
        <v>1.8369000000000002</v>
      </c>
      <c r="J611">
        <v>1.8369000000000002</v>
      </c>
    </row>
    <row r="612" spans="1:10">
      <c r="A612" t="s">
        <v>300</v>
      </c>
      <c r="B612" t="s">
        <v>103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t="s">
        <v>301</v>
      </c>
      <c r="B613" t="s">
        <v>103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t="s">
        <v>303</v>
      </c>
      <c r="B614" t="s">
        <v>103</v>
      </c>
      <c r="C614">
        <v>6.4740000000000011</v>
      </c>
      <c r="D614">
        <v>6.4740000000000011</v>
      </c>
      <c r="E614">
        <v>6.4740000000000011</v>
      </c>
      <c r="F614">
        <v>6.4740000000000011</v>
      </c>
      <c r="G614">
        <v>6.4740000000000011</v>
      </c>
      <c r="H614">
        <v>6.4740000000000011</v>
      </c>
      <c r="I614">
        <v>6.4740000000000011</v>
      </c>
      <c r="J614">
        <v>6.4740000000000011</v>
      </c>
    </row>
    <row r="615" spans="1:10">
      <c r="A615" t="s">
        <v>304</v>
      </c>
      <c r="B615" t="s">
        <v>103</v>
      </c>
      <c r="C615">
        <v>0.2339999999999999</v>
      </c>
      <c r="D615">
        <v>0.2339999999999999</v>
      </c>
      <c r="E615">
        <v>0.2339999999999999</v>
      </c>
      <c r="F615">
        <v>0.2339999999999999</v>
      </c>
      <c r="G615">
        <v>0.2339999999999999</v>
      </c>
      <c r="H615">
        <v>0.2339999999999999</v>
      </c>
      <c r="I615">
        <v>0.2339999999999999</v>
      </c>
      <c r="J615">
        <v>0.2339999999999999</v>
      </c>
    </row>
    <row r="616" spans="1:10">
      <c r="A616" t="s">
        <v>305</v>
      </c>
      <c r="B616" t="s">
        <v>103</v>
      </c>
      <c r="C616">
        <v>1.2573080000000003</v>
      </c>
      <c r="D616">
        <v>1.2573080000000003</v>
      </c>
      <c r="E616">
        <v>1.2573080000000003</v>
      </c>
      <c r="F616">
        <v>1.2573080000000003</v>
      </c>
      <c r="G616">
        <v>1.2573080000000003</v>
      </c>
      <c r="H616">
        <v>1.2573080000000003</v>
      </c>
      <c r="I616">
        <v>1.2573080000000003</v>
      </c>
      <c r="J616">
        <v>1.2573080000000003</v>
      </c>
    </row>
    <row r="617" spans="1:10">
      <c r="A617" t="s">
        <v>307</v>
      </c>
      <c r="B617" t="s">
        <v>103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t="s">
        <v>308</v>
      </c>
      <c r="B618" t="s">
        <v>103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t="s">
        <v>309</v>
      </c>
      <c r="B619" t="s">
        <v>103</v>
      </c>
      <c r="C619">
        <v>1.1700000000000002</v>
      </c>
      <c r="D619">
        <v>1.1700000000000002</v>
      </c>
      <c r="E619">
        <v>1.1700000000000002</v>
      </c>
      <c r="F619">
        <v>1.1700000000000002</v>
      </c>
      <c r="G619">
        <v>1.1700000000000002</v>
      </c>
      <c r="H619">
        <v>1.1700000000000002</v>
      </c>
      <c r="I619">
        <v>1.1700000000000002</v>
      </c>
      <c r="J619">
        <v>1.1700000000000002</v>
      </c>
    </row>
    <row r="620" spans="1:10">
      <c r="A620" t="s">
        <v>310</v>
      </c>
      <c r="B620" t="s">
        <v>103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t="s">
        <v>278</v>
      </c>
      <c r="B621" t="s">
        <v>102</v>
      </c>
      <c r="C621" s="28">
        <v>7.8181999999999992</v>
      </c>
      <c r="D621" s="28">
        <v>7.8181999999999992</v>
      </c>
      <c r="E621" s="28">
        <v>7.8181999999999992</v>
      </c>
      <c r="F621" s="28">
        <v>7.8181999999999992</v>
      </c>
      <c r="G621" s="28">
        <v>7.8181999999999992</v>
      </c>
      <c r="H621" s="28">
        <v>7.8181999999999992</v>
      </c>
      <c r="I621" s="28">
        <v>7.8181999999999992</v>
      </c>
      <c r="J621" s="28">
        <v>7.8181999999999992</v>
      </c>
    </row>
    <row r="622" spans="1:10">
      <c r="A622" t="s">
        <v>280</v>
      </c>
      <c r="B622" t="s">
        <v>102</v>
      </c>
      <c r="C622" s="28">
        <v>0.1549166666666667</v>
      </c>
      <c r="D622" s="28">
        <v>0.1549166666666667</v>
      </c>
      <c r="E622" s="28">
        <v>0.1549166666666667</v>
      </c>
      <c r="F622" s="28">
        <v>0.1549166666666667</v>
      </c>
      <c r="G622" s="28">
        <v>0.1549166666666667</v>
      </c>
      <c r="H622" s="28">
        <v>0.1549166666666667</v>
      </c>
      <c r="I622" s="28">
        <v>0.1549166666666667</v>
      </c>
      <c r="J622" s="28">
        <v>0.1549166666666667</v>
      </c>
    </row>
    <row r="623" spans="1:10">
      <c r="A623" t="s">
        <v>281</v>
      </c>
      <c r="B623" t="s">
        <v>102</v>
      </c>
      <c r="C623" s="28">
        <v>3.0329000000000002</v>
      </c>
      <c r="D623" s="28">
        <v>3.0329000000000002</v>
      </c>
      <c r="E623" s="28">
        <v>3.0329000000000002</v>
      </c>
      <c r="F623" s="28">
        <v>3.0329000000000002</v>
      </c>
      <c r="G623" s="28">
        <v>3.0329000000000002</v>
      </c>
      <c r="H623" s="28">
        <v>3.0329000000000002</v>
      </c>
      <c r="I623" s="28">
        <v>3.0329000000000002</v>
      </c>
      <c r="J623" s="28">
        <v>3.0329000000000002</v>
      </c>
    </row>
    <row r="624" spans="1:10">
      <c r="A624" t="s">
        <v>283</v>
      </c>
      <c r="B624" t="s">
        <v>102</v>
      </c>
      <c r="C624" s="28">
        <v>0.32500000000000001</v>
      </c>
      <c r="D624" s="28">
        <v>0.32500000000000001</v>
      </c>
      <c r="E624" s="28">
        <v>0.32500000000000001</v>
      </c>
      <c r="F624" s="28">
        <v>0.32500000000000001</v>
      </c>
      <c r="G624" s="28">
        <v>0.32500000000000001</v>
      </c>
      <c r="H624" s="28">
        <v>0.32500000000000001</v>
      </c>
      <c r="I624" s="28">
        <v>0.32500000000000001</v>
      </c>
      <c r="J624" s="28">
        <v>0.32500000000000001</v>
      </c>
    </row>
    <row r="625" spans="1:10">
      <c r="A625" t="s">
        <v>284</v>
      </c>
      <c r="B625" t="s">
        <v>102</v>
      </c>
      <c r="C625" s="28">
        <v>9.2752400000000019</v>
      </c>
      <c r="D625" s="28">
        <v>9.2752400000000019</v>
      </c>
      <c r="E625" s="28">
        <v>9.2752400000000019</v>
      </c>
      <c r="F625" s="28">
        <v>9.2752400000000019</v>
      </c>
      <c r="G625" s="28">
        <v>9.2752400000000019</v>
      </c>
      <c r="H625" s="28">
        <v>9.2752400000000019</v>
      </c>
      <c r="I625" s="28">
        <v>9.2752400000000019</v>
      </c>
      <c r="J625" s="28">
        <v>9.2752400000000019</v>
      </c>
    </row>
    <row r="626" spans="1:10">
      <c r="A626" t="s">
        <v>285</v>
      </c>
      <c r="B626" t="s">
        <v>102</v>
      </c>
      <c r="C626" s="28">
        <v>0</v>
      </c>
      <c r="D626" s="28">
        <v>0</v>
      </c>
      <c r="E626" s="28">
        <v>0</v>
      </c>
      <c r="F626" s="28">
        <v>0</v>
      </c>
      <c r="G626" s="28">
        <v>0</v>
      </c>
      <c r="H626" s="28">
        <v>0</v>
      </c>
      <c r="I626" s="28">
        <v>0</v>
      </c>
      <c r="J626" s="28">
        <v>0</v>
      </c>
    </row>
    <row r="627" spans="1:10">
      <c r="A627" t="s">
        <v>286</v>
      </c>
      <c r="B627" t="s">
        <v>102</v>
      </c>
      <c r="C627" s="28">
        <v>18.613846151510209</v>
      </c>
      <c r="D627" s="28">
        <v>18.613846151510209</v>
      </c>
      <c r="E627" s="28">
        <v>18.613846151510209</v>
      </c>
      <c r="F627" s="28">
        <v>18.613846151510209</v>
      </c>
      <c r="G627" s="28">
        <v>18.613846151510209</v>
      </c>
      <c r="H627" s="28">
        <v>18.613846151510209</v>
      </c>
      <c r="I627" s="28">
        <v>18.613846151510209</v>
      </c>
      <c r="J627" s="28">
        <v>18.613846151510209</v>
      </c>
    </row>
    <row r="628" spans="1:10">
      <c r="A628" t="s">
        <v>287</v>
      </c>
      <c r="B628" t="s">
        <v>102</v>
      </c>
      <c r="C628" s="28">
        <v>4.0949999999999998</v>
      </c>
      <c r="D628" s="28">
        <v>4.0949999999999998</v>
      </c>
      <c r="E628" s="28">
        <v>4.0949999999999998</v>
      </c>
      <c r="F628" s="28">
        <v>4.0949999999999998</v>
      </c>
      <c r="G628" s="28">
        <v>4.0949999999999998</v>
      </c>
      <c r="H628" s="28">
        <v>4.0949999999999998</v>
      </c>
      <c r="I628" s="28">
        <v>4.0949999999999998</v>
      </c>
      <c r="J628" s="28">
        <v>4.0949999999999998</v>
      </c>
    </row>
    <row r="629" spans="1:10">
      <c r="A629" t="s">
        <v>288</v>
      </c>
      <c r="B629" t="s">
        <v>102</v>
      </c>
      <c r="C629" s="28">
        <v>13.422499999999999</v>
      </c>
      <c r="D629" s="28">
        <v>13.422499999999999</v>
      </c>
      <c r="E629" s="28">
        <v>13.422499999999999</v>
      </c>
      <c r="F629" s="28">
        <v>13.422499999999999</v>
      </c>
      <c r="G629" s="28">
        <v>13.422499999999999</v>
      </c>
      <c r="H629" s="28">
        <v>13.422499999999999</v>
      </c>
      <c r="I629" s="28">
        <v>13.422499999999999</v>
      </c>
      <c r="J629" s="28">
        <v>13.422499999999999</v>
      </c>
    </row>
    <row r="630" spans="1:10">
      <c r="A630" t="s">
        <v>289</v>
      </c>
      <c r="B630" t="s">
        <v>102</v>
      </c>
      <c r="C630" s="28">
        <v>0.29380000000000001</v>
      </c>
      <c r="D630" s="28">
        <v>0.29380000000000001</v>
      </c>
      <c r="E630" s="28">
        <v>0.29380000000000001</v>
      </c>
      <c r="F630" s="28">
        <v>0.29380000000000001</v>
      </c>
      <c r="G630" s="28">
        <v>0.29380000000000001</v>
      </c>
      <c r="H630" s="28">
        <v>0.29380000000000001</v>
      </c>
      <c r="I630" s="28">
        <v>0.29380000000000001</v>
      </c>
      <c r="J630" s="28">
        <v>0.29380000000000001</v>
      </c>
    </row>
    <row r="631" spans="1:10">
      <c r="A631" t="s">
        <v>290</v>
      </c>
      <c r="B631" t="s">
        <v>102</v>
      </c>
      <c r="C631" s="28">
        <v>2.4699999999999998</v>
      </c>
      <c r="D631" s="28">
        <v>2.4699999999999998</v>
      </c>
      <c r="E631" s="28">
        <v>2.4699999999999998</v>
      </c>
      <c r="F631" s="28">
        <v>2.4699999999999998</v>
      </c>
      <c r="G631" s="28">
        <v>2.4699999999999998</v>
      </c>
      <c r="H631" s="28">
        <v>2.4699999999999998</v>
      </c>
      <c r="I631" s="28">
        <v>2.4699999999999998</v>
      </c>
      <c r="J631" s="28">
        <v>2.4699999999999998</v>
      </c>
    </row>
    <row r="632" spans="1:10">
      <c r="A632" t="s">
        <v>291</v>
      </c>
      <c r="B632" t="s">
        <v>102</v>
      </c>
      <c r="C632" s="28">
        <v>6.5000000000000002E-2</v>
      </c>
      <c r="D632" s="28">
        <v>6.5000000000000002E-2</v>
      </c>
      <c r="E632" s="28">
        <v>6.5000000000000002E-2</v>
      </c>
      <c r="F632" s="28">
        <v>6.5000000000000002E-2</v>
      </c>
      <c r="G632" s="28">
        <v>6.5000000000000002E-2</v>
      </c>
      <c r="H632" s="28">
        <v>6.5000000000000002E-2</v>
      </c>
      <c r="I632" s="28">
        <v>6.5000000000000002E-2</v>
      </c>
      <c r="J632" s="28">
        <v>6.5000000000000002E-2</v>
      </c>
    </row>
    <row r="633" spans="1:10">
      <c r="A633" t="s">
        <v>292</v>
      </c>
      <c r="B633" t="s">
        <v>102</v>
      </c>
      <c r="C633" s="28">
        <v>0.30940000000000001</v>
      </c>
      <c r="D633" s="28">
        <v>0.30940000000000001</v>
      </c>
      <c r="E633" s="28">
        <v>0.30940000000000001</v>
      </c>
      <c r="F633" s="28">
        <v>0.30940000000000001</v>
      </c>
      <c r="G633" s="28">
        <v>0.30940000000000001</v>
      </c>
      <c r="H633" s="28">
        <v>0.30940000000000001</v>
      </c>
      <c r="I633" s="28">
        <v>0.30940000000000001</v>
      </c>
      <c r="J633" s="28">
        <v>0.30940000000000001</v>
      </c>
    </row>
    <row r="634" spans="1:10">
      <c r="A634" t="s">
        <v>293</v>
      </c>
      <c r="B634" t="s">
        <v>102</v>
      </c>
      <c r="C634" s="28">
        <v>9.5784000000000002</v>
      </c>
      <c r="D634" s="28">
        <v>9.5784000000000002</v>
      </c>
      <c r="E634" s="28">
        <v>9.5784000000000002</v>
      </c>
      <c r="F634" s="28">
        <v>9.5784000000000002</v>
      </c>
      <c r="G634" s="28">
        <v>9.5784000000000002</v>
      </c>
      <c r="H634" s="28">
        <v>9.5784000000000002</v>
      </c>
      <c r="I634" s="28">
        <v>9.5784000000000002</v>
      </c>
      <c r="J634" s="28">
        <v>9.5784000000000002</v>
      </c>
    </row>
    <row r="635" spans="1:10">
      <c r="A635" t="s">
        <v>294</v>
      </c>
      <c r="B635" t="s">
        <v>102</v>
      </c>
      <c r="C635" s="28">
        <v>5.2000000000000005E-2</v>
      </c>
      <c r="D635" s="28">
        <v>5.2000000000000005E-2</v>
      </c>
      <c r="E635" s="28">
        <v>5.2000000000000005E-2</v>
      </c>
      <c r="F635" s="28">
        <v>5.2000000000000005E-2</v>
      </c>
      <c r="G635" s="28">
        <v>5.2000000000000005E-2</v>
      </c>
      <c r="H635" s="28">
        <v>5.2000000000000005E-2</v>
      </c>
      <c r="I635" s="28">
        <v>5.2000000000000005E-2</v>
      </c>
      <c r="J635" s="28">
        <v>5.2000000000000005E-2</v>
      </c>
    </row>
    <row r="636" spans="1:10">
      <c r="A636" t="s">
        <v>297</v>
      </c>
      <c r="B636" t="s">
        <v>102</v>
      </c>
      <c r="C636" s="28">
        <v>4.9399999999999999E-2</v>
      </c>
      <c r="D636" s="28">
        <v>4.9399999999999999E-2</v>
      </c>
      <c r="E636" s="28">
        <v>4.9399999999999999E-2</v>
      </c>
      <c r="F636" s="28">
        <v>4.9399999999999999E-2</v>
      </c>
      <c r="G636" s="28">
        <v>4.9399999999999999E-2</v>
      </c>
      <c r="H636" s="28">
        <v>4.9399999999999999E-2</v>
      </c>
      <c r="I636" s="28">
        <v>4.9399999999999999E-2</v>
      </c>
      <c r="J636" s="28">
        <v>4.9399999999999999E-2</v>
      </c>
    </row>
    <row r="637" spans="1:10">
      <c r="A637" t="s">
        <v>299</v>
      </c>
      <c r="B637" t="s">
        <v>102</v>
      </c>
      <c r="C637" s="28">
        <v>1.2467000000000001</v>
      </c>
      <c r="D637" s="28">
        <v>1.2467000000000001</v>
      </c>
      <c r="E637" s="28">
        <v>1.2467000000000001</v>
      </c>
      <c r="F637" s="28">
        <v>1.2467000000000001</v>
      </c>
      <c r="G637" s="28">
        <v>1.2467000000000001</v>
      </c>
      <c r="H637" s="28">
        <v>1.2467000000000001</v>
      </c>
      <c r="I637" s="28">
        <v>1.2467000000000001</v>
      </c>
      <c r="J637" s="28">
        <v>1.2467000000000001</v>
      </c>
    </row>
    <row r="638" spans="1:10">
      <c r="A638" t="s">
        <v>300</v>
      </c>
      <c r="B638" t="s">
        <v>102</v>
      </c>
      <c r="C638" s="28">
        <v>8.7268999999999988</v>
      </c>
      <c r="D638" s="28">
        <v>8.7268999999999988</v>
      </c>
      <c r="E638" s="28">
        <v>8.7268999999999988</v>
      </c>
      <c r="F638" s="28">
        <v>8.7268999999999988</v>
      </c>
      <c r="G638" s="28">
        <v>8.7268999999999988</v>
      </c>
      <c r="H638" s="28">
        <v>8.7268999999999988</v>
      </c>
      <c r="I638" s="28">
        <v>8.7268999999999988</v>
      </c>
      <c r="J638" s="28">
        <v>8.7268999999999988</v>
      </c>
    </row>
    <row r="639" spans="1:10">
      <c r="A639" t="s">
        <v>301</v>
      </c>
      <c r="B639" t="s">
        <v>102</v>
      </c>
      <c r="C639" s="28">
        <v>8.3101232500000002</v>
      </c>
      <c r="D639" s="28">
        <v>8.3101232500000002</v>
      </c>
      <c r="E639" s="28">
        <v>8.3101232500000002</v>
      </c>
      <c r="F639" s="28">
        <v>8.3101232500000002</v>
      </c>
      <c r="G639" s="28">
        <v>8.3101232500000002</v>
      </c>
      <c r="H639" s="28">
        <v>8.3101232500000002</v>
      </c>
      <c r="I639" s="28">
        <v>8.3101232500000002</v>
      </c>
      <c r="J639" s="28">
        <v>8.3101232500000002</v>
      </c>
    </row>
    <row r="640" spans="1:10">
      <c r="A640" t="s">
        <v>303</v>
      </c>
      <c r="B640" t="s">
        <v>102</v>
      </c>
      <c r="C640" s="28">
        <v>14.586000000000002</v>
      </c>
      <c r="D640" s="28">
        <v>14.586000000000002</v>
      </c>
      <c r="E640" s="28">
        <v>14.586000000000002</v>
      </c>
      <c r="F640" s="28">
        <v>14.586000000000002</v>
      </c>
      <c r="G640" s="28">
        <v>14.586000000000002</v>
      </c>
      <c r="H640" s="28">
        <v>14.586000000000002</v>
      </c>
      <c r="I640" s="28">
        <v>14.586000000000002</v>
      </c>
      <c r="J640" s="28">
        <v>14.586000000000002</v>
      </c>
    </row>
    <row r="641" spans="1:11">
      <c r="A641" t="s">
        <v>304</v>
      </c>
      <c r="B641" t="s">
        <v>102</v>
      </c>
      <c r="C641" s="28">
        <v>1.3949</v>
      </c>
      <c r="D641" s="28">
        <v>1.3949</v>
      </c>
      <c r="E641" s="28">
        <v>1.3949</v>
      </c>
      <c r="F641" s="28">
        <v>1.3949</v>
      </c>
      <c r="G641" s="28">
        <v>1.3949</v>
      </c>
      <c r="H641" s="28">
        <v>1.3949</v>
      </c>
      <c r="I641" s="28">
        <v>1.3949</v>
      </c>
      <c r="J641" s="28">
        <v>1.3949</v>
      </c>
    </row>
    <row r="642" spans="1:11">
      <c r="A642" t="s">
        <v>305</v>
      </c>
      <c r="B642" t="s">
        <v>102</v>
      </c>
      <c r="C642" s="28">
        <v>2.038465</v>
      </c>
      <c r="D642" s="28">
        <v>2.038465</v>
      </c>
      <c r="E642" s="28">
        <v>2.038465</v>
      </c>
      <c r="F642" s="28">
        <v>2.038465</v>
      </c>
      <c r="G642" s="28">
        <v>2.038465</v>
      </c>
      <c r="H642" s="28">
        <v>2.038465</v>
      </c>
      <c r="I642" s="28">
        <v>2.038465</v>
      </c>
      <c r="J642" s="28">
        <v>2.038465</v>
      </c>
    </row>
    <row r="643" spans="1:11">
      <c r="A643" t="s">
        <v>307</v>
      </c>
      <c r="B643" t="s">
        <v>102</v>
      </c>
      <c r="C643" s="28">
        <v>1.4586000000000001</v>
      </c>
      <c r="D643" s="28">
        <v>1.4586000000000001</v>
      </c>
      <c r="E643" s="28">
        <v>1.4586000000000001</v>
      </c>
      <c r="F643" s="28">
        <v>1.4586000000000001</v>
      </c>
      <c r="G643" s="28">
        <v>1.4586000000000001</v>
      </c>
      <c r="H643" s="28">
        <v>1.4586000000000001</v>
      </c>
      <c r="I643" s="28">
        <v>1.4586000000000001</v>
      </c>
      <c r="J643" s="28">
        <v>1.4586000000000001</v>
      </c>
    </row>
    <row r="644" spans="1:11">
      <c r="A644" t="s">
        <v>308</v>
      </c>
      <c r="B644" t="s">
        <v>102</v>
      </c>
      <c r="C644" s="28">
        <v>0</v>
      </c>
      <c r="D644" s="28">
        <v>0</v>
      </c>
      <c r="E644" s="28">
        <v>0</v>
      </c>
      <c r="F644" s="28">
        <v>0</v>
      </c>
      <c r="G644" s="28">
        <v>0</v>
      </c>
      <c r="H644" s="28">
        <v>0</v>
      </c>
      <c r="I644" s="28">
        <v>0</v>
      </c>
      <c r="J644" s="28">
        <v>0</v>
      </c>
    </row>
    <row r="645" spans="1:11">
      <c r="A645" t="s">
        <v>309</v>
      </c>
      <c r="B645" t="s">
        <v>102</v>
      </c>
      <c r="C645" s="28">
        <v>0.16796000000000003</v>
      </c>
      <c r="D645" s="28">
        <v>0.16796000000000003</v>
      </c>
      <c r="E645" s="28">
        <v>0.16796000000000003</v>
      </c>
      <c r="F645" s="28">
        <v>0.16796000000000003</v>
      </c>
      <c r="G645" s="28">
        <v>0.16796000000000003</v>
      </c>
      <c r="H645" s="28">
        <v>0.16796000000000003</v>
      </c>
      <c r="I645" s="28">
        <v>0.16796000000000003</v>
      </c>
      <c r="J645" s="28">
        <v>0.16796000000000003</v>
      </c>
    </row>
    <row r="646" spans="1:11">
      <c r="A646" t="s">
        <v>310</v>
      </c>
      <c r="B646" t="s">
        <v>102</v>
      </c>
      <c r="C646" s="28">
        <v>2.0722</v>
      </c>
      <c r="D646" s="28">
        <v>2.0722</v>
      </c>
      <c r="E646" s="28">
        <v>2.0722</v>
      </c>
      <c r="F646" s="28">
        <v>2.0722</v>
      </c>
      <c r="G646" s="28">
        <v>2.0722</v>
      </c>
      <c r="H646" s="28">
        <v>2.0722</v>
      </c>
      <c r="I646" s="28">
        <v>2.0722</v>
      </c>
      <c r="J646" s="28">
        <v>2.0722</v>
      </c>
    </row>
    <row r="647" spans="1:11">
      <c r="A647" t="s">
        <v>356</v>
      </c>
      <c r="B647" s="8" t="s">
        <v>139</v>
      </c>
      <c r="C647" s="28">
        <v>0</v>
      </c>
      <c r="D647" s="28">
        <v>0</v>
      </c>
      <c r="E647" s="28">
        <v>0</v>
      </c>
      <c r="F647" s="28">
        <v>0</v>
      </c>
      <c r="G647" s="28">
        <v>0</v>
      </c>
      <c r="H647" s="28">
        <v>0</v>
      </c>
      <c r="I647" s="28">
        <v>0</v>
      </c>
      <c r="J647" s="28">
        <v>0</v>
      </c>
    </row>
    <row r="648" spans="1:11">
      <c r="A648" t="s">
        <v>356</v>
      </c>
      <c r="B648" t="s">
        <v>97</v>
      </c>
      <c r="C648" s="28">
        <v>101.14</v>
      </c>
      <c r="D648" s="28">
        <v>101.14</v>
      </c>
      <c r="E648" s="28">
        <v>101.14</v>
      </c>
      <c r="F648" s="28">
        <v>101.14</v>
      </c>
      <c r="G648" s="28">
        <v>101.14</v>
      </c>
      <c r="H648" s="28">
        <v>101.14</v>
      </c>
      <c r="I648" s="28">
        <v>101.14</v>
      </c>
      <c r="J648" s="28">
        <v>101.14</v>
      </c>
      <c r="K648" s="18" t="s">
        <v>359</v>
      </c>
    </row>
    <row r="649" spans="1:11">
      <c r="A649" t="s">
        <v>356</v>
      </c>
      <c r="B649" t="s">
        <v>96</v>
      </c>
      <c r="C649" s="28">
        <v>101.14</v>
      </c>
      <c r="D649" s="28">
        <v>101.14</v>
      </c>
      <c r="E649" s="28">
        <v>101.14</v>
      </c>
      <c r="F649" s="28">
        <v>101.14</v>
      </c>
      <c r="G649" s="28">
        <v>101.14</v>
      </c>
      <c r="H649" s="28">
        <v>101.14</v>
      </c>
      <c r="I649" s="28">
        <v>101.14</v>
      </c>
      <c r="J649" s="28">
        <v>101.14</v>
      </c>
      <c r="K649" s="18" t="s">
        <v>359</v>
      </c>
    </row>
    <row r="650" spans="1:11">
      <c r="A650" t="s">
        <v>356</v>
      </c>
      <c r="B650" t="s">
        <v>98</v>
      </c>
      <c r="C650" s="28">
        <v>101.14</v>
      </c>
      <c r="D650" s="28">
        <v>101.14</v>
      </c>
      <c r="E650" s="28">
        <v>101.14</v>
      </c>
      <c r="F650" s="28">
        <v>101.14</v>
      </c>
      <c r="G650" s="28">
        <v>101.14</v>
      </c>
      <c r="H650" s="28">
        <v>101.14</v>
      </c>
      <c r="I650" s="28">
        <v>101.14</v>
      </c>
      <c r="J650" s="28">
        <v>101.14</v>
      </c>
      <c r="K650" s="18" t="s">
        <v>359</v>
      </c>
    </row>
    <row r="651" spans="1:11">
      <c r="A651" t="s">
        <v>356</v>
      </c>
      <c r="B651" t="s">
        <v>170</v>
      </c>
      <c r="C651" s="28">
        <v>13</v>
      </c>
      <c r="D651" s="28">
        <v>13</v>
      </c>
      <c r="E651" s="28">
        <v>13</v>
      </c>
      <c r="F651" s="28">
        <v>13</v>
      </c>
      <c r="G651" s="28">
        <v>13</v>
      </c>
      <c r="H651" s="28">
        <v>13</v>
      </c>
      <c r="I651" s="28">
        <v>13</v>
      </c>
      <c r="J651" s="28">
        <v>13</v>
      </c>
      <c r="K651" s="18" t="s">
        <v>359</v>
      </c>
    </row>
    <row r="652" spans="1:11">
      <c r="A652" t="s">
        <v>356</v>
      </c>
      <c r="B652" t="s">
        <v>171</v>
      </c>
      <c r="C652" s="28">
        <v>13</v>
      </c>
      <c r="D652" s="28">
        <v>13</v>
      </c>
      <c r="E652" s="28">
        <v>13</v>
      </c>
      <c r="F652" s="28">
        <v>13</v>
      </c>
      <c r="G652" s="28">
        <v>13</v>
      </c>
      <c r="H652" s="28">
        <v>13</v>
      </c>
      <c r="I652" s="28">
        <v>13</v>
      </c>
      <c r="J652" s="28">
        <v>13</v>
      </c>
      <c r="K652" s="18" t="s">
        <v>359</v>
      </c>
    </row>
    <row r="653" spans="1:11">
      <c r="A653" t="s">
        <v>356</v>
      </c>
      <c r="B653" t="s">
        <v>172</v>
      </c>
      <c r="C653" s="28">
        <v>13</v>
      </c>
      <c r="D653" s="28">
        <v>13</v>
      </c>
      <c r="E653" s="28">
        <v>13</v>
      </c>
      <c r="F653" s="28">
        <v>13</v>
      </c>
      <c r="G653" s="28">
        <v>13</v>
      </c>
      <c r="H653" s="28">
        <v>13</v>
      </c>
      <c r="I653" s="28">
        <v>13</v>
      </c>
      <c r="J653" s="28">
        <v>13</v>
      </c>
      <c r="K653" s="18" t="s">
        <v>359</v>
      </c>
    </row>
    <row r="654" spans="1:11">
      <c r="A654" t="s">
        <v>356</v>
      </c>
      <c r="B654" t="s">
        <v>94</v>
      </c>
      <c r="C654" s="28">
        <v>191.035</v>
      </c>
      <c r="D654" s="28">
        <v>191.035</v>
      </c>
      <c r="E654" s="28">
        <v>191.035</v>
      </c>
      <c r="F654" s="28">
        <v>191.035</v>
      </c>
      <c r="G654" s="28">
        <v>191.035</v>
      </c>
      <c r="H654" s="28">
        <v>191.035</v>
      </c>
      <c r="I654" s="28">
        <v>191.035</v>
      </c>
      <c r="J654" s="28">
        <v>191.035</v>
      </c>
      <c r="K654" s="18" t="s">
        <v>359</v>
      </c>
    </row>
    <row r="655" spans="1:11">
      <c r="A655" t="s">
        <v>356</v>
      </c>
      <c r="B655" t="s">
        <v>93</v>
      </c>
      <c r="C655" s="28">
        <v>191.035</v>
      </c>
      <c r="D655" s="28">
        <v>191.035</v>
      </c>
      <c r="E655" s="28">
        <v>191.035</v>
      </c>
      <c r="F655" s="28">
        <v>191.035</v>
      </c>
      <c r="G655" s="28">
        <v>191.035</v>
      </c>
      <c r="H655" s="28">
        <v>191.035</v>
      </c>
      <c r="I655" s="28">
        <v>191.035</v>
      </c>
      <c r="J655" s="28">
        <v>191.035</v>
      </c>
      <c r="K655" s="18" t="s">
        <v>359</v>
      </c>
    </row>
    <row r="656" spans="1:11">
      <c r="A656" t="s">
        <v>356</v>
      </c>
      <c r="B656" t="s">
        <v>95</v>
      </c>
      <c r="C656" s="28">
        <v>191.035</v>
      </c>
      <c r="D656" s="28">
        <v>191.035</v>
      </c>
      <c r="E656" s="28">
        <v>191.035</v>
      </c>
      <c r="F656" s="28">
        <v>191.035</v>
      </c>
      <c r="G656" s="28">
        <v>191.035</v>
      </c>
      <c r="H656" s="28">
        <v>191.035</v>
      </c>
      <c r="I656" s="28">
        <v>191.035</v>
      </c>
      <c r="J656" s="28">
        <v>191.035</v>
      </c>
      <c r="K656" s="18" t="s">
        <v>359</v>
      </c>
    </row>
    <row r="657" spans="1:11">
      <c r="A657" t="s">
        <v>356</v>
      </c>
      <c r="B657" t="s">
        <v>100</v>
      </c>
      <c r="C657" s="28">
        <v>9168.119999999999</v>
      </c>
      <c r="D657" s="28">
        <v>9168.119999999999</v>
      </c>
      <c r="E657" s="28">
        <v>9168.119999999999</v>
      </c>
      <c r="F657" s="28">
        <v>9168.119999999999</v>
      </c>
      <c r="G657" s="28">
        <v>9168.119999999999</v>
      </c>
      <c r="H657" s="28">
        <v>9168.119999999999</v>
      </c>
      <c r="I657" s="28">
        <v>9168.119999999999</v>
      </c>
      <c r="J657" s="28">
        <v>9168.119999999999</v>
      </c>
      <c r="K657" s="18" t="s">
        <v>359</v>
      </c>
    </row>
    <row r="658" spans="1:11">
      <c r="A658" t="s">
        <v>356</v>
      </c>
      <c r="B658" t="s">
        <v>175</v>
      </c>
      <c r="C658" s="28">
        <v>70.639302822095772</v>
      </c>
      <c r="D658" s="28">
        <v>70.639302822095772</v>
      </c>
      <c r="E658" s="28">
        <v>70.639302822095772</v>
      </c>
      <c r="F658" s="28">
        <v>70.639302822095772</v>
      </c>
      <c r="G658" s="28">
        <v>70.639302822095772</v>
      </c>
      <c r="H658" s="28">
        <v>70.639302822095772</v>
      </c>
      <c r="I658" s="28">
        <v>70.639302822095772</v>
      </c>
      <c r="J658" s="28">
        <v>70.639302822095772</v>
      </c>
      <c r="K658" s="18" t="s">
        <v>359</v>
      </c>
    </row>
    <row r="659" spans="1:11">
      <c r="A659" t="s">
        <v>356</v>
      </c>
      <c r="B659" t="s">
        <v>176</v>
      </c>
      <c r="C659" s="28">
        <v>100.18881111063871</v>
      </c>
      <c r="D659" s="28">
        <v>100.18881111063871</v>
      </c>
      <c r="E659" s="28">
        <v>100.18881111063871</v>
      </c>
      <c r="F659" s="28">
        <v>100.18881111063871</v>
      </c>
      <c r="G659" s="28">
        <v>100.18881111063871</v>
      </c>
      <c r="H659" s="28">
        <v>100.18881111063871</v>
      </c>
      <c r="I659" s="28">
        <v>100.18881111063871</v>
      </c>
      <c r="J659" s="28">
        <v>100.18881111063871</v>
      </c>
      <c r="K659" s="18" t="s">
        <v>359</v>
      </c>
    </row>
    <row r="660" spans="1:11">
      <c r="A660" t="s">
        <v>356</v>
      </c>
      <c r="B660" t="s">
        <v>177</v>
      </c>
      <c r="C660" s="28">
        <v>1299998.7</v>
      </c>
      <c r="D660" s="28">
        <v>1299998.7</v>
      </c>
      <c r="E660" s="28">
        <v>1299998.7</v>
      </c>
      <c r="F660" s="28">
        <v>1299998.7</v>
      </c>
      <c r="G660" s="28">
        <v>1299998.7</v>
      </c>
      <c r="H660" s="28">
        <v>1299998.7</v>
      </c>
      <c r="I660" s="28">
        <v>1299998.7</v>
      </c>
      <c r="J660" s="28">
        <v>1299998.7</v>
      </c>
      <c r="K660" s="18" t="s">
        <v>359</v>
      </c>
    </row>
    <row r="661" spans="1:11">
      <c r="A661" t="s">
        <v>356</v>
      </c>
      <c r="B661" t="s">
        <v>178</v>
      </c>
      <c r="C661" s="28">
        <v>1299998.7</v>
      </c>
      <c r="D661" s="28">
        <v>1299998.7</v>
      </c>
      <c r="E661" s="28">
        <v>1299998.7</v>
      </c>
      <c r="F661" s="28">
        <v>1299998.7</v>
      </c>
      <c r="G661" s="28">
        <v>1299998.7</v>
      </c>
      <c r="H661" s="28">
        <v>1299998.7</v>
      </c>
      <c r="I661" s="28">
        <v>1299998.7</v>
      </c>
      <c r="J661" s="28">
        <v>1299998.7</v>
      </c>
      <c r="K661" s="18" t="s">
        <v>359</v>
      </c>
    </row>
    <row r="662" spans="1:11">
      <c r="A662" t="s">
        <v>356</v>
      </c>
      <c r="B662" t="s">
        <v>234</v>
      </c>
      <c r="C662" s="28">
        <v>91.831093668724506</v>
      </c>
      <c r="D662" s="28">
        <v>91.831093668724506</v>
      </c>
      <c r="E662" s="28">
        <v>91.831093668724506</v>
      </c>
      <c r="F662" s="28">
        <v>91.831093668724506</v>
      </c>
      <c r="G662" s="28">
        <v>91.831093668724506</v>
      </c>
      <c r="H662" s="28">
        <v>91.831093668724506</v>
      </c>
      <c r="I662" s="28">
        <v>91.831093668724506</v>
      </c>
      <c r="J662" s="28">
        <v>91.831093668724506</v>
      </c>
      <c r="K662" s="18" t="s">
        <v>359</v>
      </c>
    </row>
    <row r="663" spans="1:11">
      <c r="A663" t="s">
        <v>356</v>
      </c>
      <c r="B663" t="s">
        <v>238</v>
      </c>
      <c r="C663" s="28">
        <v>130.24545444383034</v>
      </c>
      <c r="D663" s="28">
        <v>130.24545444383034</v>
      </c>
      <c r="E663" s="28">
        <v>130.24545444383034</v>
      </c>
      <c r="F663" s="28">
        <v>130.24545444383034</v>
      </c>
      <c r="G663" s="28">
        <v>130.24545444383034</v>
      </c>
      <c r="H663" s="28">
        <v>130.24545444383034</v>
      </c>
      <c r="I663" s="28">
        <v>130.24545444383034</v>
      </c>
      <c r="J663" s="28">
        <v>130.24545444383034</v>
      </c>
      <c r="K663" s="18" t="s">
        <v>359</v>
      </c>
    </row>
    <row r="664" spans="1:11">
      <c r="A664" t="s">
        <v>356</v>
      </c>
      <c r="B664" t="s">
        <v>104</v>
      </c>
      <c r="C664" s="28">
        <v>0</v>
      </c>
      <c r="D664" s="28">
        <v>0</v>
      </c>
      <c r="E664" s="28">
        <v>0</v>
      </c>
      <c r="F664" s="28">
        <v>0</v>
      </c>
      <c r="G664" s="28">
        <v>0</v>
      </c>
      <c r="H664" s="28">
        <v>0</v>
      </c>
      <c r="I664" s="28">
        <v>0</v>
      </c>
      <c r="J664" s="28">
        <v>0</v>
      </c>
      <c r="K664" s="18" t="s">
        <v>359</v>
      </c>
    </row>
    <row r="665" spans="1:11">
      <c r="A665" t="s">
        <v>356</v>
      </c>
      <c r="B665" t="s">
        <v>105</v>
      </c>
      <c r="C665" s="28">
        <v>0</v>
      </c>
      <c r="D665" s="28">
        <v>0</v>
      </c>
      <c r="E665" s="28">
        <v>0</v>
      </c>
      <c r="F665" s="28">
        <v>0</v>
      </c>
      <c r="G665" s="28">
        <v>0</v>
      </c>
      <c r="H665" s="28">
        <v>0</v>
      </c>
      <c r="I665" s="28">
        <v>0</v>
      </c>
      <c r="J665" s="28">
        <v>0</v>
      </c>
      <c r="K665" s="18" t="s">
        <v>359</v>
      </c>
    </row>
    <row r="666" spans="1:11">
      <c r="A666" t="s">
        <v>356</v>
      </c>
      <c r="B666" t="s">
        <v>102</v>
      </c>
      <c r="C666" s="28">
        <v>40.82</v>
      </c>
      <c r="D666" s="28">
        <v>40.82</v>
      </c>
      <c r="E666" s="28">
        <v>40.82</v>
      </c>
      <c r="F666" s="28">
        <v>40.82</v>
      </c>
      <c r="G666" s="28">
        <v>40.82</v>
      </c>
      <c r="H666" s="28">
        <v>40.82</v>
      </c>
      <c r="I666" s="28">
        <v>40.82</v>
      </c>
      <c r="J666" s="28">
        <v>40.82</v>
      </c>
      <c r="K666" s="18" t="s">
        <v>359</v>
      </c>
    </row>
    <row r="667" spans="1:11">
      <c r="A667" t="s">
        <v>356</v>
      </c>
      <c r="B667" t="s">
        <v>103</v>
      </c>
      <c r="C667" s="28">
        <v>15.08</v>
      </c>
      <c r="D667" s="28">
        <v>15.08</v>
      </c>
      <c r="E667" s="28">
        <v>15.08</v>
      </c>
      <c r="F667" s="28">
        <v>15.08</v>
      </c>
      <c r="G667" s="28">
        <v>15.08</v>
      </c>
      <c r="H667" s="28">
        <v>15.08</v>
      </c>
      <c r="I667" s="28">
        <v>15.08</v>
      </c>
      <c r="J667" s="28">
        <v>15.08</v>
      </c>
      <c r="K667" s="18" t="s">
        <v>359</v>
      </c>
    </row>
    <row r="668" spans="1:11">
      <c r="A668" t="s">
        <v>278</v>
      </c>
      <c r="B668" t="s">
        <v>93</v>
      </c>
      <c r="C668" s="8">
        <v>13.041779427083334</v>
      </c>
      <c r="D668" s="8">
        <v>13.041779427083334</v>
      </c>
      <c r="E668" s="8">
        <v>13.041779427083334</v>
      </c>
      <c r="F668" s="8">
        <v>13.041779427083334</v>
      </c>
      <c r="G668" s="8">
        <v>13.041779427083334</v>
      </c>
      <c r="H668" s="8">
        <v>13.041779427083334</v>
      </c>
      <c r="I668" s="8">
        <v>13.041779427083334</v>
      </c>
      <c r="J668" s="8">
        <v>13.041779427083334</v>
      </c>
    </row>
    <row r="669" spans="1:11">
      <c r="A669" t="s">
        <v>280</v>
      </c>
      <c r="B669" t="s">
        <v>93</v>
      </c>
      <c r="C669" s="8">
        <v>12.642348291015626</v>
      </c>
      <c r="D669" s="8">
        <v>12.642348291015626</v>
      </c>
      <c r="E669" s="8">
        <v>12.642348291015626</v>
      </c>
      <c r="F669" s="8">
        <v>12.642348291015626</v>
      </c>
      <c r="G669" s="8">
        <v>12.642348291015626</v>
      </c>
      <c r="H669" s="8">
        <v>12.642348291015626</v>
      </c>
      <c r="I669" s="8">
        <v>12.642348291015626</v>
      </c>
      <c r="J669" s="8">
        <v>12.642348291015626</v>
      </c>
    </row>
    <row r="670" spans="1:11">
      <c r="A670" t="s">
        <v>281</v>
      </c>
      <c r="B670" t="s">
        <v>93</v>
      </c>
      <c r="C670" s="8">
        <v>7.3091247395833339</v>
      </c>
      <c r="D670" s="8">
        <v>7.3091247395833339</v>
      </c>
      <c r="E670" s="8">
        <v>7.3091247395833339</v>
      </c>
      <c r="F670" s="8">
        <v>7.3091247395833339</v>
      </c>
      <c r="G670" s="8">
        <v>7.3091247395833339</v>
      </c>
      <c r="H670" s="8">
        <v>7.3091247395833339</v>
      </c>
      <c r="I670" s="8">
        <v>7.3091247395833339</v>
      </c>
      <c r="J670" s="8">
        <v>7.3091247395833339</v>
      </c>
    </row>
    <row r="671" spans="1:11">
      <c r="A671" t="s">
        <v>283</v>
      </c>
      <c r="B671" t="s">
        <v>93</v>
      </c>
      <c r="C671" s="8">
        <v>16.458284375000002</v>
      </c>
      <c r="D671" s="8">
        <v>16.458284375000002</v>
      </c>
      <c r="E671" s="8">
        <v>16.458284375000002</v>
      </c>
      <c r="F671" s="8">
        <v>16.458284375000002</v>
      </c>
      <c r="G671" s="8">
        <v>16.458284375000002</v>
      </c>
      <c r="H671" s="8">
        <v>16.458284375000002</v>
      </c>
      <c r="I671" s="8">
        <v>16.458284375000002</v>
      </c>
      <c r="J671" s="8">
        <v>16.458284375000002</v>
      </c>
    </row>
    <row r="672" spans="1:11">
      <c r="A672" t="s">
        <v>284</v>
      </c>
      <c r="B672" t="s">
        <v>93</v>
      </c>
      <c r="C672" s="8">
        <v>85.873092838541666</v>
      </c>
      <c r="D672" s="8">
        <v>85.873092838541666</v>
      </c>
      <c r="E672" s="8">
        <v>85.873092838541666</v>
      </c>
      <c r="F672" s="8">
        <v>85.873092838541666</v>
      </c>
      <c r="G672" s="8">
        <v>85.873092838541666</v>
      </c>
      <c r="H672" s="8">
        <v>85.873092838541666</v>
      </c>
      <c r="I672" s="8">
        <v>85.873092838541666</v>
      </c>
      <c r="J672" s="8">
        <v>85.873092838541666</v>
      </c>
    </row>
    <row r="673" spans="1:10">
      <c r="A673" t="s">
        <v>285</v>
      </c>
      <c r="B673" t="s">
        <v>93</v>
      </c>
      <c r="C673" s="8">
        <v>7.550832486979167</v>
      </c>
      <c r="D673" s="8">
        <v>7.550832486979167</v>
      </c>
      <c r="E673" s="8">
        <v>7.550832486979167</v>
      </c>
      <c r="F673" s="8">
        <v>7.550832486979167</v>
      </c>
      <c r="G673" s="8">
        <v>7.550832486979167</v>
      </c>
      <c r="H673" s="8">
        <v>7.550832486979167</v>
      </c>
      <c r="I673" s="8">
        <v>7.550832486979167</v>
      </c>
      <c r="J673" s="8">
        <v>7.550832486979167</v>
      </c>
    </row>
    <row r="674" spans="1:10">
      <c r="A674" t="s">
        <v>308</v>
      </c>
      <c r="B674" t="s">
        <v>93</v>
      </c>
      <c r="C674" s="8">
        <v>1.1208379313151042</v>
      </c>
      <c r="D674" s="8">
        <v>1.1208379313151042</v>
      </c>
      <c r="E674" s="8">
        <v>1.1208379313151042</v>
      </c>
      <c r="F674" s="8">
        <v>1.1208379313151042</v>
      </c>
      <c r="G674" s="8">
        <v>1.1208379313151042</v>
      </c>
      <c r="H674" s="8">
        <v>1.1208379313151042</v>
      </c>
      <c r="I674" s="8">
        <v>1.1208379313151042</v>
      </c>
      <c r="J674" s="8">
        <v>1.1208379313151042</v>
      </c>
    </row>
    <row r="675" spans="1:10">
      <c r="A675" t="s">
        <v>286</v>
      </c>
      <c r="B675" t="s">
        <v>93</v>
      </c>
      <c r="C675" s="8">
        <v>105.3</v>
      </c>
      <c r="D675" s="8">
        <v>105.3</v>
      </c>
      <c r="E675" s="8">
        <v>105.3</v>
      </c>
      <c r="F675" s="8">
        <v>105.3</v>
      </c>
      <c r="G675" s="8">
        <v>105.3</v>
      </c>
      <c r="H675" s="8">
        <v>105.3</v>
      </c>
      <c r="I675" s="8">
        <v>105.3</v>
      </c>
      <c r="J675" s="8">
        <v>105.3</v>
      </c>
    </row>
    <row r="676" spans="1:10">
      <c r="A676" t="s">
        <v>287</v>
      </c>
      <c r="B676" t="s">
        <v>93</v>
      </c>
      <c r="C676" s="8">
        <v>11.272048209635418</v>
      </c>
      <c r="D676" s="8">
        <v>11.272048209635418</v>
      </c>
      <c r="E676" s="8">
        <v>11.272048209635418</v>
      </c>
      <c r="F676" s="8">
        <v>11.272048209635418</v>
      </c>
      <c r="G676" s="8">
        <v>11.272048209635418</v>
      </c>
      <c r="H676" s="8">
        <v>11.272048209635418</v>
      </c>
      <c r="I676" s="8">
        <v>11.272048209635418</v>
      </c>
      <c r="J676" s="8">
        <v>11.272048209635418</v>
      </c>
    </row>
    <row r="677" spans="1:10">
      <c r="A677" t="s">
        <v>288</v>
      </c>
      <c r="B677" t="s">
        <v>93</v>
      </c>
      <c r="C677" s="8">
        <v>98.964819010416676</v>
      </c>
      <c r="D677" s="8">
        <v>98.964819010416676</v>
      </c>
      <c r="E677" s="8">
        <v>98.964819010416676</v>
      </c>
      <c r="F677" s="8">
        <v>98.964819010416676</v>
      </c>
      <c r="G677" s="8">
        <v>98.964819010416676</v>
      </c>
      <c r="H677" s="8">
        <v>98.964819010416676</v>
      </c>
      <c r="I677" s="8">
        <v>98.964819010416676</v>
      </c>
      <c r="J677" s="8">
        <v>98.964819010416676</v>
      </c>
    </row>
    <row r="678" spans="1:10">
      <c r="A678" t="s">
        <v>289</v>
      </c>
      <c r="B678" t="s">
        <v>93</v>
      </c>
      <c r="C678" s="8">
        <v>36.4</v>
      </c>
      <c r="D678" s="8">
        <v>36.4</v>
      </c>
      <c r="E678" s="8">
        <v>36.4</v>
      </c>
      <c r="F678" s="8">
        <v>36.4</v>
      </c>
      <c r="G678" s="8">
        <v>36.4</v>
      </c>
      <c r="H678" s="8">
        <v>36.4</v>
      </c>
      <c r="I678" s="8">
        <v>36.4</v>
      </c>
      <c r="J678" s="8">
        <v>36.4</v>
      </c>
    </row>
    <row r="679" spans="1:10">
      <c r="A679" t="s">
        <v>290</v>
      </c>
      <c r="B679" t="s">
        <v>93</v>
      </c>
      <c r="C679" s="8">
        <v>5.0493366861979165</v>
      </c>
      <c r="D679" s="8">
        <v>5.0493366861979165</v>
      </c>
      <c r="E679" s="8">
        <v>5.0493366861979165</v>
      </c>
      <c r="F679" s="8">
        <v>5.0493366861979165</v>
      </c>
      <c r="G679" s="8">
        <v>5.0493366861979165</v>
      </c>
      <c r="H679" s="8">
        <v>5.0493366861979165</v>
      </c>
      <c r="I679" s="8">
        <v>5.0493366861979165</v>
      </c>
      <c r="J679" s="8">
        <v>5.0493366861979165</v>
      </c>
    </row>
    <row r="680" spans="1:10">
      <c r="A680" t="s">
        <v>291</v>
      </c>
      <c r="B680" t="s">
        <v>93</v>
      </c>
      <c r="C680" s="8">
        <v>10.108734830729167</v>
      </c>
      <c r="D680" s="8">
        <v>10.108734830729167</v>
      </c>
      <c r="E680" s="8">
        <v>10.108734830729167</v>
      </c>
      <c r="F680" s="8">
        <v>10.108734830729167</v>
      </c>
      <c r="G680" s="8">
        <v>10.108734830729167</v>
      </c>
      <c r="H680" s="8">
        <v>10.108734830729167</v>
      </c>
      <c r="I680" s="8">
        <v>10.108734830729167</v>
      </c>
      <c r="J680" s="8">
        <v>10.108734830729167</v>
      </c>
    </row>
    <row r="681" spans="1:10">
      <c r="A681" t="s">
        <v>292</v>
      </c>
      <c r="B681" t="s">
        <v>93</v>
      </c>
      <c r="C681" s="8">
        <v>7.0550039388020833</v>
      </c>
      <c r="D681" s="8">
        <v>7.0550039388020833</v>
      </c>
      <c r="E681" s="8">
        <v>7.0550039388020833</v>
      </c>
      <c r="F681" s="8">
        <v>7.0550039388020833</v>
      </c>
      <c r="G681" s="8">
        <v>7.0550039388020833</v>
      </c>
      <c r="H681" s="8">
        <v>7.0550039388020833</v>
      </c>
      <c r="I681" s="8">
        <v>7.0550039388020833</v>
      </c>
      <c r="J681" s="8">
        <v>7.0550039388020833</v>
      </c>
    </row>
    <row r="682" spans="1:10">
      <c r="A682" t="s">
        <v>293</v>
      </c>
      <c r="B682" t="s">
        <v>93</v>
      </c>
      <c r="C682" s="8">
        <v>64.219878125000008</v>
      </c>
      <c r="D682" s="8">
        <v>64.219878125000008</v>
      </c>
      <c r="E682" s="8">
        <v>64.219878125000008</v>
      </c>
      <c r="F682" s="8">
        <v>64.219878125000008</v>
      </c>
      <c r="G682" s="8">
        <v>64.219878125000008</v>
      </c>
      <c r="H682" s="8">
        <v>64.219878125000008</v>
      </c>
      <c r="I682" s="8">
        <v>64.219878125000008</v>
      </c>
      <c r="J682" s="8">
        <v>64.219878125000008</v>
      </c>
    </row>
    <row r="683" spans="1:10">
      <c r="A683" t="s">
        <v>309</v>
      </c>
      <c r="B683" t="s">
        <v>93</v>
      </c>
      <c r="C683" s="8">
        <v>15.600000000000001</v>
      </c>
      <c r="D683" s="8">
        <v>15.600000000000001</v>
      </c>
      <c r="E683" s="8">
        <v>15.600000000000001</v>
      </c>
      <c r="F683" s="8">
        <v>15.600000000000001</v>
      </c>
      <c r="G683" s="8">
        <v>15.600000000000001</v>
      </c>
      <c r="H683" s="8">
        <v>15.600000000000001</v>
      </c>
      <c r="I683" s="8">
        <v>15.600000000000001</v>
      </c>
      <c r="J683" s="8">
        <v>15.600000000000001</v>
      </c>
    </row>
    <row r="684" spans="1:10">
      <c r="A684" t="s">
        <v>294</v>
      </c>
      <c r="B684" t="s">
        <v>93</v>
      </c>
      <c r="C684" s="8">
        <v>0.92882294311523439</v>
      </c>
      <c r="D684" s="8">
        <v>0.92882294311523439</v>
      </c>
      <c r="E684" s="8">
        <v>0.92882294311523439</v>
      </c>
      <c r="F684" s="8">
        <v>0.92882294311523439</v>
      </c>
      <c r="G684" s="8">
        <v>0.92882294311523439</v>
      </c>
      <c r="H684" s="8">
        <v>0.92882294311523439</v>
      </c>
      <c r="I684" s="8">
        <v>0.92882294311523439</v>
      </c>
      <c r="J684" s="8">
        <v>0.92882294311523439</v>
      </c>
    </row>
    <row r="685" spans="1:10">
      <c r="A685" t="s">
        <v>310</v>
      </c>
      <c r="B685" t="s">
        <v>93</v>
      </c>
      <c r="C685" s="8">
        <v>13</v>
      </c>
      <c r="D685" s="8">
        <v>13</v>
      </c>
      <c r="E685" s="8">
        <v>13</v>
      </c>
      <c r="F685" s="8">
        <v>13</v>
      </c>
      <c r="G685" s="8">
        <v>13</v>
      </c>
      <c r="H685" s="8">
        <v>13</v>
      </c>
      <c r="I685" s="8">
        <v>13</v>
      </c>
      <c r="J685" s="8">
        <v>13</v>
      </c>
    </row>
    <row r="686" spans="1:10">
      <c r="A686" t="s">
        <v>297</v>
      </c>
      <c r="B686" t="s">
        <v>93</v>
      </c>
      <c r="C686" s="8">
        <v>15.652033854166666</v>
      </c>
      <c r="D686" s="8">
        <v>15.652033854166666</v>
      </c>
      <c r="E686" s="8">
        <v>15.652033854166666</v>
      </c>
      <c r="F686" s="8">
        <v>15.652033854166666</v>
      </c>
      <c r="G686" s="8">
        <v>15.652033854166666</v>
      </c>
      <c r="H686" s="8">
        <v>15.652033854166666</v>
      </c>
      <c r="I686" s="8">
        <v>15.652033854166666</v>
      </c>
      <c r="J686" s="8">
        <v>15.652033854166666</v>
      </c>
    </row>
    <row r="687" spans="1:10">
      <c r="A687" t="s">
        <v>299</v>
      </c>
      <c r="B687" t="s">
        <v>93</v>
      </c>
      <c r="C687" s="8">
        <v>67.600000000000009</v>
      </c>
      <c r="D687" s="8">
        <v>67.600000000000009</v>
      </c>
      <c r="E687" s="8">
        <v>67.600000000000009</v>
      </c>
      <c r="F687" s="8">
        <v>67.600000000000009</v>
      </c>
      <c r="G687" s="8">
        <v>67.600000000000009</v>
      </c>
      <c r="H687" s="8">
        <v>67.600000000000009</v>
      </c>
      <c r="I687" s="8">
        <v>67.600000000000009</v>
      </c>
      <c r="J687" s="8">
        <v>67.600000000000009</v>
      </c>
    </row>
    <row r="688" spans="1:10">
      <c r="A688" t="s">
        <v>300</v>
      </c>
      <c r="B688" t="s">
        <v>93</v>
      </c>
      <c r="C688" s="8">
        <v>10.893533235677085</v>
      </c>
      <c r="D688" s="8">
        <v>10.893533235677085</v>
      </c>
      <c r="E688" s="8">
        <v>10.893533235677085</v>
      </c>
      <c r="F688" s="8">
        <v>10.893533235677085</v>
      </c>
      <c r="G688" s="8">
        <v>10.893533235677085</v>
      </c>
      <c r="H688" s="8">
        <v>10.893533235677085</v>
      </c>
      <c r="I688" s="8">
        <v>10.893533235677085</v>
      </c>
      <c r="J688" s="8">
        <v>10.893533235677085</v>
      </c>
    </row>
    <row r="689" spans="1:10">
      <c r="A689" t="s">
        <v>301</v>
      </c>
      <c r="B689" t="s">
        <v>93</v>
      </c>
      <c r="C689" s="8">
        <v>57.2</v>
      </c>
      <c r="D689" s="8">
        <v>57.2</v>
      </c>
      <c r="E689" s="8">
        <v>57.2</v>
      </c>
      <c r="F689" s="8">
        <v>57.2</v>
      </c>
      <c r="G689" s="8">
        <v>57.2</v>
      </c>
      <c r="H689" s="8">
        <v>57.2</v>
      </c>
      <c r="I689" s="8">
        <v>57.2</v>
      </c>
      <c r="J689" s="8">
        <v>57.2</v>
      </c>
    </row>
    <row r="690" spans="1:10">
      <c r="A690" t="s">
        <v>303</v>
      </c>
      <c r="B690" t="s">
        <v>93</v>
      </c>
      <c r="C690" s="8">
        <v>18.599936197916666</v>
      </c>
      <c r="D690" s="8">
        <v>18.599936197916666</v>
      </c>
      <c r="E690" s="8">
        <v>18.599936197916666</v>
      </c>
      <c r="F690" s="8">
        <v>18.599936197916666</v>
      </c>
      <c r="G690" s="8">
        <v>18.599936197916666</v>
      </c>
      <c r="H690" s="8">
        <v>18.599936197916666</v>
      </c>
      <c r="I690" s="8">
        <v>18.599936197916666</v>
      </c>
      <c r="J690" s="8">
        <v>18.599936197916666</v>
      </c>
    </row>
    <row r="691" spans="1:10">
      <c r="A691" t="s">
        <v>304</v>
      </c>
      <c r="B691" t="s">
        <v>93</v>
      </c>
      <c r="C691" s="8">
        <v>2.4498147176106775</v>
      </c>
      <c r="D691" s="8">
        <v>2.4498147176106775</v>
      </c>
      <c r="E691" s="8">
        <v>2.4498147176106775</v>
      </c>
      <c r="F691" s="8">
        <v>2.4498147176106775</v>
      </c>
      <c r="G691" s="8">
        <v>2.4498147176106775</v>
      </c>
      <c r="H691" s="8">
        <v>2.4498147176106775</v>
      </c>
      <c r="I691" s="8">
        <v>2.4498147176106775</v>
      </c>
      <c r="J691" s="8">
        <v>2.4498147176106775</v>
      </c>
    </row>
    <row r="692" spans="1:10">
      <c r="A692" t="s">
        <v>305</v>
      </c>
      <c r="B692" t="s">
        <v>93</v>
      </c>
      <c r="C692" s="8">
        <v>7.6261059570312506</v>
      </c>
      <c r="D692" s="8">
        <v>7.6261059570312506</v>
      </c>
      <c r="E692" s="8">
        <v>7.6261059570312506</v>
      </c>
      <c r="F692" s="8">
        <v>7.6261059570312506</v>
      </c>
      <c r="G692" s="8">
        <v>7.6261059570312506</v>
      </c>
      <c r="H692" s="8">
        <v>7.6261059570312506</v>
      </c>
      <c r="I692" s="8">
        <v>7.6261059570312506</v>
      </c>
      <c r="J692" s="8">
        <v>7.6261059570312506</v>
      </c>
    </row>
    <row r="693" spans="1:10">
      <c r="A693" t="s">
        <v>307</v>
      </c>
      <c r="B693" t="s">
        <v>93</v>
      </c>
      <c r="C693" s="8">
        <v>66.32116223958333</v>
      </c>
      <c r="D693" s="8">
        <v>66.32116223958333</v>
      </c>
      <c r="E693" s="8">
        <v>66.32116223958333</v>
      </c>
      <c r="F693" s="8">
        <v>66.32116223958333</v>
      </c>
      <c r="G693" s="8">
        <v>66.32116223958333</v>
      </c>
      <c r="H693" s="8">
        <v>66.32116223958333</v>
      </c>
      <c r="I693" s="8">
        <v>66.32116223958333</v>
      </c>
      <c r="J693" s="8">
        <v>66.32116223958333</v>
      </c>
    </row>
    <row r="694" spans="1:10">
      <c r="A694" t="s">
        <v>278</v>
      </c>
      <c r="B694" t="s">
        <v>95</v>
      </c>
      <c r="C694" s="8">
        <v>13.041779427083334</v>
      </c>
      <c r="D694" s="8">
        <v>13.041779427083334</v>
      </c>
      <c r="E694" s="8">
        <v>13.041779427083334</v>
      </c>
      <c r="F694" s="8">
        <v>13.041779427083334</v>
      </c>
      <c r="G694" s="8">
        <v>13.041779427083334</v>
      </c>
      <c r="H694" s="8">
        <v>13.041779427083334</v>
      </c>
      <c r="I694" s="8">
        <v>13.041779427083334</v>
      </c>
      <c r="J694" s="8">
        <v>13.041779427083334</v>
      </c>
    </row>
    <row r="695" spans="1:10">
      <c r="A695" t="s">
        <v>280</v>
      </c>
      <c r="B695" t="s">
        <v>95</v>
      </c>
      <c r="C695" s="8">
        <v>12.642348291015626</v>
      </c>
      <c r="D695" s="8">
        <v>12.642348291015626</v>
      </c>
      <c r="E695" s="8">
        <v>12.642348291015626</v>
      </c>
      <c r="F695" s="8">
        <v>12.642348291015626</v>
      </c>
      <c r="G695" s="8">
        <v>12.642348291015626</v>
      </c>
      <c r="H695" s="8">
        <v>12.642348291015626</v>
      </c>
      <c r="I695" s="8">
        <v>12.642348291015626</v>
      </c>
      <c r="J695" s="8">
        <v>12.642348291015626</v>
      </c>
    </row>
    <row r="696" spans="1:10">
      <c r="A696" t="s">
        <v>281</v>
      </c>
      <c r="B696" t="s">
        <v>95</v>
      </c>
      <c r="C696" s="8">
        <v>7.3091247395833339</v>
      </c>
      <c r="D696" s="8">
        <v>7.3091247395833339</v>
      </c>
      <c r="E696" s="8">
        <v>7.3091247395833339</v>
      </c>
      <c r="F696" s="8">
        <v>7.3091247395833339</v>
      </c>
      <c r="G696" s="8">
        <v>7.3091247395833339</v>
      </c>
      <c r="H696" s="8">
        <v>7.3091247395833339</v>
      </c>
      <c r="I696" s="8">
        <v>7.3091247395833339</v>
      </c>
      <c r="J696" s="8">
        <v>7.3091247395833339</v>
      </c>
    </row>
    <row r="697" spans="1:10">
      <c r="A697" t="s">
        <v>283</v>
      </c>
      <c r="B697" t="s">
        <v>95</v>
      </c>
      <c r="C697" s="8">
        <v>16.458284375000002</v>
      </c>
      <c r="D697" s="8">
        <v>16.458284375000002</v>
      </c>
      <c r="E697" s="8">
        <v>16.458284375000002</v>
      </c>
      <c r="F697" s="8">
        <v>16.458284375000002</v>
      </c>
      <c r="G697" s="8">
        <v>16.458284375000002</v>
      </c>
      <c r="H697" s="8">
        <v>16.458284375000002</v>
      </c>
      <c r="I697" s="8">
        <v>16.458284375000002</v>
      </c>
      <c r="J697" s="8">
        <v>16.458284375000002</v>
      </c>
    </row>
    <row r="698" spans="1:10">
      <c r="A698" t="s">
        <v>284</v>
      </c>
      <c r="B698" t="s">
        <v>95</v>
      </c>
      <c r="C698" s="8">
        <v>85.873092838541666</v>
      </c>
      <c r="D698" s="8">
        <v>85.873092838541666</v>
      </c>
      <c r="E698" s="8">
        <v>85.873092838541666</v>
      </c>
      <c r="F698" s="8">
        <v>85.873092838541666</v>
      </c>
      <c r="G698" s="8">
        <v>85.873092838541666</v>
      </c>
      <c r="H698" s="8">
        <v>85.873092838541666</v>
      </c>
      <c r="I698" s="8">
        <v>85.873092838541666</v>
      </c>
      <c r="J698" s="8">
        <v>85.873092838541666</v>
      </c>
    </row>
    <row r="699" spans="1:10">
      <c r="A699" t="s">
        <v>285</v>
      </c>
      <c r="B699" t="s">
        <v>95</v>
      </c>
      <c r="C699" s="8">
        <v>7.550832486979167</v>
      </c>
      <c r="D699" s="8">
        <v>7.550832486979167</v>
      </c>
      <c r="E699" s="8">
        <v>7.550832486979167</v>
      </c>
      <c r="F699" s="8">
        <v>7.550832486979167</v>
      </c>
      <c r="G699" s="8">
        <v>7.550832486979167</v>
      </c>
      <c r="H699" s="8">
        <v>7.550832486979167</v>
      </c>
      <c r="I699" s="8">
        <v>7.550832486979167</v>
      </c>
      <c r="J699" s="8">
        <v>7.550832486979167</v>
      </c>
    </row>
    <row r="700" spans="1:10">
      <c r="A700" t="s">
        <v>308</v>
      </c>
      <c r="B700" t="s">
        <v>95</v>
      </c>
      <c r="C700" s="8">
        <v>1.1208379313151042</v>
      </c>
      <c r="D700" s="8">
        <v>1.1208379313151042</v>
      </c>
      <c r="E700" s="8">
        <v>1.1208379313151042</v>
      </c>
      <c r="F700" s="8">
        <v>1.1208379313151042</v>
      </c>
      <c r="G700" s="8">
        <v>1.1208379313151042</v>
      </c>
      <c r="H700" s="8">
        <v>1.1208379313151042</v>
      </c>
      <c r="I700" s="8">
        <v>1.1208379313151042</v>
      </c>
      <c r="J700" s="8">
        <v>1.1208379313151042</v>
      </c>
    </row>
    <row r="701" spans="1:10">
      <c r="A701" t="s">
        <v>286</v>
      </c>
      <c r="B701" t="s">
        <v>95</v>
      </c>
      <c r="C701" s="8">
        <v>105.3</v>
      </c>
      <c r="D701" s="8">
        <v>105.3</v>
      </c>
      <c r="E701" s="8">
        <v>105.3</v>
      </c>
      <c r="F701" s="8">
        <v>105.3</v>
      </c>
      <c r="G701" s="8">
        <v>105.3</v>
      </c>
      <c r="H701" s="8">
        <v>105.3</v>
      </c>
      <c r="I701" s="8">
        <v>105.3</v>
      </c>
      <c r="J701" s="8">
        <v>105.3</v>
      </c>
    </row>
    <row r="702" spans="1:10">
      <c r="A702" t="s">
        <v>287</v>
      </c>
      <c r="B702" t="s">
        <v>95</v>
      </c>
      <c r="C702" s="8">
        <v>11.272048209635418</v>
      </c>
      <c r="D702" s="8">
        <v>11.272048209635418</v>
      </c>
      <c r="E702" s="8">
        <v>11.272048209635418</v>
      </c>
      <c r="F702" s="8">
        <v>11.272048209635418</v>
      </c>
      <c r="G702" s="8">
        <v>11.272048209635418</v>
      </c>
      <c r="H702" s="8">
        <v>11.272048209635418</v>
      </c>
      <c r="I702" s="8">
        <v>11.272048209635418</v>
      </c>
      <c r="J702" s="8">
        <v>11.272048209635418</v>
      </c>
    </row>
    <row r="703" spans="1:10">
      <c r="A703" t="s">
        <v>288</v>
      </c>
      <c r="B703" t="s">
        <v>95</v>
      </c>
      <c r="C703" s="8">
        <v>98.964819010416676</v>
      </c>
      <c r="D703" s="8">
        <v>98.964819010416676</v>
      </c>
      <c r="E703" s="8">
        <v>98.964819010416676</v>
      </c>
      <c r="F703" s="8">
        <v>98.964819010416676</v>
      </c>
      <c r="G703" s="8">
        <v>98.964819010416676</v>
      </c>
      <c r="H703" s="8">
        <v>98.964819010416676</v>
      </c>
      <c r="I703" s="8">
        <v>98.964819010416676</v>
      </c>
      <c r="J703" s="8">
        <v>98.964819010416676</v>
      </c>
    </row>
    <row r="704" spans="1:10">
      <c r="A704" t="s">
        <v>289</v>
      </c>
      <c r="B704" t="s">
        <v>95</v>
      </c>
      <c r="C704" s="8">
        <v>36.4</v>
      </c>
      <c r="D704" s="8">
        <v>36.4</v>
      </c>
      <c r="E704" s="8">
        <v>36.4</v>
      </c>
      <c r="F704" s="8">
        <v>36.4</v>
      </c>
      <c r="G704" s="8">
        <v>36.4</v>
      </c>
      <c r="H704" s="8">
        <v>36.4</v>
      </c>
      <c r="I704" s="8">
        <v>36.4</v>
      </c>
      <c r="J704" s="8">
        <v>36.4</v>
      </c>
    </row>
    <row r="705" spans="1:10">
      <c r="A705" t="s">
        <v>290</v>
      </c>
      <c r="B705" t="s">
        <v>95</v>
      </c>
      <c r="C705" s="8">
        <v>5.0493366861979165</v>
      </c>
      <c r="D705" s="8">
        <v>5.0493366861979165</v>
      </c>
      <c r="E705" s="8">
        <v>5.0493366861979165</v>
      </c>
      <c r="F705" s="8">
        <v>5.0493366861979165</v>
      </c>
      <c r="G705" s="8">
        <v>5.0493366861979165</v>
      </c>
      <c r="H705" s="8">
        <v>5.0493366861979165</v>
      </c>
      <c r="I705" s="8">
        <v>5.0493366861979165</v>
      </c>
      <c r="J705" s="8">
        <v>5.0493366861979165</v>
      </c>
    </row>
    <row r="706" spans="1:10">
      <c r="A706" t="s">
        <v>291</v>
      </c>
      <c r="B706" t="s">
        <v>95</v>
      </c>
      <c r="C706" s="8">
        <v>10.108734830729167</v>
      </c>
      <c r="D706" s="8">
        <v>10.108734830729167</v>
      </c>
      <c r="E706" s="8">
        <v>10.108734830729167</v>
      </c>
      <c r="F706" s="8">
        <v>10.108734830729167</v>
      </c>
      <c r="G706" s="8">
        <v>10.108734830729167</v>
      </c>
      <c r="H706" s="8">
        <v>10.108734830729167</v>
      </c>
      <c r="I706" s="8">
        <v>10.108734830729167</v>
      </c>
      <c r="J706" s="8">
        <v>10.108734830729167</v>
      </c>
    </row>
    <row r="707" spans="1:10">
      <c r="A707" t="s">
        <v>292</v>
      </c>
      <c r="B707" t="s">
        <v>95</v>
      </c>
      <c r="C707" s="8">
        <v>7.0550039388020833</v>
      </c>
      <c r="D707" s="8">
        <v>7.0550039388020833</v>
      </c>
      <c r="E707" s="8">
        <v>7.0550039388020833</v>
      </c>
      <c r="F707" s="8">
        <v>7.0550039388020833</v>
      </c>
      <c r="G707" s="8">
        <v>7.0550039388020833</v>
      </c>
      <c r="H707" s="8">
        <v>7.0550039388020833</v>
      </c>
      <c r="I707" s="8">
        <v>7.0550039388020833</v>
      </c>
      <c r="J707" s="8">
        <v>7.0550039388020833</v>
      </c>
    </row>
    <row r="708" spans="1:10">
      <c r="A708" t="s">
        <v>293</v>
      </c>
      <c r="B708" t="s">
        <v>95</v>
      </c>
      <c r="C708" s="8">
        <v>64.219878125000008</v>
      </c>
      <c r="D708" s="8">
        <v>64.219878125000008</v>
      </c>
      <c r="E708" s="8">
        <v>64.219878125000008</v>
      </c>
      <c r="F708" s="8">
        <v>64.219878125000008</v>
      </c>
      <c r="G708" s="8">
        <v>64.219878125000008</v>
      </c>
      <c r="H708" s="8">
        <v>64.219878125000008</v>
      </c>
      <c r="I708" s="8">
        <v>64.219878125000008</v>
      </c>
      <c r="J708" s="8">
        <v>64.219878125000008</v>
      </c>
    </row>
    <row r="709" spans="1:10">
      <c r="A709" t="s">
        <v>309</v>
      </c>
      <c r="B709" t="s">
        <v>95</v>
      </c>
      <c r="C709" s="8">
        <v>15.600000000000001</v>
      </c>
      <c r="D709" s="8">
        <v>15.600000000000001</v>
      </c>
      <c r="E709" s="8">
        <v>15.600000000000001</v>
      </c>
      <c r="F709" s="8">
        <v>15.600000000000001</v>
      </c>
      <c r="G709" s="8">
        <v>15.600000000000001</v>
      </c>
      <c r="H709" s="8">
        <v>15.600000000000001</v>
      </c>
      <c r="I709" s="8">
        <v>15.600000000000001</v>
      </c>
      <c r="J709" s="8">
        <v>15.600000000000001</v>
      </c>
    </row>
    <row r="710" spans="1:10">
      <c r="A710" t="s">
        <v>294</v>
      </c>
      <c r="B710" t="s">
        <v>95</v>
      </c>
      <c r="C710" s="8">
        <v>0.92882294311523439</v>
      </c>
      <c r="D710" s="8">
        <v>0.92882294311523439</v>
      </c>
      <c r="E710" s="8">
        <v>0.92882294311523439</v>
      </c>
      <c r="F710" s="8">
        <v>0.92882294311523439</v>
      </c>
      <c r="G710" s="8">
        <v>0.92882294311523439</v>
      </c>
      <c r="H710" s="8">
        <v>0.92882294311523439</v>
      </c>
      <c r="I710" s="8">
        <v>0.92882294311523439</v>
      </c>
      <c r="J710" s="8">
        <v>0.92882294311523439</v>
      </c>
    </row>
    <row r="711" spans="1:10">
      <c r="A711" t="s">
        <v>310</v>
      </c>
      <c r="B711" t="s">
        <v>95</v>
      </c>
      <c r="C711" s="8">
        <v>13</v>
      </c>
      <c r="D711" s="8">
        <v>13</v>
      </c>
      <c r="E711" s="8">
        <v>13</v>
      </c>
      <c r="F711" s="8">
        <v>13</v>
      </c>
      <c r="G711" s="8">
        <v>13</v>
      </c>
      <c r="H711" s="8">
        <v>13</v>
      </c>
      <c r="I711" s="8">
        <v>13</v>
      </c>
      <c r="J711" s="8">
        <v>13</v>
      </c>
    </row>
    <row r="712" spans="1:10">
      <c r="A712" t="s">
        <v>297</v>
      </c>
      <c r="B712" t="s">
        <v>95</v>
      </c>
      <c r="C712" s="8">
        <v>15.652033854166666</v>
      </c>
      <c r="D712" s="8">
        <v>15.652033854166666</v>
      </c>
      <c r="E712" s="8">
        <v>15.652033854166666</v>
      </c>
      <c r="F712" s="8">
        <v>15.652033854166666</v>
      </c>
      <c r="G712" s="8">
        <v>15.652033854166666</v>
      </c>
      <c r="H712" s="8">
        <v>15.652033854166666</v>
      </c>
      <c r="I712" s="8">
        <v>15.652033854166666</v>
      </c>
      <c r="J712" s="8">
        <v>15.652033854166666</v>
      </c>
    </row>
    <row r="713" spans="1:10">
      <c r="A713" t="s">
        <v>299</v>
      </c>
      <c r="B713" t="s">
        <v>95</v>
      </c>
      <c r="C713" s="8">
        <v>67.600000000000009</v>
      </c>
      <c r="D713" s="8">
        <v>67.600000000000009</v>
      </c>
      <c r="E713" s="8">
        <v>67.600000000000009</v>
      </c>
      <c r="F713" s="8">
        <v>67.600000000000009</v>
      </c>
      <c r="G713" s="8">
        <v>67.600000000000009</v>
      </c>
      <c r="H713" s="8">
        <v>67.600000000000009</v>
      </c>
      <c r="I713" s="8">
        <v>67.600000000000009</v>
      </c>
      <c r="J713" s="8">
        <v>67.600000000000009</v>
      </c>
    </row>
    <row r="714" spans="1:10">
      <c r="A714" t="s">
        <v>300</v>
      </c>
      <c r="B714" t="s">
        <v>95</v>
      </c>
      <c r="C714" s="8">
        <v>10.893533235677085</v>
      </c>
      <c r="D714" s="8">
        <v>10.893533235677085</v>
      </c>
      <c r="E714" s="8">
        <v>10.893533235677085</v>
      </c>
      <c r="F714" s="8">
        <v>10.893533235677085</v>
      </c>
      <c r="G714" s="8">
        <v>10.893533235677085</v>
      </c>
      <c r="H714" s="8">
        <v>10.893533235677085</v>
      </c>
      <c r="I714" s="8">
        <v>10.893533235677085</v>
      </c>
      <c r="J714" s="8">
        <v>10.893533235677085</v>
      </c>
    </row>
    <row r="715" spans="1:10">
      <c r="A715" t="s">
        <v>301</v>
      </c>
      <c r="B715" t="s">
        <v>95</v>
      </c>
      <c r="C715" s="8">
        <v>57.2</v>
      </c>
      <c r="D715" s="8">
        <v>57.2</v>
      </c>
      <c r="E715" s="8">
        <v>57.2</v>
      </c>
      <c r="F715" s="8">
        <v>57.2</v>
      </c>
      <c r="G715" s="8">
        <v>57.2</v>
      </c>
      <c r="H715" s="8">
        <v>57.2</v>
      </c>
      <c r="I715" s="8">
        <v>57.2</v>
      </c>
      <c r="J715" s="8">
        <v>57.2</v>
      </c>
    </row>
    <row r="716" spans="1:10">
      <c r="A716" t="s">
        <v>303</v>
      </c>
      <c r="B716" t="s">
        <v>95</v>
      </c>
      <c r="C716" s="8">
        <v>18.599936197916666</v>
      </c>
      <c r="D716" s="8">
        <v>18.599936197916666</v>
      </c>
      <c r="E716" s="8">
        <v>18.599936197916666</v>
      </c>
      <c r="F716" s="8">
        <v>18.599936197916666</v>
      </c>
      <c r="G716" s="8">
        <v>18.599936197916666</v>
      </c>
      <c r="H716" s="8">
        <v>18.599936197916666</v>
      </c>
      <c r="I716" s="8">
        <v>18.599936197916666</v>
      </c>
      <c r="J716" s="8">
        <v>18.599936197916666</v>
      </c>
    </row>
    <row r="717" spans="1:10">
      <c r="A717" t="s">
        <v>304</v>
      </c>
      <c r="B717" t="s">
        <v>95</v>
      </c>
      <c r="C717" s="8">
        <v>2.4498147176106775</v>
      </c>
      <c r="D717" s="8">
        <v>2.4498147176106775</v>
      </c>
      <c r="E717" s="8">
        <v>2.4498147176106775</v>
      </c>
      <c r="F717" s="8">
        <v>2.4498147176106775</v>
      </c>
      <c r="G717" s="8">
        <v>2.4498147176106775</v>
      </c>
      <c r="H717" s="8">
        <v>2.4498147176106775</v>
      </c>
      <c r="I717" s="8">
        <v>2.4498147176106775</v>
      </c>
      <c r="J717" s="8">
        <v>2.4498147176106775</v>
      </c>
    </row>
    <row r="718" spans="1:10">
      <c r="A718" t="s">
        <v>305</v>
      </c>
      <c r="B718" t="s">
        <v>95</v>
      </c>
      <c r="C718" s="8">
        <v>7.6261059570312506</v>
      </c>
      <c r="D718" s="8">
        <v>7.6261059570312506</v>
      </c>
      <c r="E718" s="8">
        <v>7.6261059570312506</v>
      </c>
      <c r="F718" s="8">
        <v>7.6261059570312506</v>
      </c>
      <c r="G718" s="8">
        <v>7.6261059570312506</v>
      </c>
      <c r="H718" s="8">
        <v>7.6261059570312506</v>
      </c>
      <c r="I718" s="8">
        <v>7.6261059570312506</v>
      </c>
      <c r="J718" s="8">
        <v>7.6261059570312506</v>
      </c>
    </row>
    <row r="719" spans="1:10">
      <c r="A719" t="s">
        <v>307</v>
      </c>
      <c r="B719" t="s">
        <v>95</v>
      </c>
      <c r="C719" s="8">
        <v>66.32116223958333</v>
      </c>
      <c r="D719" s="8">
        <v>66.32116223958333</v>
      </c>
      <c r="E719" s="8">
        <v>66.32116223958333</v>
      </c>
      <c r="F719" s="8">
        <v>66.32116223958333</v>
      </c>
      <c r="G719" s="8">
        <v>66.32116223958333</v>
      </c>
      <c r="H719" s="8">
        <v>66.32116223958333</v>
      </c>
      <c r="I719" s="8">
        <v>66.32116223958333</v>
      </c>
      <c r="J719" s="8">
        <v>66.32116223958333</v>
      </c>
    </row>
    <row r="720" spans="1:10">
      <c r="A720" t="s">
        <v>278</v>
      </c>
      <c r="B720" t="s">
        <v>94</v>
      </c>
      <c r="C720">
        <v>13.041779427083334</v>
      </c>
      <c r="D720">
        <v>13.041779427083334</v>
      </c>
      <c r="E720">
        <v>13.041779427083334</v>
      </c>
      <c r="F720">
        <v>13.041779427083334</v>
      </c>
      <c r="G720">
        <v>13.041779427083334</v>
      </c>
      <c r="H720">
        <v>13.041779427083334</v>
      </c>
      <c r="I720">
        <v>13.041779427083334</v>
      </c>
      <c r="J720">
        <v>13.041779427083334</v>
      </c>
    </row>
    <row r="721" spans="1:10">
      <c r="A721" t="s">
        <v>280</v>
      </c>
      <c r="B721" t="s">
        <v>94</v>
      </c>
      <c r="C721">
        <v>12.642348291015626</v>
      </c>
      <c r="D721">
        <v>12.642348291015626</v>
      </c>
      <c r="E721">
        <v>12.642348291015626</v>
      </c>
      <c r="F721">
        <v>12.642348291015626</v>
      </c>
      <c r="G721">
        <v>12.642348291015626</v>
      </c>
      <c r="H721">
        <v>12.642348291015626</v>
      </c>
      <c r="I721">
        <v>12.642348291015626</v>
      </c>
      <c r="J721">
        <v>12.642348291015626</v>
      </c>
    </row>
    <row r="722" spans="1:10">
      <c r="A722" t="s">
        <v>281</v>
      </c>
      <c r="B722" t="s">
        <v>94</v>
      </c>
      <c r="C722">
        <v>7.3091247395833339</v>
      </c>
      <c r="D722">
        <v>7.3091247395833339</v>
      </c>
      <c r="E722">
        <v>7.3091247395833339</v>
      </c>
      <c r="F722">
        <v>7.3091247395833339</v>
      </c>
      <c r="G722">
        <v>7.3091247395833339</v>
      </c>
      <c r="H722">
        <v>7.3091247395833339</v>
      </c>
      <c r="I722">
        <v>7.3091247395833339</v>
      </c>
      <c r="J722">
        <v>7.3091247395833339</v>
      </c>
    </row>
    <row r="723" spans="1:10">
      <c r="A723" t="s">
        <v>283</v>
      </c>
      <c r="B723" t="s">
        <v>94</v>
      </c>
      <c r="C723">
        <v>16.458284375000002</v>
      </c>
      <c r="D723">
        <v>16.458284375000002</v>
      </c>
      <c r="E723">
        <v>16.458284375000002</v>
      </c>
      <c r="F723">
        <v>16.458284375000002</v>
      </c>
      <c r="G723">
        <v>16.458284375000002</v>
      </c>
      <c r="H723">
        <v>16.458284375000002</v>
      </c>
      <c r="I723">
        <v>16.458284375000002</v>
      </c>
      <c r="J723">
        <v>16.458284375000002</v>
      </c>
    </row>
    <row r="724" spans="1:10">
      <c r="A724" t="s">
        <v>284</v>
      </c>
      <c r="B724" t="s">
        <v>94</v>
      </c>
      <c r="C724">
        <v>85.873092838541666</v>
      </c>
      <c r="D724">
        <v>85.873092838541666</v>
      </c>
      <c r="E724">
        <v>85.873092838541666</v>
      </c>
      <c r="F724">
        <v>85.873092838541666</v>
      </c>
      <c r="G724">
        <v>85.873092838541666</v>
      </c>
      <c r="H724">
        <v>85.873092838541666</v>
      </c>
      <c r="I724">
        <v>85.873092838541666</v>
      </c>
      <c r="J724">
        <v>85.873092838541666</v>
      </c>
    </row>
    <row r="725" spans="1:10">
      <c r="A725" t="s">
        <v>285</v>
      </c>
      <c r="B725" t="s">
        <v>94</v>
      </c>
      <c r="C725">
        <v>7.550832486979167</v>
      </c>
      <c r="D725">
        <v>7.550832486979167</v>
      </c>
      <c r="E725">
        <v>7.550832486979167</v>
      </c>
      <c r="F725">
        <v>7.550832486979167</v>
      </c>
      <c r="G725">
        <v>7.550832486979167</v>
      </c>
      <c r="H725">
        <v>7.550832486979167</v>
      </c>
      <c r="I725">
        <v>7.550832486979167</v>
      </c>
      <c r="J725">
        <v>7.550832486979167</v>
      </c>
    </row>
    <row r="726" spans="1:10">
      <c r="A726" t="s">
        <v>308</v>
      </c>
      <c r="B726" t="s">
        <v>94</v>
      </c>
      <c r="C726">
        <v>1.1208379313151042</v>
      </c>
      <c r="D726">
        <v>1.1208379313151042</v>
      </c>
      <c r="E726">
        <v>1.1208379313151042</v>
      </c>
      <c r="F726">
        <v>1.1208379313151042</v>
      </c>
      <c r="G726">
        <v>1.1208379313151042</v>
      </c>
      <c r="H726">
        <v>1.1208379313151042</v>
      </c>
      <c r="I726">
        <v>1.1208379313151042</v>
      </c>
      <c r="J726">
        <v>1.1208379313151042</v>
      </c>
    </row>
    <row r="727" spans="1:10">
      <c r="A727" t="s">
        <v>286</v>
      </c>
      <c r="B727" t="s">
        <v>94</v>
      </c>
      <c r="C727">
        <v>105.3</v>
      </c>
      <c r="D727">
        <v>105.3</v>
      </c>
      <c r="E727">
        <v>105.3</v>
      </c>
      <c r="F727">
        <v>105.3</v>
      </c>
      <c r="G727">
        <v>105.3</v>
      </c>
      <c r="H727">
        <v>105.3</v>
      </c>
      <c r="I727">
        <v>105.3</v>
      </c>
      <c r="J727">
        <v>105.3</v>
      </c>
    </row>
    <row r="728" spans="1:10">
      <c r="A728" t="s">
        <v>287</v>
      </c>
      <c r="B728" t="s">
        <v>94</v>
      </c>
      <c r="C728">
        <v>11.272048209635418</v>
      </c>
      <c r="D728">
        <v>11.272048209635418</v>
      </c>
      <c r="E728">
        <v>11.272048209635418</v>
      </c>
      <c r="F728">
        <v>11.272048209635418</v>
      </c>
      <c r="G728">
        <v>11.272048209635418</v>
      </c>
      <c r="H728">
        <v>11.272048209635418</v>
      </c>
      <c r="I728">
        <v>11.272048209635418</v>
      </c>
      <c r="J728">
        <v>11.272048209635418</v>
      </c>
    </row>
    <row r="729" spans="1:10">
      <c r="A729" t="s">
        <v>288</v>
      </c>
      <c r="B729" t="s">
        <v>94</v>
      </c>
      <c r="C729">
        <v>98.964819010416676</v>
      </c>
      <c r="D729">
        <v>98.964819010416676</v>
      </c>
      <c r="E729">
        <v>98.964819010416676</v>
      </c>
      <c r="F729">
        <v>98.964819010416676</v>
      </c>
      <c r="G729">
        <v>98.964819010416676</v>
      </c>
      <c r="H729">
        <v>98.964819010416676</v>
      </c>
      <c r="I729">
        <v>98.964819010416676</v>
      </c>
      <c r="J729">
        <v>98.964819010416676</v>
      </c>
    </row>
    <row r="730" spans="1:10">
      <c r="A730" t="s">
        <v>289</v>
      </c>
      <c r="B730" t="s">
        <v>94</v>
      </c>
      <c r="C730">
        <v>36.4</v>
      </c>
      <c r="D730">
        <v>36.4</v>
      </c>
      <c r="E730">
        <v>36.4</v>
      </c>
      <c r="F730">
        <v>36.4</v>
      </c>
      <c r="G730">
        <v>36.4</v>
      </c>
      <c r="H730">
        <v>36.4</v>
      </c>
      <c r="I730">
        <v>36.4</v>
      </c>
      <c r="J730">
        <v>36.4</v>
      </c>
    </row>
    <row r="731" spans="1:10">
      <c r="A731" t="s">
        <v>290</v>
      </c>
      <c r="B731" t="s">
        <v>94</v>
      </c>
      <c r="C731">
        <v>5.0493366861979165</v>
      </c>
      <c r="D731">
        <v>5.0493366861979165</v>
      </c>
      <c r="E731">
        <v>5.0493366861979165</v>
      </c>
      <c r="F731">
        <v>5.0493366861979165</v>
      </c>
      <c r="G731">
        <v>5.0493366861979165</v>
      </c>
      <c r="H731">
        <v>5.0493366861979165</v>
      </c>
      <c r="I731">
        <v>5.0493366861979165</v>
      </c>
      <c r="J731">
        <v>5.0493366861979165</v>
      </c>
    </row>
    <row r="732" spans="1:10">
      <c r="A732" t="s">
        <v>291</v>
      </c>
      <c r="B732" t="s">
        <v>94</v>
      </c>
      <c r="C732">
        <v>10.108734830729167</v>
      </c>
      <c r="D732">
        <v>10.108734830729167</v>
      </c>
      <c r="E732">
        <v>10.108734830729167</v>
      </c>
      <c r="F732">
        <v>10.108734830729167</v>
      </c>
      <c r="G732">
        <v>10.108734830729167</v>
      </c>
      <c r="H732">
        <v>10.108734830729167</v>
      </c>
      <c r="I732">
        <v>10.108734830729167</v>
      </c>
      <c r="J732">
        <v>10.108734830729167</v>
      </c>
    </row>
    <row r="733" spans="1:10">
      <c r="A733" t="s">
        <v>292</v>
      </c>
      <c r="B733" t="s">
        <v>94</v>
      </c>
      <c r="C733">
        <v>7.0550039388020833</v>
      </c>
      <c r="D733">
        <v>7.0550039388020833</v>
      </c>
      <c r="E733">
        <v>7.0550039388020833</v>
      </c>
      <c r="F733">
        <v>7.0550039388020833</v>
      </c>
      <c r="G733">
        <v>7.0550039388020833</v>
      </c>
      <c r="H733">
        <v>7.0550039388020833</v>
      </c>
      <c r="I733">
        <v>7.0550039388020833</v>
      </c>
      <c r="J733">
        <v>7.0550039388020833</v>
      </c>
    </row>
    <row r="734" spans="1:10">
      <c r="A734" t="s">
        <v>293</v>
      </c>
      <c r="B734" t="s">
        <v>94</v>
      </c>
      <c r="C734">
        <v>64.219878125000008</v>
      </c>
      <c r="D734">
        <v>64.219878125000008</v>
      </c>
      <c r="E734">
        <v>64.219878125000008</v>
      </c>
      <c r="F734">
        <v>64.219878125000008</v>
      </c>
      <c r="G734">
        <v>64.219878125000008</v>
      </c>
      <c r="H734">
        <v>64.219878125000008</v>
      </c>
      <c r="I734">
        <v>64.219878125000008</v>
      </c>
      <c r="J734">
        <v>64.219878125000008</v>
      </c>
    </row>
    <row r="735" spans="1:10">
      <c r="A735" t="s">
        <v>309</v>
      </c>
      <c r="B735" t="s">
        <v>94</v>
      </c>
      <c r="C735">
        <v>15.600000000000001</v>
      </c>
      <c r="D735">
        <v>15.600000000000001</v>
      </c>
      <c r="E735">
        <v>15.600000000000001</v>
      </c>
      <c r="F735">
        <v>15.600000000000001</v>
      </c>
      <c r="G735">
        <v>15.600000000000001</v>
      </c>
      <c r="H735">
        <v>15.600000000000001</v>
      </c>
      <c r="I735">
        <v>15.600000000000001</v>
      </c>
      <c r="J735">
        <v>15.600000000000001</v>
      </c>
    </row>
    <row r="736" spans="1:10">
      <c r="A736" t="s">
        <v>294</v>
      </c>
      <c r="B736" t="s">
        <v>94</v>
      </c>
      <c r="C736">
        <v>0.92882294311523439</v>
      </c>
      <c r="D736">
        <v>0.92882294311523439</v>
      </c>
      <c r="E736">
        <v>0.92882294311523439</v>
      </c>
      <c r="F736">
        <v>0.92882294311523439</v>
      </c>
      <c r="G736">
        <v>0.92882294311523439</v>
      </c>
      <c r="H736">
        <v>0.92882294311523439</v>
      </c>
      <c r="I736">
        <v>0.92882294311523439</v>
      </c>
      <c r="J736">
        <v>0.92882294311523439</v>
      </c>
    </row>
    <row r="737" spans="1:10">
      <c r="A737" t="s">
        <v>310</v>
      </c>
      <c r="B737" t="s">
        <v>94</v>
      </c>
      <c r="C737">
        <v>13</v>
      </c>
      <c r="D737">
        <v>13</v>
      </c>
      <c r="E737">
        <v>13</v>
      </c>
      <c r="F737">
        <v>13</v>
      </c>
      <c r="G737">
        <v>13</v>
      </c>
      <c r="H737">
        <v>13</v>
      </c>
      <c r="I737">
        <v>13</v>
      </c>
      <c r="J737">
        <v>13</v>
      </c>
    </row>
    <row r="738" spans="1:10">
      <c r="A738" t="s">
        <v>297</v>
      </c>
      <c r="B738" t="s">
        <v>94</v>
      </c>
      <c r="C738">
        <v>15.652033854166666</v>
      </c>
      <c r="D738">
        <v>15.652033854166666</v>
      </c>
      <c r="E738">
        <v>15.652033854166666</v>
      </c>
      <c r="F738">
        <v>15.652033854166666</v>
      </c>
      <c r="G738">
        <v>15.652033854166666</v>
      </c>
      <c r="H738">
        <v>15.652033854166666</v>
      </c>
      <c r="I738">
        <v>15.652033854166666</v>
      </c>
      <c r="J738">
        <v>15.652033854166666</v>
      </c>
    </row>
    <row r="739" spans="1:10">
      <c r="A739" t="s">
        <v>299</v>
      </c>
      <c r="B739" t="s">
        <v>94</v>
      </c>
      <c r="C739">
        <v>67.600000000000009</v>
      </c>
      <c r="D739">
        <v>67.600000000000009</v>
      </c>
      <c r="E739">
        <v>67.600000000000009</v>
      </c>
      <c r="F739">
        <v>67.600000000000009</v>
      </c>
      <c r="G739">
        <v>67.600000000000009</v>
      </c>
      <c r="H739">
        <v>67.600000000000009</v>
      </c>
      <c r="I739">
        <v>67.600000000000009</v>
      </c>
      <c r="J739">
        <v>67.600000000000009</v>
      </c>
    </row>
    <row r="740" spans="1:10">
      <c r="A740" t="s">
        <v>300</v>
      </c>
      <c r="B740" t="s">
        <v>94</v>
      </c>
      <c r="C740">
        <v>10.893533235677085</v>
      </c>
      <c r="D740">
        <v>10.893533235677085</v>
      </c>
      <c r="E740">
        <v>10.893533235677085</v>
      </c>
      <c r="F740">
        <v>10.893533235677085</v>
      </c>
      <c r="G740">
        <v>10.893533235677085</v>
      </c>
      <c r="H740">
        <v>10.893533235677085</v>
      </c>
      <c r="I740">
        <v>10.893533235677085</v>
      </c>
      <c r="J740">
        <v>10.893533235677085</v>
      </c>
    </row>
    <row r="741" spans="1:10">
      <c r="A741" t="s">
        <v>301</v>
      </c>
      <c r="B741" t="s">
        <v>94</v>
      </c>
      <c r="C741">
        <v>57.2</v>
      </c>
      <c r="D741">
        <v>57.2</v>
      </c>
      <c r="E741">
        <v>57.2</v>
      </c>
      <c r="F741">
        <v>57.2</v>
      </c>
      <c r="G741">
        <v>57.2</v>
      </c>
      <c r="H741">
        <v>57.2</v>
      </c>
      <c r="I741">
        <v>57.2</v>
      </c>
      <c r="J741">
        <v>57.2</v>
      </c>
    </row>
    <row r="742" spans="1:10">
      <c r="A742" t="s">
        <v>303</v>
      </c>
      <c r="B742" t="s">
        <v>94</v>
      </c>
      <c r="C742">
        <v>18.599936197916666</v>
      </c>
      <c r="D742">
        <v>18.599936197916666</v>
      </c>
      <c r="E742">
        <v>18.599936197916666</v>
      </c>
      <c r="F742">
        <v>18.599936197916666</v>
      </c>
      <c r="G742">
        <v>18.599936197916666</v>
      </c>
      <c r="H742">
        <v>18.599936197916666</v>
      </c>
      <c r="I742">
        <v>18.599936197916666</v>
      </c>
      <c r="J742">
        <v>18.599936197916666</v>
      </c>
    </row>
    <row r="743" spans="1:10">
      <c r="A743" t="s">
        <v>304</v>
      </c>
      <c r="B743" t="s">
        <v>94</v>
      </c>
      <c r="C743">
        <v>2.4498147176106775</v>
      </c>
      <c r="D743">
        <v>2.4498147176106775</v>
      </c>
      <c r="E743">
        <v>2.4498147176106775</v>
      </c>
      <c r="F743">
        <v>2.4498147176106775</v>
      </c>
      <c r="G743">
        <v>2.4498147176106775</v>
      </c>
      <c r="H743">
        <v>2.4498147176106775</v>
      </c>
      <c r="I743">
        <v>2.4498147176106775</v>
      </c>
      <c r="J743">
        <v>2.4498147176106775</v>
      </c>
    </row>
    <row r="744" spans="1:10">
      <c r="A744" t="s">
        <v>305</v>
      </c>
      <c r="B744" t="s">
        <v>94</v>
      </c>
      <c r="C744">
        <v>7.6261059570312506</v>
      </c>
      <c r="D744">
        <v>7.6261059570312506</v>
      </c>
      <c r="E744">
        <v>7.6261059570312506</v>
      </c>
      <c r="F744">
        <v>7.6261059570312506</v>
      </c>
      <c r="G744">
        <v>7.6261059570312506</v>
      </c>
      <c r="H744">
        <v>7.6261059570312506</v>
      </c>
      <c r="I744">
        <v>7.6261059570312506</v>
      </c>
      <c r="J744">
        <v>7.6261059570312506</v>
      </c>
    </row>
    <row r="745" spans="1:10">
      <c r="A745" t="s">
        <v>307</v>
      </c>
      <c r="B745" t="s">
        <v>94</v>
      </c>
      <c r="C745">
        <v>66.32116223958333</v>
      </c>
      <c r="D745">
        <v>66.32116223958333</v>
      </c>
      <c r="E745">
        <v>66.32116223958333</v>
      </c>
      <c r="F745">
        <v>66.32116223958333</v>
      </c>
      <c r="G745">
        <v>66.32116223958333</v>
      </c>
      <c r="H745">
        <v>66.32116223958333</v>
      </c>
      <c r="I745">
        <v>66.32116223958333</v>
      </c>
      <c r="J745">
        <v>66.32116223958333</v>
      </c>
    </row>
    <row r="746" spans="1:10">
      <c r="A746" t="s">
        <v>278</v>
      </c>
      <c r="B746" t="s">
        <v>499</v>
      </c>
      <c r="C746" s="28">
        <v>13.041779427083334</v>
      </c>
      <c r="D746" s="28">
        <v>13.041779427083334</v>
      </c>
      <c r="E746" s="28">
        <v>13.041779427083334</v>
      </c>
      <c r="F746" s="28">
        <v>13.041779427083334</v>
      </c>
      <c r="G746" s="28">
        <v>13.041779427083334</v>
      </c>
      <c r="H746" s="28">
        <v>13.041779427083334</v>
      </c>
      <c r="I746" s="28">
        <v>13.041779427083334</v>
      </c>
      <c r="J746" s="28">
        <v>13.041779427083334</v>
      </c>
    </row>
    <row r="747" spans="1:10">
      <c r="A747" t="s">
        <v>280</v>
      </c>
      <c r="B747" t="s">
        <v>499</v>
      </c>
      <c r="C747" s="28">
        <v>12.642348291015626</v>
      </c>
      <c r="D747" s="28">
        <v>12.642348291015626</v>
      </c>
      <c r="E747" s="28">
        <v>12.642348291015626</v>
      </c>
      <c r="F747" s="28">
        <v>12.642348291015626</v>
      </c>
      <c r="G747" s="28">
        <v>12.642348291015626</v>
      </c>
      <c r="H747" s="28">
        <v>12.642348291015626</v>
      </c>
      <c r="I747" s="28">
        <v>12.642348291015626</v>
      </c>
      <c r="J747" s="28">
        <v>12.642348291015626</v>
      </c>
    </row>
    <row r="748" spans="1:10">
      <c r="A748" t="s">
        <v>281</v>
      </c>
      <c r="B748" t="s">
        <v>499</v>
      </c>
      <c r="C748" s="28">
        <v>7.3091247395833339</v>
      </c>
      <c r="D748" s="28">
        <v>7.3091247395833339</v>
      </c>
      <c r="E748" s="28">
        <v>7.3091247395833339</v>
      </c>
      <c r="F748" s="28">
        <v>7.3091247395833339</v>
      </c>
      <c r="G748" s="28">
        <v>7.3091247395833339</v>
      </c>
      <c r="H748" s="28">
        <v>7.3091247395833339</v>
      </c>
      <c r="I748" s="28">
        <v>7.3091247395833339</v>
      </c>
      <c r="J748" s="28">
        <v>7.3091247395833339</v>
      </c>
    </row>
    <row r="749" spans="1:10">
      <c r="A749" t="s">
        <v>282</v>
      </c>
      <c r="B749" t="s">
        <v>499</v>
      </c>
      <c r="C749" s="28">
        <v>8.1033333333333317</v>
      </c>
      <c r="D749" s="28">
        <v>8.1033333333333317</v>
      </c>
      <c r="E749" s="28">
        <v>8.1033333333333317</v>
      </c>
      <c r="F749" s="28">
        <v>8.1033333333333317</v>
      </c>
      <c r="G749" s="28">
        <v>8.1033333333333317</v>
      </c>
      <c r="H749" s="28">
        <v>8.1033333333333317</v>
      </c>
      <c r="I749" s="28">
        <v>8.1033333333333317</v>
      </c>
      <c r="J749" s="28">
        <v>8.1033333333333317</v>
      </c>
    </row>
    <row r="750" spans="1:10">
      <c r="A750" t="s">
        <v>283</v>
      </c>
      <c r="B750" t="s">
        <v>499</v>
      </c>
      <c r="C750" s="28">
        <v>16.458284375000002</v>
      </c>
      <c r="D750" s="28">
        <v>16.458284375000002</v>
      </c>
      <c r="E750" s="28">
        <v>16.458284375000002</v>
      </c>
      <c r="F750" s="28">
        <v>16.458284375000002</v>
      </c>
      <c r="G750" s="28">
        <v>16.458284375000002</v>
      </c>
      <c r="H750" s="28">
        <v>16.458284375000002</v>
      </c>
      <c r="I750" s="28">
        <v>16.458284375000002</v>
      </c>
      <c r="J750" s="28">
        <v>16.458284375000002</v>
      </c>
    </row>
    <row r="751" spans="1:10">
      <c r="A751" t="s">
        <v>284</v>
      </c>
      <c r="B751" t="s">
        <v>499</v>
      </c>
      <c r="C751" s="28">
        <v>85.873092838541666</v>
      </c>
      <c r="D751" s="28">
        <v>85.873092838541666</v>
      </c>
      <c r="E751" s="28">
        <v>85.873092838541666</v>
      </c>
      <c r="F751" s="28">
        <v>85.873092838541666</v>
      </c>
      <c r="G751" s="28">
        <v>85.873092838541666</v>
      </c>
      <c r="H751" s="28">
        <v>85.873092838541666</v>
      </c>
      <c r="I751" s="28">
        <v>85.873092838541666</v>
      </c>
      <c r="J751" s="28">
        <v>85.873092838541666</v>
      </c>
    </row>
    <row r="752" spans="1:10">
      <c r="A752" t="s">
        <v>285</v>
      </c>
      <c r="B752" t="s">
        <v>499</v>
      </c>
      <c r="C752" s="28">
        <v>7.550832486979167</v>
      </c>
      <c r="D752" s="28">
        <v>7.550832486979167</v>
      </c>
      <c r="E752" s="28">
        <v>7.550832486979167</v>
      </c>
      <c r="F752" s="28">
        <v>7.550832486979167</v>
      </c>
      <c r="G752" s="28">
        <v>7.550832486979167</v>
      </c>
      <c r="H752" s="28">
        <v>7.550832486979167</v>
      </c>
      <c r="I752" s="28">
        <v>7.550832486979167</v>
      </c>
      <c r="J752" s="28">
        <v>7.550832486979167</v>
      </c>
    </row>
    <row r="753" spans="1:10">
      <c r="A753" t="s">
        <v>308</v>
      </c>
      <c r="B753" t="s">
        <v>499</v>
      </c>
      <c r="C753" s="28">
        <v>1.1208379313151042</v>
      </c>
      <c r="D753" s="28">
        <v>1.1208379313151042</v>
      </c>
      <c r="E753" s="28">
        <v>1.1208379313151042</v>
      </c>
      <c r="F753" s="28">
        <v>1.1208379313151042</v>
      </c>
      <c r="G753" s="28">
        <v>1.1208379313151042</v>
      </c>
      <c r="H753" s="28">
        <v>1.1208379313151042</v>
      </c>
      <c r="I753" s="28">
        <v>1.1208379313151042</v>
      </c>
      <c r="J753" s="28">
        <v>1.1208379313151042</v>
      </c>
    </row>
    <row r="754" spans="1:10">
      <c r="A754" t="s">
        <v>286</v>
      </c>
      <c r="B754" t="s">
        <v>499</v>
      </c>
      <c r="C754" s="28">
        <v>105.3</v>
      </c>
      <c r="D754" s="28">
        <v>105.3</v>
      </c>
      <c r="E754" s="28">
        <v>105.3</v>
      </c>
      <c r="F754" s="28">
        <v>105.3</v>
      </c>
      <c r="G754" s="28">
        <v>105.3</v>
      </c>
      <c r="H754" s="28">
        <v>105.3</v>
      </c>
      <c r="I754" s="28">
        <v>105.3</v>
      </c>
      <c r="J754" s="28">
        <v>105.3</v>
      </c>
    </row>
    <row r="755" spans="1:10">
      <c r="A755" t="s">
        <v>287</v>
      </c>
      <c r="B755" t="s">
        <v>499</v>
      </c>
      <c r="C755" s="28">
        <v>11.272048209635418</v>
      </c>
      <c r="D755" s="28">
        <v>11.272048209635418</v>
      </c>
      <c r="E755" s="28">
        <v>11.272048209635418</v>
      </c>
      <c r="F755" s="28">
        <v>11.272048209635418</v>
      </c>
      <c r="G755" s="28">
        <v>11.272048209635418</v>
      </c>
      <c r="H755" s="28">
        <v>11.272048209635418</v>
      </c>
      <c r="I755" s="28">
        <v>11.272048209635418</v>
      </c>
      <c r="J755" s="28">
        <v>11.272048209635418</v>
      </c>
    </row>
    <row r="756" spans="1:10">
      <c r="A756" t="s">
        <v>288</v>
      </c>
      <c r="B756" t="s">
        <v>499</v>
      </c>
      <c r="C756" s="28">
        <v>98.964819010416676</v>
      </c>
      <c r="D756" s="28">
        <v>98.964819010416676</v>
      </c>
      <c r="E756" s="28">
        <v>98.964819010416676</v>
      </c>
      <c r="F756" s="28">
        <v>98.964819010416676</v>
      </c>
      <c r="G756" s="28">
        <v>98.964819010416676</v>
      </c>
      <c r="H756" s="28">
        <v>98.964819010416676</v>
      </c>
      <c r="I756" s="28">
        <v>98.964819010416676</v>
      </c>
      <c r="J756" s="28">
        <v>98.964819010416676</v>
      </c>
    </row>
    <row r="757" spans="1:10">
      <c r="A757" t="s">
        <v>289</v>
      </c>
      <c r="B757" t="s">
        <v>499</v>
      </c>
      <c r="C757" s="28">
        <v>36.4</v>
      </c>
      <c r="D757" s="28">
        <v>36.4</v>
      </c>
      <c r="E757" s="28">
        <v>36.4</v>
      </c>
      <c r="F757" s="28">
        <v>36.4</v>
      </c>
      <c r="G757" s="28">
        <v>36.4</v>
      </c>
      <c r="H757" s="28">
        <v>36.4</v>
      </c>
      <c r="I757" s="28">
        <v>36.4</v>
      </c>
      <c r="J757" s="28">
        <v>36.4</v>
      </c>
    </row>
    <row r="758" spans="1:10">
      <c r="A758" t="s">
        <v>290</v>
      </c>
      <c r="B758" t="s">
        <v>499</v>
      </c>
      <c r="C758" s="28">
        <v>5.0493366861979165</v>
      </c>
      <c r="D758" s="28">
        <v>5.0493366861979165</v>
      </c>
      <c r="E758" s="28">
        <v>5.0493366861979165</v>
      </c>
      <c r="F758" s="28">
        <v>5.0493366861979165</v>
      </c>
      <c r="G758" s="28">
        <v>5.0493366861979165</v>
      </c>
      <c r="H758" s="28">
        <v>5.0493366861979165</v>
      </c>
      <c r="I758" s="28">
        <v>5.0493366861979165</v>
      </c>
      <c r="J758" s="28">
        <v>5.0493366861979165</v>
      </c>
    </row>
    <row r="759" spans="1:10">
      <c r="A759" t="s">
        <v>291</v>
      </c>
      <c r="B759" t="s">
        <v>499</v>
      </c>
      <c r="C759" s="28">
        <v>10.108734830729167</v>
      </c>
      <c r="D759" s="28">
        <v>10.108734830729167</v>
      </c>
      <c r="E759" s="28">
        <v>10.108734830729167</v>
      </c>
      <c r="F759" s="28">
        <v>10.108734830729167</v>
      </c>
      <c r="G759" s="28">
        <v>10.108734830729167</v>
      </c>
      <c r="H759" s="28">
        <v>10.108734830729167</v>
      </c>
      <c r="I759" s="28">
        <v>10.108734830729167</v>
      </c>
      <c r="J759" s="28">
        <v>10.108734830729167</v>
      </c>
    </row>
    <row r="760" spans="1:10">
      <c r="A760" t="s">
        <v>292</v>
      </c>
      <c r="B760" t="s">
        <v>499</v>
      </c>
      <c r="C760" s="28">
        <v>7.0550039388020833</v>
      </c>
      <c r="D760" s="28">
        <v>7.0550039388020833</v>
      </c>
      <c r="E760" s="28">
        <v>7.0550039388020833</v>
      </c>
      <c r="F760" s="28">
        <v>7.0550039388020833</v>
      </c>
      <c r="G760" s="28">
        <v>7.0550039388020833</v>
      </c>
      <c r="H760" s="28">
        <v>7.0550039388020833</v>
      </c>
      <c r="I760" s="28">
        <v>7.0550039388020833</v>
      </c>
      <c r="J760" s="28">
        <v>7.0550039388020833</v>
      </c>
    </row>
    <row r="761" spans="1:10">
      <c r="A761" t="s">
        <v>293</v>
      </c>
      <c r="B761" t="s">
        <v>499</v>
      </c>
      <c r="C761" s="28">
        <v>64.219878125000008</v>
      </c>
      <c r="D761" s="28">
        <v>64.219878125000008</v>
      </c>
      <c r="E761" s="28">
        <v>64.219878125000008</v>
      </c>
      <c r="F761" s="28">
        <v>64.219878125000008</v>
      </c>
      <c r="G761" s="28">
        <v>64.219878125000008</v>
      </c>
      <c r="H761" s="28">
        <v>64.219878125000008</v>
      </c>
      <c r="I761" s="28">
        <v>64.219878125000008</v>
      </c>
      <c r="J761" s="28">
        <v>64.219878125000008</v>
      </c>
    </row>
    <row r="762" spans="1:10">
      <c r="A762" t="s">
        <v>309</v>
      </c>
      <c r="B762" t="s">
        <v>499</v>
      </c>
      <c r="C762" s="28">
        <v>15.600000000000001</v>
      </c>
      <c r="D762" s="28">
        <v>15.600000000000001</v>
      </c>
      <c r="E762" s="28">
        <v>15.600000000000001</v>
      </c>
      <c r="F762" s="28">
        <v>15.600000000000001</v>
      </c>
      <c r="G762" s="28">
        <v>15.600000000000001</v>
      </c>
      <c r="H762" s="28">
        <v>15.600000000000001</v>
      </c>
      <c r="I762" s="28">
        <v>15.600000000000001</v>
      </c>
      <c r="J762" s="28">
        <v>15.600000000000001</v>
      </c>
    </row>
    <row r="763" spans="1:10">
      <c r="A763" t="s">
        <v>294</v>
      </c>
      <c r="B763" t="s">
        <v>499</v>
      </c>
      <c r="C763" s="28">
        <v>0.92882294311523439</v>
      </c>
      <c r="D763" s="28">
        <v>0.92882294311523439</v>
      </c>
      <c r="E763" s="28">
        <v>0.92882294311523439</v>
      </c>
      <c r="F763" s="28">
        <v>0.92882294311523439</v>
      </c>
      <c r="G763" s="28">
        <v>0.92882294311523439</v>
      </c>
      <c r="H763" s="28">
        <v>0.92882294311523439</v>
      </c>
      <c r="I763" s="28">
        <v>0.92882294311523439</v>
      </c>
      <c r="J763" s="28">
        <v>0.92882294311523439</v>
      </c>
    </row>
    <row r="764" spans="1:10">
      <c r="A764" t="s">
        <v>310</v>
      </c>
      <c r="B764" t="s">
        <v>499</v>
      </c>
      <c r="C764" s="28">
        <v>13</v>
      </c>
      <c r="D764" s="28">
        <v>13</v>
      </c>
      <c r="E764" s="28">
        <v>13</v>
      </c>
      <c r="F764" s="28">
        <v>13</v>
      </c>
      <c r="G764" s="28">
        <v>13</v>
      </c>
      <c r="H764" s="28">
        <v>13</v>
      </c>
      <c r="I764" s="28">
        <v>13</v>
      </c>
      <c r="J764" s="28">
        <v>13</v>
      </c>
    </row>
    <row r="765" spans="1:10">
      <c r="A765" t="s">
        <v>297</v>
      </c>
      <c r="B765" t="s">
        <v>499</v>
      </c>
      <c r="C765" s="28">
        <v>15.652033854166666</v>
      </c>
      <c r="D765" s="28">
        <v>15.652033854166666</v>
      </c>
      <c r="E765" s="28">
        <v>15.652033854166666</v>
      </c>
      <c r="F765" s="28">
        <v>15.652033854166666</v>
      </c>
      <c r="G765" s="28">
        <v>15.652033854166666</v>
      </c>
      <c r="H765" s="28">
        <v>15.652033854166666</v>
      </c>
      <c r="I765" s="28">
        <v>15.652033854166666</v>
      </c>
      <c r="J765" s="28">
        <v>15.652033854166666</v>
      </c>
    </row>
    <row r="766" spans="1:10">
      <c r="A766" t="s">
        <v>298</v>
      </c>
      <c r="B766" t="s">
        <v>499</v>
      </c>
      <c r="C766" s="28">
        <v>5.2</v>
      </c>
      <c r="D766" s="28">
        <v>5.2</v>
      </c>
      <c r="E766" s="28">
        <v>5.2</v>
      </c>
      <c r="F766" s="28">
        <v>5.2</v>
      </c>
      <c r="G766" s="28">
        <v>5.2</v>
      </c>
      <c r="H766" s="28">
        <v>5.2</v>
      </c>
      <c r="I766" s="28">
        <v>5.2</v>
      </c>
      <c r="J766" s="28">
        <v>5.2</v>
      </c>
    </row>
    <row r="767" spans="1:10">
      <c r="A767" t="s">
        <v>357</v>
      </c>
      <c r="B767" t="s">
        <v>499</v>
      </c>
      <c r="C767" s="28">
        <v>37.954413187220567</v>
      </c>
      <c r="D767" s="28">
        <v>37.954413187220567</v>
      </c>
      <c r="E767" s="28">
        <v>37.954413187220567</v>
      </c>
      <c r="F767" s="28">
        <v>37.954413187220567</v>
      </c>
      <c r="G767" s="28">
        <v>37.954413187220567</v>
      </c>
      <c r="H767" s="28">
        <v>37.954413187220567</v>
      </c>
      <c r="I767" s="28">
        <v>37.954413187220567</v>
      </c>
      <c r="J767" s="28">
        <v>37.954413187220567</v>
      </c>
    </row>
    <row r="768" spans="1:10">
      <c r="A768" t="s">
        <v>299</v>
      </c>
      <c r="B768" t="s">
        <v>499</v>
      </c>
      <c r="C768" s="28">
        <v>67.600000000000009</v>
      </c>
      <c r="D768" s="28">
        <v>67.600000000000009</v>
      </c>
      <c r="E768" s="28">
        <v>67.600000000000009</v>
      </c>
      <c r="F768" s="28">
        <v>67.600000000000009</v>
      </c>
      <c r="G768" s="28">
        <v>67.600000000000009</v>
      </c>
      <c r="H768" s="28">
        <v>67.600000000000009</v>
      </c>
      <c r="I768" s="28">
        <v>67.600000000000009</v>
      </c>
      <c r="J768" s="28">
        <v>67.600000000000009</v>
      </c>
    </row>
    <row r="769" spans="1:10">
      <c r="A769" t="s">
        <v>300</v>
      </c>
      <c r="B769" t="s">
        <v>499</v>
      </c>
      <c r="C769" s="28">
        <v>10.893533235677085</v>
      </c>
      <c r="D769" s="28">
        <v>10.893533235677085</v>
      </c>
      <c r="E769" s="28">
        <v>10.893533235677085</v>
      </c>
      <c r="F769" s="28">
        <v>10.893533235677085</v>
      </c>
      <c r="G769" s="28">
        <v>10.893533235677085</v>
      </c>
      <c r="H769" s="28">
        <v>10.893533235677085</v>
      </c>
      <c r="I769" s="28">
        <v>10.893533235677085</v>
      </c>
      <c r="J769" s="28">
        <v>10.893533235677085</v>
      </c>
    </row>
    <row r="770" spans="1:10">
      <c r="A770" t="s">
        <v>301</v>
      </c>
      <c r="B770" t="s">
        <v>499</v>
      </c>
      <c r="C770" s="28">
        <v>57.2</v>
      </c>
      <c r="D770" s="28">
        <v>57.2</v>
      </c>
      <c r="E770" s="28">
        <v>57.2</v>
      </c>
      <c r="F770" s="28">
        <v>57.2</v>
      </c>
      <c r="G770" s="28">
        <v>57.2</v>
      </c>
      <c r="H770" s="28">
        <v>57.2</v>
      </c>
      <c r="I770" s="28">
        <v>57.2</v>
      </c>
      <c r="J770" s="28">
        <v>57.2</v>
      </c>
    </row>
    <row r="771" spans="1:10">
      <c r="A771" t="s">
        <v>303</v>
      </c>
      <c r="B771" t="s">
        <v>499</v>
      </c>
      <c r="C771" s="28">
        <v>18.599936197916666</v>
      </c>
      <c r="D771" s="28">
        <v>18.599936197916666</v>
      </c>
      <c r="E771" s="28">
        <v>18.599936197916666</v>
      </c>
      <c r="F771" s="28">
        <v>18.599936197916666</v>
      </c>
      <c r="G771" s="28">
        <v>18.599936197916666</v>
      </c>
      <c r="H771" s="28">
        <v>18.599936197916666</v>
      </c>
      <c r="I771" s="28">
        <v>18.599936197916666</v>
      </c>
      <c r="J771" s="28">
        <v>18.599936197916666</v>
      </c>
    </row>
    <row r="772" spans="1:10">
      <c r="A772" t="s">
        <v>304</v>
      </c>
      <c r="B772" t="s">
        <v>499</v>
      </c>
      <c r="C772" s="28">
        <v>2.4498147176106775</v>
      </c>
      <c r="D772" s="28">
        <v>2.4498147176106775</v>
      </c>
      <c r="E772" s="28">
        <v>2.4498147176106775</v>
      </c>
      <c r="F772" s="28">
        <v>2.4498147176106775</v>
      </c>
      <c r="G772" s="28">
        <v>2.4498147176106775</v>
      </c>
      <c r="H772" s="28">
        <v>2.4498147176106775</v>
      </c>
      <c r="I772" s="28">
        <v>2.4498147176106775</v>
      </c>
      <c r="J772" s="28">
        <v>2.4498147176106775</v>
      </c>
    </row>
    <row r="773" spans="1:10">
      <c r="A773" t="s">
        <v>305</v>
      </c>
      <c r="B773" t="s">
        <v>499</v>
      </c>
      <c r="C773" s="28">
        <v>7.6261059570312506</v>
      </c>
      <c r="D773" s="28">
        <v>7.6261059570312506</v>
      </c>
      <c r="E773" s="28">
        <v>7.6261059570312506</v>
      </c>
      <c r="F773" s="28">
        <v>7.6261059570312506</v>
      </c>
      <c r="G773" s="28">
        <v>7.6261059570312506</v>
      </c>
      <c r="H773" s="28">
        <v>7.6261059570312506</v>
      </c>
      <c r="I773" s="28">
        <v>7.6261059570312506</v>
      </c>
      <c r="J773" s="28">
        <v>7.6261059570312506</v>
      </c>
    </row>
    <row r="774" spans="1:10">
      <c r="A774" t="s">
        <v>307</v>
      </c>
      <c r="B774" t="s">
        <v>499</v>
      </c>
      <c r="C774" s="28">
        <v>66.32116223958333</v>
      </c>
      <c r="D774" s="28">
        <v>66.32116223958333</v>
      </c>
      <c r="E774" s="28">
        <v>66.32116223958333</v>
      </c>
      <c r="F774" s="28">
        <v>66.32116223958333</v>
      </c>
      <c r="G774" s="28">
        <v>66.32116223958333</v>
      </c>
      <c r="H774" s="28">
        <v>66.32116223958333</v>
      </c>
      <c r="I774" s="28">
        <v>66.32116223958333</v>
      </c>
      <c r="J774" s="28">
        <v>66.32116223958333</v>
      </c>
    </row>
  </sheetData>
  <autoFilter ref="A5:K774" xr:uid="{00000000-0001-0000-2400-000000000000}"/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7"/>
  <sheetViews>
    <sheetView workbookViewId="0">
      <selection activeCell="I33" sqref="I33"/>
    </sheetView>
  </sheetViews>
  <sheetFormatPr defaultColWidth="11.42578125" defaultRowHeight="15"/>
  <cols>
    <col min="1" max="1" width="20.85546875" style="25" customWidth="1"/>
    <col min="2" max="2" width="15.5703125" bestFit="1" customWidth="1"/>
  </cols>
  <sheetData>
    <row r="1" spans="1:10">
      <c r="A1" s="25" t="s">
        <v>445</v>
      </c>
      <c r="C1" s="28"/>
      <c r="D1" s="28"/>
      <c r="E1" s="28"/>
      <c r="F1" s="28"/>
      <c r="G1" s="28"/>
      <c r="H1" s="28"/>
      <c r="I1" s="28"/>
      <c r="J1" s="28"/>
    </row>
    <row r="2" spans="1:10">
      <c r="A2" s="25" t="s">
        <v>380</v>
      </c>
      <c r="C2" s="28"/>
      <c r="D2" s="28"/>
      <c r="E2" s="28"/>
      <c r="F2" s="28"/>
      <c r="G2" s="28"/>
      <c r="H2" s="28"/>
      <c r="I2" s="28"/>
      <c r="J2" s="28"/>
    </row>
    <row r="3" spans="1:10">
      <c r="A3" s="25" t="s">
        <v>424</v>
      </c>
      <c r="C3" s="28"/>
      <c r="D3" s="28"/>
      <c r="E3" s="28"/>
      <c r="F3" s="28"/>
      <c r="G3" s="28"/>
      <c r="H3" s="28"/>
      <c r="I3" s="28"/>
      <c r="J3" s="28"/>
    </row>
    <row r="4" spans="1:10">
      <c r="A4" s="25" t="s">
        <v>20</v>
      </c>
      <c r="B4" t="s">
        <v>26</v>
      </c>
      <c r="C4" t="s">
        <v>35</v>
      </c>
      <c r="D4" s="28"/>
      <c r="E4" s="28"/>
      <c r="F4" s="28"/>
      <c r="G4" s="28"/>
      <c r="H4" s="28"/>
      <c r="I4" s="28"/>
      <c r="J4" s="28"/>
    </row>
    <row r="5" spans="1:10">
      <c r="A5" s="25" t="s">
        <v>283</v>
      </c>
      <c r="B5" t="s">
        <v>90</v>
      </c>
      <c r="C5" s="20">
        <v>31987.000000000255</v>
      </c>
      <c r="F5" s="25"/>
    </row>
    <row r="6" spans="1:10">
      <c r="A6" s="25" t="s">
        <v>284</v>
      </c>
      <c r="B6" t="s">
        <v>90</v>
      </c>
      <c r="C6" s="20">
        <v>348</v>
      </c>
      <c r="F6" s="25"/>
    </row>
    <row r="7" spans="1:10">
      <c r="A7" s="25" t="s">
        <v>307</v>
      </c>
      <c r="B7" t="s">
        <v>90</v>
      </c>
      <c r="C7" s="20">
        <v>2030.0000000000161</v>
      </c>
      <c r="F7" s="25"/>
    </row>
    <row r="8" spans="1:10">
      <c r="A8" s="25" t="s">
        <v>286</v>
      </c>
      <c r="B8" t="s">
        <v>90</v>
      </c>
      <c r="C8" s="20">
        <f>25172.0000000002/2</f>
        <v>12586.0000000001</v>
      </c>
      <c r="F8" s="25"/>
    </row>
    <row r="9" spans="1:10">
      <c r="A9" s="25" t="s">
        <v>300</v>
      </c>
      <c r="B9" t="s">
        <v>90</v>
      </c>
      <c r="C9" s="20">
        <f>25172.0000000002/2</f>
        <v>12586.0000000001</v>
      </c>
    </row>
    <row r="10" spans="1:10">
      <c r="A10" s="25" t="s">
        <v>299</v>
      </c>
      <c r="B10" t="s">
        <v>90</v>
      </c>
      <c r="C10" s="20">
        <v>542300.00000000431</v>
      </c>
    </row>
    <row r="11" spans="1:10">
      <c r="A11" s="7" t="s">
        <v>291</v>
      </c>
      <c r="B11" t="s">
        <v>90</v>
      </c>
      <c r="C11" s="20">
        <f>8323.00000000007/3</f>
        <v>2774.3333333333562</v>
      </c>
    </row>
    <row r="12" spans="1:10">
      <c r="A12" s="7" t="s">
        <v>301</v>
      </c>
      <c r="B12" t="s">
        <v>90</v>
      </c>
      <c r="C12" s="20">
        <f>8323.00000000007/3</f>
        <v>2774.3333333333562</v>
      </c>
    </row>
    <row r="13" spans="1:10">
      <c r="A13" s="7" t="s">
        <v>305</v>
      </c>
      <c r="B13" t="s">
        <v>90</v>
      </c>
      <c r="C13" s="20">
        <f>8323.00000000007/3</f>
        <v>2774.3333333333562</v>
      </c>
    </row>
    <row r="14" spans="1:10">
      <c r="A14" s="7" t="s">
        <v>357</v>
      </c>
      <c r="B14" t="s">
        <v>90</v>
      </c>
      <c r="C14" s="20">
        <f>25.6630136986303/4</f>
        <v>6.4157534246575754</v>
      </c>
    </row>
    <row r="15" spans="1:10">
      <c r="A15" t="s">
        <v>281</v>
      </c>
      <c r="B15" t="s">
        <v>90</v>
      </c>
      <c r="C15" s="20">
        <f>25.6630136986303/4</f>
        <v>6.4157534246575754</v>
      </c>
    </row>
    <row r="16" spans="1:10">
      <c r="A16" t="s">
        <v>290</v>
      </c>
      <c r="B16" t="s">
        <v>90</v>
      </c>
      <c r="C16" s="20">
        <f>25.6630136986303/4</f>
        <v>6.4157534246575754</v>
      </c>
    </row>
    <row r="17" spans="1:10">
      <c r="A17" s="7" t="s">
        <v>304</v>
      </c>
      <c r="B17" t="s">
        <v>90</v>
      </c>
      <c r="C17" s="20">
        <f>25.6630136986303/4</f>
        <v>6.4157534246575754</v>
      </c>
    </row>
    <row r="18" spans="1:10">
      <c r="A18" s="25" t="s">
        <v>283</v>
      </c>
      <c r="B18" t="s">
        <v>89</v>
      </c>
      <c r="C18" s="20">
        <v>38595.000000000306</v>
      </c>
    </row>
    <row r="19" spans="1:10">
      <c r="A19" s="25" t="s">
        <v>284</v>
      </c>
      <c r="B19" t="s">
        <v>89</v>
      </c>
      <c r="C19" s="20">
        <v>543000.00000000431</v>
      </c>
    </row>
    <row r="20" spans="1:10">
      <c r="A20" s="25" t="s">
        <v>299</v>
      </c>
      <c r="B20" t="s">
        <v>89</v>
      </c>
      <c r="C20" s="20">
        <v>81915.00000000064</v>
      </c>
      <c r="J20" s="7"/>
    </row>
    <row r="21" spans="1:10">
      <c r="A21" s="7" t="s">
        <v>291</v>
      </c>
      <c r="B21" t="s">
        <v>89</v>
      </c>
      <c r="C21" s="20">
        <f>43695.0000000003/3</f>
        <v>14565.0000000001</v>
      </c>
      <c r="J21" s="7"/>
    </row>
    <row r="22" spans="1:10">
      <c r="A22" s="25" t="s">
        <v>301</v>
      </c>
      <c r="B22" t="s">
        <v>89</v>
      </c>
      <c r="C22" s="20">
        <f>43695.0000000003/3</f>
        <v>14565.0000000001</v>
      </c>
    </row>
    <row r="23" spans="1:10">
      <c r="A23" s="25" t="s">
        <v>305</v>
      </c>
      <c r="B23" t="s">
        <v>89</v>
      </c>
      <c r="C23" s="20">
        <f>43695.0000000003/3</f>
        <v>14565.0000000001</v>
      </c>
    </row>
    <row r="24" spans="1:10">
      <c r="A24" s="7" t="s">
        <v>357</v>
      </c>
      <c r="B24" t="s">
        <v>89</v>
      </c>
      <c r="C24" s="20">
        <f>219240.000000002/4</f>
        <v>54810.000000000502</v>
      </c>
    </row>
    <row r="25" spans="1:10">
      <c r="A25" s="25" t="s">
        <v>281</v>
      </c>
      <c r="B25" t="s">
        <v>89</v>
      </c>
      <c r="C25" s="20">
        <f>219240.000000002/4</f>
        <v>54810.000000000502</v>
      </c>
    </row>
    <row r="26" spans="1:10">
      <c r="A26" s="25" t="s">
        <v>290</v>
      </c>
      <c r="B26" t="s">
        <v>89</v>
      </c>
      <c r="C26" s="20">
        <f>219240.000000002/4</f>
        <v>54810.000000000502</v>
      </c>
    </row>
    <row r="27" spans="1:10">
      <c r="A27" s="25" t="s">
        <v>304</v>
      </c>
      <c r="B27" t="s">
        <v>89</v>
      </c>
      <c r="C27" s="20">
        <f>219240.000000002/4</f>
        <v>54810.000000000502</v>
      </c>
    </row>
    <row r="28" spans="1:10">
      <c r="A28" s="7" t="s">
        <v>289</v>
      </c>
      <c r="B28" t="s">
        <v>89</v>
      </c>
      <c r="C28" s="20">
        <v>4350</v>
      </c>
    </row>
    <row r="29" spans="1:10">
      <c r="A29" s="25" t="s">
        <v>285</v>
      </c>
      <c r="B29" t="s">
        <v>92</v>
      </c>
      <c r="C29" s="20">
        <v>2294.3664000000003</v>
      </c>
    </row>
    <row r="30" spans="1:10">
      <c r="A30" s="25" t="s">
        <v>307</v>
      </c>
      <c r="B30" t="s">
        <v>92</v>
      </c>
      <c r="C30" s="20">
        <v>14339.789999999999</v>
      </c>
    </row>
    <row r="31" spans="1:10">
      <c r="A31" s="25" t="s">
        <v>293</v>
      </c>
      <c r="B31" t="s">
        <v>92</v>
      </c>
      <c r="C31" s="20">
        <v>2867.9580000000001</v>
      </c>
    </row>
    <row r="32" spans="1:10">
      <c r="A32" s="25" t="s">
        <v>298</v>
      </c>
      <c r="B32" t="s">
        <v>92</v>
      </c>
      <c r="C32" s="20">
        <v>61923.6</v>
      </c>
    </row>
    <row r="33" spans="1:6">
      <c r="A33" t="s">
        <v>287</v>
      </c>
      <c r="B33" t="s">
        <v>92</v>
      </c>
      <c r="C33" s="20">
        <f>43592.9616/3</f>
        <v>14530.987200000001</v>
      </c>
    </row>
    <row r="34" spans="1:6">
      <c r="A34" t="s">
        <v>303</v>
      </c>
      <c r="B34" t="s">
        <v>92</v>
      </c>
      <c r="C34" s="20">
        <f>43592.9616/3</f>
        <v>14530.987200000001</v>
      </c>
    </row>
    <row r="35" spans="1:6">
      <c r="A35" s="7" t="s">
        <v>291</v>
      </c>
      <c r="B35" t="s">
        <v>92</v>
      </c>
      <c r="C35" s="20">
        <f>3441.5496/3</f>
        <v>1147.1831999999999</v>
      </c>
    </row>
    <row r="36" spans="1:6">
      <c r="A36" s="7" t="s">
        <v>301</v>
      </c>
      <c r="B36" t="s">
        <v>92</v>
      </c>
      <c r="C36" s="20">
        <f>3441.5496/3</f>
        <v>1147.1831999999999</v>
      </c>
    </row>
    <row r="37" spans="1:6">
      <c r="A37" s="7" t="s">
        <v>305</v>
      </c>
      <c r="B37" t="s">
        <v>92</v>
      </c>
      <c r="C37" s="20">
        <f>3441.5496/3</f>
        <v>1147.1831999999999</v>
      </c>
    </row>
    <row r="38" spans="1:6">
      <c r="A38" s="25" t="s">
        <v>307</v>
      </c>
      <c r="B38" t="s">
        <v>88</v>
      </c>
      <c r="C38" s="20">
        <v>7536.2400000000007</v>
      </c>
    </row>
    <row r="39" spans="1:6">
      <c r="A39" s="25" t="s">
        <v>297</v>
      </c>
      <c r="B39" t="s">
        <v>88</v>
      </c>
      <c r="C39" s="20">
        <v>26376.84</v>
      </c>
    </row>
    <row r="40" spans="1:6">
      <c r="A40" s="25" t="s">
        <v>299</v>
      </c>
      <c r="B40" t="s">
        <v>88</v>
      </c>
      <c r="C40" s="20">
        <v>3768.1200000000003</v>
      </c>
    </row>
    <row r="41" spans="1:6">
      <c r="A41" s="7" t="s">
        <v>291</v>
      </c>
      <c r="B41" t="s">
        <v>88</v>
      </c>
      <c r="C41" s="20">
        <f>3768.12/3</f>
        <v>1256.04</v>
      </c>
    </row>
    <row r="42" spans="1:6">
      <c r="A42" s="7" t="s">
        <v>301</v>
      </c>
      <c r="B42" t="s">
        <v>88</v>
      </c>
      <c r="C42" s="20">
        <f>3768.12/3</f>
        <v>1256.04</v>
      </c>
    </row>
    <row r="43" spans="1:6">
      <c r="A43" s="7" t="s">
        <v>305</v>
      </c>
      <c r="B43" t="s">
        <v>88</v>
      </c>
      <c r="C43" s="20">
        <f>3768.12/3</f>
        <v>1256.04</v>
      </c>
    </row>
    <row r="44" spans="1:6">
      <c r="A44" s="25" t="s">
        <v>287</v>
      </c>
      <c r="B44" t="s">
        <v>88</v>
      </c>
      <c r="C44" s="20">
        <f>67826.16/3</f>
        <v>22608.720000000001</v>
      </c>
    </row>
    <row r="45" spans="1:6">
      <c r="A45" t="s">
        <v>303</v>
      </c>
      <c r="B45" t="s">
        <v>88</v>
      </c>
      <c r="C45" s="20">
        <f>67826.16/3</f>
        <v>22608.720000000001</v>
      </c>
    </row>
    <row r="46" spans="1:6">
      <c r="A46" t="s">
        <v>298</v>
      </c>
      <c r="B46" t="s">
        <v>88</v>
      </c>
      <c r="C46" s="20">
        <v>79199.207999999999</v>
      </c>
    </row>
    <row r="47" spans="1:6">
      <c r="A47" s="7" t="s">
        <v>356</v>
      </c>
      <c r="B47" t="s">
        <v>89</v>
      </c>
      <c r="C47" s="20">
        <v>138960</v>
      </c>
      <c r="F47" s="37"/>
    </row>
  </sheetData>
  <sortState xmlns:xlrd2="http://schemas.microsoft.com/office/spreadsheetml/2017/richdata2" ref="A5:C36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sheetData>
    <row r="1" spans="1:10">
      <c r="A1" t="s">
        <v>446</v>
      </c>
    </row>
    <row r="2" spans="1:10">
      <c r="A2" t="s">
        <v>13</v>
      </c>
    </row>
    <row r="3" spans="1:10">
      <c r="A3" t="s">
        <v>399</v>
      </c>
    </row>
    <row r="5" spans="1:10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pane xSplit="1" ySplit="5" topLeftCell="B152" activePane="bottomRight" state="frozen"/>
      <selection pane="topRight" activeCell="B1" sqref="B1"/>
      <selection pane="bottomLeft" activeCell="A6" sqref="A6"/>
      <selection pane="bottomRight" activeCell="A167" sqref="A167"/>
    </sheetView>
  </sheetViews>
  <sheetFormatPr defaultColWidth="11.42578125" defaultRowHeight="15"/>
  <cols>
    <col min="1" max="1" width="40.42578125" bestFit="1" customWidth="1"/>
    <col min="5" max="5" width="14" bestFit="1" customWidth="1"/>
    <col min="8" max="8" width="14.5703125" bestFit="1" customWidth="1"/>
  </cols>
  <sheetData>
    <row r="1" spans="1:9">
      <c r="A1" t="s">
        <v>419</v>
      </c>
    </row>
    <row r="2" spans="1:9">
      <c r="A2" t="s">
        <v>391</v>
      </c>
    </row>
    <row r="3" spans="1:9">
      <c r="A3" t="s">
        <v>416</v>
      </c>
    </row>
    <row r="5" spans="1:9">
      <c r="A5" t="s">
        <v>26</v>
      </c>
      <c r="B5" t="s">
        <v>24</v>
      </c>
      <c r="C5" t="s">
        <v>313</v>
      </c>
      <c r="D5" t="s">
        <v>348</v>
      </c>
      <c r="E5" t="s">
        <v>349</v>
      </c>
      <c r="F5" t="s">
        <v>350</v>
      </c>
      <c r="G5" t="s">
        <v>351</v>
      </c>
      <c r="H5" t="s">
        <v>352</v>
      </c>
      <c r="I5" t="s">
        <v>474</v>
      </c>
    </row>
    <row r="6" spans="1:9">
      <c r="A6" t="s">
        <v>175</v>
      </c>
      <c r="F6">
        <v>1</v>
      </c>
    </row>
    <row r="7" spans="1:9">
      <c r="A7" t="s">
        <v>176</v>
      </c>
      <c r="F7">
        <v>1</v>
      </c>
    </row>
    <row r="8" spans="1:9">
      <c r="A8" t="s">
        <v>140</v>
      </c>
      <c r="G8">
        <v>1</v>
      </c>
    </row>
    <row r="9" spans="1:9">
      <c r="A9" t="s">
        <v>141</v>
      </c>
      <c r="G9">
        <v>1</v>
      </c>
    </row>
    <row r="10" spans="1:9">
      <c r="A10" t="s">
        <v>152</v>
      </c>
      <c r="G10">
        <v>1</v>
      </c>
    </row>
    <row r="11" spans="1:9">
      <c r="A11" t="s">
        <v>252</v>
      </c>
      <c r="G11">
        <v>1</v>
      </c>
    </row>
    <row r="12" spans="1:9">
      <c r="A12" t="s">
        <v>250</v>
      </c>
      <c r="G12">
        <v>1</v>
      </c>
    </row>
    <row r="13" spans="1:9">
      <c r="A13" t="s">
        <v>139</v>
      </c>
      <c r="G13">
        <v>1</v>
      </c>
    </row>
    <row r="14" spans="1:9">
      <c r="A14" t="s">
        <v>196</v>
      </c>
      <c r="E14">
        <v>1</v>
      </c>
      <c r="G14">
        <v>1</v>
      </c>
    </row>
    <row r="15" spans="1:9">
      <c r="A15" s="2" t="s">
        <v>134</v>
      </c>
      <c r="E15">
        <v>1</v>
      </c>
    </row>
    <row r="16" spans="1:9">
      <c r="A16" s="2" t="s">
        <v>135</v>
      </c>
      <c r="E16">
        <v>1</v>
      </c>
    </row>
    <row r="17" spans="1:5">
      <c r="A17" s="2" t="s">
        <v>129</v>
      </c>
      <c r="E17">
        <v>1</v>
      </c>
    </row>
    <row r="18" spans="1:5">
      <c r="A18" s="2" t="s">
        <v>61</v>
      </c>
      <c r="E18">
        <v>1</v>
      </c>
    </row>
    <row r="19" spans="1:5">
      <c r="A19" s="2" t="s">
        <v>130</v>
      </c>
      <c r="E19">
        <v>1</v>
      </c>
    </row>
    <row r="20" spans="1:5">
      <c r="A20" s="2" t="s">
        <v>131</v>
      </c>
      <c r="E20">
        <v>1</v>
      </c>
    </row>
    <row r="21" spans="1:5">
      <c r="A21" s="2" t="s">
        <v>181</v>
      </c>
      <c r="E21">
        <v>1</v>
      </c>
    </row>
    <row r="22" spans="1:5">
      <c r="A22" s="2" t="s">
        <v>60</v>
      </c>
      <c r="E22">
        <v>1</v>
      </c>
    </row>
    <row r="23" spans="1:5">
      <c r="A23" s="2" t="s">
        <v>59</v>
      </c>
      <c r="E23">
        <v>1</v>
      </c>
    </row>
    <row r="24" spans="1:5">
      <c r="A24" t="s">
        <v>163</v>
      </c>
      <c r="B24">
        <v>1</v>
      </c>
    </row>
    <row r="25" spans="1:5">
      <c r="A25" t="s">
        <v>107</v>
      </c>
      <c r="B25">
        <v>1</v>
      </c>
    </row>
    <row r="26" spans="1:5">
      <c r="A26" t="s">
        <v>106</v>
      </c>
      <c r="B26">
        <v>1</v>
      </c>
    </row>
    <row r="27" spans="1:5">
      <c r="A27" t="s">
        <v>22</v>
      </c>
      <c r="B27">
        <v>1</v>
      </c>
    </row>
    <row r="28" spans="1:5">
      <c r="A28" t="s">
        <v>23</v>
      </c>
      <c r="B28">
        <v>1</v>
      </c>
    </row>
    <row r="29" spans="1:5">
      <c r="A29" t="s">
        <v>58</v>
      </c>
      <c r="B29">
        <v>1</v>
      </c>
    </row>
    <row r="30" spans="1:5">
      <c r="A30" s="2" t="s">
        <v>137</v>
      </c>
      <c r="E30">
        <v>1</v>
      </c>
    </row>
    <row r="31" spans="1:5">
      <c r="A31" s="2" t="s">
        <v>62</v>
      </c>
      <c r="E31">
        <v>1</v>
      </c>
    </row>
    <row r="32" spans="1:5">
      <c r="A32" s="2" t="s">
        <v>138</v>
      </c>
      <c r="E32">
        <v>1</v>
      </c>
    </row>
    <row r="33" spans="1:6">
      <c r="A33" s="2" t="s">
        <v>132</v>
      </c>
      <c r="E33">
        <v>1</v>
      </c>
    </row>
    <row r="34" spans="1:6">
      <c r="A34" s="2" t="s">
        <v>133</v>
      </c>
      <c r="E34">
        <v>1</v>
      </c>
    </row>
    <row r="35" spans="1:6">
      <c r="A35" s="2" t="s">
        <v>64</v>
      </c>
      <c r="E35">
        <v>1</v>
      </c>
    </row>
    <row r="36" spans="1:6">
      <c r="A36" s="2" t="s">
        <v>127</v>
      </c>
      <c r="E36">
        <v>1</v>
      </c>
    </row>
    <row r="37" spans="1:6">
      <c r="A37" s="2" t="s">
        <v>63</v>
      </c>
      <c r="E37">
        <v>1</v>
      </c>
    </row>
    <row r="38" spans="1:6">
      <c r="A38" s="2" t="s">
        <v>128</v>
      </c>
      <c r="E38">
        <v>1</v>
      </c>
    </row>
    <row r="39" spans="1:6">
      <c r="A39" t="s">
        <v>90</v>
      </c>
      <c r="F39">
        <v>1</v>
      </c>
    </row>
    <row r="40" spans="1:6">
      <c r="A40" t="s">
        <v>89</v>
      </c>
      <c r="F40">
        <v>1</v>
      </c>
    </row>
    <row r="41" spans="1:6">
      <c r="A41" t="s">
        <v>88</v>
      </c>
      <c r="F41">
        <v>1</v>
      </c>
    </row>
    <row r="42" spans="1:6">
      <c r="A42" t="s">
        <v>91</v>
      </c>
      <c r="F42">
        <v>1</v>
      </c>
    </row>
    <row r="43" spans="1:6">
      <c r="A43" t="s">
        <v>92</v>
      </c>
      <c r="F43">
        <v>1</v>
      </c>
    </row>
    <row r="44" spans="1:6">
      <c r="A44" t="s">
        <v>100</v>
      </c>
      <c r="B44">
        <v>1</v>
      </c>
    </row>
    <row r="45" spans="1:6">
      <c r="A45" t="s">
        <v>105</v>
      </c>
      <c r="B45">
        <v>1</v>
      </c>
    </row>
    <row r="46" spans="1:6">
      <c r="A46" t="s">
        <v>102</v>
      </c>
      <c r="B46">
        <v>1</v>
      </c>
    </row>
    <row r="47" spans="1:6">
      <c r="A47" t="s">
        <v>103</v>
      </c>
      <c r="B47">
        <v>1</v>
      </c>
    </row>
    <row r="48" spans="1:6">
      <c r="A48" t="s">
        <v>104</v>
      </c>
      <c r="B48">
        <v>1</v>
      </c>
    </row>
    <row r="49" spans="1:8">
      <c r="A49" t="s">
        <v>177</v>
      </c>
      <c r="B49">
        <v>1</v>
      </c>
    </row>
    <row r="50" spans="1:8">
      <c r="A50" t="s">
        <v>178</v>
      </c>
      <c r="B50">
        <v>1</v>
      </c>
    </row>
    <row r="51" spans="1:8">
      <c r="A51" t="s">
        <v>94</v>
      </c>
      <c r="B51">
        <v>1</v>
      </c>
    </row>
    <row r="52" spans="1:8">
      <c r="A52" t="s">
        <v>93</v>
      </c>
      <c r="B52">
        <v>1</v>
      </c>
    </row>
    <row r="53" spans="1:8">
      <c r="A53" t="s">
        <v>95</v>
      </c>
      <c r="B53">
        <v>1</v>
      </c>
    </row>
    <row r="54" spans="1:8">
      <c r="A54" t="s">
        <v>170</v>
      </c>
      <c r="B54">
        <v>1</v>
      </c>
    </row>
    <row r="55" spans="1:8">
      <c r="A55" t="s">
        <v>171</v>
      </c>
      <c r="B55">
        <v>1</v>
      </c>
    </row>
    <row r="56" spans="1:8">
      <c r="A56" t="s">
        <v>172</v>
      </c>
      <c r="B56">
        <v>1</v>
      </c>
    </row>
    <row r="57" spans="1:8">
      <c r="A57" t="s">
        <v>97</v>
      </c>
      <c r="B57">
        <v>1</v>
      </c>
    </row>
    <row r="58" spans="1:8">
      <c r="A58" t="s">
        <v>96</v>
      </c>
      <c r="B58">
        <v>1</v>
      </c>
    </row>
    <row r="59" spans="1:8">
      <c r="A59" t="s">
        <v>98</v>
      </c>
      <c r="B59">
        <v>1</v>
      </c>
    </row>
    <row r="60" spans="1:8">
      <c r="A60" t="s">
        <v>125</v>
      </c>
      <c r="H60">
        <v>1</v>
      </c>
    </row>
    <row r="61" spans="1:8">
      <c r="A61" t="s">
        <v>126</v>
      </c>
      <c r="H61">
        <v>1</v>
      </c>
    </row>
    <row r="62" spans="1:8">
      <c r="A62" t="s">
        <v>162</v>
      </c>
      <c r="H62">
        <v>1</v>
      </c>
    </row>
    <row r="63" spans="1:8">
      <c r="A63" t="s">
        <v>186</v>
      </c>
      <c r="F63">
        <v>1</v>
      </c>
    </row>
    <row r="64" spans="1:8">
      <c r="A64" t="s">
        <v>185</v>
      </c>
      <c r="F64">
        <v>1</v>
      </c>
    </row>
    <row r="65" spans="1:7">
      <c r="A65" t="s">
        <v>187</v>
      </c>
      <c r="F65">
        <v>1</v>
      </c>
    </row>
    <row r="66" spans="1:7">
      <c r="A66" t="s">
        <v>199</v>
      </c>
      <c r="B66">
        <v>1</v>
      </c>
    </row>
    <row r="67" spans="1:7">
      <c r="A67" t="s">
        <v>200</v>
      </c>
      <c r="F67">
        <v>1</v>
      </c>
    </row>
    <row r="68" spans="1:7">
      <c r="A68" t="s">
        <v>153</v>
      </c>
      <c r="G68">
        <v>1</v>
      </c>
    </row>
    <row r="69" spans="1:7">
      <c r="A69" t="s">
        <v>224</v>
      </c>
      <c r="D69">
        <v>1</v>
      </c>
    </row>
    <row r="70" spans="1:7">
      <c r="A70" t="s">
        <v>211</v>
      </c>
      <c r="B70">
        <v>1</v>
      </c>
      <c r="D70">
        <v>0</v>
      </c>
    </row>
    <row r="71" spans="1:7">
      <c r="A71" t="s">
        <v>206</v>
      </c>
      <c r="D71">
        <v>1</v>
      </c>
    </row>
    <row r="72" spans="1:7">
      <c r="A72" t="s">
        <v>210</v>
      </c>
      <c r="D72">
        <v>1</v>
      </c>
    </row>
    <row r="73" spans="1:7">
      <c r="A73" t="s">
        <v>207</v>
      </c>
      <c r="D73">
        <v>1</v>
      </c>
    </row>
    <row r="74" spans="1:7">
      <c r="A74" t="s">
        <v>208</v>
      </c>
      <c r="D74">
        <v>1</v>
      </c>
    </row>
    <row r="75" spans="1:7">
      <c r="A75" t="s">
        <v>209</v>
      </c>
      <c r="B75">
        <v>1</v>
      </c>
      <c r="D75">
        <v>0</v>
      </c>
    </row>
    <row r="76" spans="1:7">
      <c r="A76" t="s">
        <v>232</v>
      </c>
      <c r="B76">
        <v>1</v>
      </c>
      <c r="D76">
        <v>0</v>
      </c>
    </row>
    <row r="77" spans="1:7">
      <c r="A77" t="s">
        <v>233</v>
      </c>
      <c r="D77">
        <v>1</v>
      </c>
    </row>
    <row r="78" spans="1:7">
      <c r="A78" t="s">
        <v>234</v>
      </c>
      <c r="D78">
        <v>1</v>
      </c>
    </row>
    <row r="79" spans="1:7">
      <c r="A79" t="s">
        <v>235</v>
      </c>
      <c r="D79">
        <v>1</v>
      </c>
    </row>
    <row r="80" spans="1:7">
      <c r="A80" t="s">
        <v>236</v>
      </c>
      <c r="D80">
        <v>1</v>
      </c>
    </row>
    <row r="81" spans="1:4">
      <c r="A81" t="s">
        <v>215</v>
      </c>
      <c r="D81">
        <v>1</v>
      </c>
    </row>
    <row r="82" spans="1:4">
      <c r="A82" t="s">
        <v>225</v>
      </c>
      <c r="D82">
        <v>1</v>
      </c>
    </row>
    <row r="83" spans="1:4">
      <c r="A83" t="s">
        <v>226</v>
      </c>
      <c r="C83">
        <v>1</v>
      </c>
    </row>
    <row r="84" spans="1:4">
      <c r="A84" t="s">
        <v>216</v>
      </c>
      <c r="B84">
        <v>1</v>
      </c>
      <c r="C84">
        <v>0</v>
      </c>
    </row>
    <row r="85" spans="1:4">
      <c r="A85" t="s">
        <v>217</v>
      </c>
      <c r="C85">
        <v>1</v>
      </c>
    </row>
    <row r="86" spans="1:4">
      <c r="A86" t="s">
        <v>218</v>
      </c>
      <c r="B86">
        <v>1</v>
      </c>
      <c r="C86">
        <v>0</v>
      </c>
    </row>
    <row r="87" spans="1:4">
      <c r="A87" t="s">
        <v>219</v>
      </c>
      <c r="C87">
        <v>1</v>
      </c>
    </row>
    <row r="88" spans="1:4">
      <c r="A88" t="s">
        <v>220</v>
      </c>
      <c r="C88">
        <v>1</v>
      </c>
    </row>
    <row r="89" spans="1:4">
      <c r="A89" t="s">
        <v>221</v>
      </c>
      <c r="B89">
        <v>1</v>
      </c>
      <c r="C89">
        <v>0</v>
      </c>
    </row>
    <row r="90" spans="1:4">
      <c r="A90" t="s">
        <v>249</v>
      </c>
      <c r="B90">
        <v>1</v>
      </c>
      <c r="C90">
        <v>0</v>
      </c>
    </row>
    <row r="91" spans="1:4">
      <c r="A91" t="s">
        <v>237</v>
      </c>
      <c r="C91">
        <v>1</v>
      </c>
    </row>
    <row r="92" spans="1:4">
      <c r="A92" t="s">
        <v>238</v>
      </c>
      <c r="C92">
        <v>1</v>
      </c>
    </row>
    <row r="93" spans="1:4">
      <c r="A93" t="s">
        <v>239</v>
      </c>
      <c r="C93">
        <v>1</v>
      </c>
    </row>
    <row r="94" spans="1:4">
      <c r="A94" t="s">
        <v>222</v>
      </c>
      <c r="C94">
        <v>1</v>
      </c>
    </row>
    <row r="95" spans="1:4">
      <c r="A95" t="s">
        <v>227</v>
      </c>
      <c r="C95">
        <v>1</v>
      </c>
    </row>
    <row r="96" spans="1:4">
      <c r="A96" t="s">
        <v>223</v>
      </c>
      <c r="B96">
        <v>1</v>
      </c>
      <c r="C96">
        <v>0</v>
      </c>
    </row>
    <row r="97" spans="1:3">
      <c r="A97" t="s">
        <v>230</v>
      </c>
      <c r="C97">
        <v>1</v>
      </c>
    </row>
    <row r="98" spans="1:3">
      <c r="A98" t="s">
        <v>228</v>
      </c>
      <c r="C98">
        <v>1</v>
      </c>
    </row>
    <row r="99" spans="1:3">
      <c r="A99" t="s">
        <v>229</v>
      </c>
      <c r="C99">
        <v>1</v>
      </c>
    </row>
    <row r="100" spans="1:3">
      <c r="A100" t="s">
        <v>240</v>
      </c>
      <c r="C100">
        <v>1</v>
      </c>
    </row>
    <row r="101" spans="1:3">
      <c r="A101" t="s">
        <v>231</v>
      </c>
      <c r="C101">
        <v>1</v>
      </c>
    </row>
    <row r="102" spans="1:3">
      <c r="A102" t="s">
        <v>243</v>
      </c>
      <c r="C102">
        <v>1</v>
      </c>
    </row>
    <row r="103" spans="1:3">
      <c r="A103" t="s">
        <v>244</v>
      </c>
      <c r="C103">
        <v>1</v>
      </c>
    </row>
    <row r="104" spans="1:3">
      <c r="A104" t="s">
        <v>245</v>
      </c>
      <c r="C104">
        <v>1</v>
      </c>
    </row>
    <row r="105" spans="1:3">
      <c r="A105" t="s">
        <v>246</v>
      </c>
      <c r="C105">
        <v>1</v>
      </c>
    </row>
    <row r="106" spans="1:3">
      <c r="A106" t="s">
        <v>247</v>
      </c>
      <c r="C106">
        <v>1</v>
      </c>
    </row>
    <row r="107" spans="1:3">
      <c r="A107" t="s">
        <v>248</v>
      </c>
      <c r="C107">
        <v>1</v>
      </c>
    </row>
    <row r="108" spans="1:3">
      <c r="A108" t="s">
        <v>254</v>
      </c>
      <c r="C108">
        <v>1</v>
      </c>
    </row>
    <row r="109" spans="1:3">
      <c r="A109" t="s">
        <v>255</v>
      </c>
      <c r="C109">
        <v>1</v>
      </c>
    </row>
    <row r="110" spans="1:3">
      <c r="A110" t="s">
        <v>267</v>
      </c>
      <c r="B110">
        <v>1</v>
      </c>
      <c r="C110">
        <v>0</v>
      </c>
    </row>
    <row r="111" spans="1:3">
      <c r="A111" t="s">
        <v>261</v>
      </c>
      <c r="B111">
        <v>1</v>
      </c>
      <c r="C111">
        <v>0</v>
      </c>
    </row>
    <row r="112" spans="1:3">
      <c r="A112" t="s">
        <v>262</v>
      </c>
      <c r="B112">
        <v>1</v>
      </c>
      <c r="C112">
        <v>0</v>
      </c>
    </row>
    <row r="113" spans="1:8">
      <c r="A113" t="s">
        <v>268</v>
      </c>
      <c r="B113">
        <v>1</v>
      </c>
      <c r="D113">
        <v>0</v>
      </c>
    </row>
    <row r="114" spans="1:8">
      <c r="A114" t="s">
        <v>259</v>
      </c>
      <c r="B114">
        <v>1</v>
      </c>
      <c r="D114">
        <v>0</v>
      </c>
    </row>
    <row r="115" spans="1:8">
      <c r="A115" t="s">
        <v>260</v>
      </c>
      <c r="B115">
        <v>1</v>
      </c>
      <c r="D115">
        <v>0</v>
      </c>
    </row>
    <row r="116" spans="1:8">
      <c r="A116" t="s">
        <v>263</v>
      </c>
      <c r="C116">
        <v>1</v>
      </c>
    </row>
    <row r="117" spans="1:8">
      <c r="A117" t="s">
        <v>264</v>
      </c>
      <c r="C117">
        <v>1</v>
      </c>
    </row>
    <row r="118" spans="1:8">
      <c r="A118" t="s">
        <v>256</v>
      </c>
      <c r="B118">
        <v>1</v>
      </c>
    </row>
    <row r="119" spans="1:8">
      <c r="A119" t="s">
        <v>257</v>
      </c>
      <c r="B119">
        <v>1</v>
      </c>
    </row>
    <row r="120" spans="1:8">
      <c r="A120" t="s">
        <v>258</v>
      </c>
      <c r="B120">
        <v>1</v>
      </c>
    </row>
    <row r="121" spans="1:8">
      <c r="A121" t="s">
        <v>265</v>
      </c>
      <c r="H121">
        <v>1</v>
      </c>
    </row>
    <row r="122" spans="1:8">
      <c r="A122" t="s">
        <v>266</v>
      </c>
      <c r="H122">
        <v>1</v>
      </c>
    </row>
    <row r="123" spans="1:8">
      <c r="A123" t="s">
        <v>269</v>
      </c>
      <c r="H123">
        <v>1</v>
      </c>
    </row>
    <row r="124" spans="1:8">
      <c r="A124" t="s">
        <v>272</v>
      </c>
      <c r="D124">
        <v>1</v>
      </c>
    </row>
    <row r="125" spans="1:8">
      <c r="A125" t="s">
        <v>273</v>
      </c>
      <c r="C125">
        <v>1</v>
      </c>
    </row>
    <row r="126" spans="1:8">
      <c r="A126" t="s">
        <v>274</v>
      </c>
      <c r="H126">
        <v>1</v>
      </c>
    </row>
    <row r="127" spans="1:8">
      <c r="A127" t="s">
        <v>329</v>
      </c>
      <c r="H127">
        <v>1</v>
      </c>
    </row>
    <row r="128" spans="1:8">
      <c r="A128" t="s">
        <v>330</v>
      </c>
      <c r="F128">
        <v>1</v>
      </c>
    </row>
    <row r="129" spans="1:8">
      <c r="A129" t="s">
        <v>331</v>
      </c>
      <c r="F129">
        <v>1</v>
      </c>
    </row>
    <row r="130" spans="1:8">
      <c r="A130" t="s">
        <v>332</v>
      </c>
      <c r="F130">
        <v>1</v>
      </c>
    </row>
    <row r="131" spans="1:8">
      <c r="A131" t="s">
        <v>333</v>
      </c>
      <c r="F131">
        <v>1</v>
      </c>
    </row>
    <row r="132" spans="1:8">
      <c r="A132" t="s">
        <v>334</v>
      </c>
      <c r="F132">
        <v>1</v>
      </c>
    </row>
    <row r="133" spans="1:8">
      <c r="A133" t="s">
        <v>335</v>
      </c>
      <c r="F133">
        <v>1</v>
      </c>
    </row>
    <row r="134" spans="1:8">
      <c r="A134" s="2" t="s">
        <v>339</v>
      </c>
      <c r="H134">
        <v>1</v>
      </c>
    </row>
    <row r="135" spans="1:8">
      <c r="A135" s="2" t="s">
        <v>340</v>
      </c>
      <c r="H135">
        <v>1</v>
      </c>
    </row>
    <row r="136" spans="1:8">
      <c r="A136" t="s">
        <v>338</v>
      </c>
      <c r="F136">
        <v>1</v>
      </c>
    </row>
    <row r="137" spans="1:8">
      <c r="A137" s="2" t="s">
        <v>345</v>
      </c>
      <c r="E137">
        <v>1</v>
      </c>
    </row>
    <row r="138" spans="1:8">
      <c r="A138" s="2" t="s">
        <v>346</v>
      </c>
      <c r="E138">
        <v>1</v>
      </c>
    </row>
    <row r="139" spans="1:8">
      <c r="A139" s="2" t="s">
        <v>347</v>
      </c>
      <c r="E139">
        <v>1</v>
      </c>
    </row>
    <row r="140" spans="1:8">
      <c r="A140" t="s">
        <v>361</v>
      </c>
      <c r="B140">
        <v>1</v>
      </c>
    </row>
    <row r="141" spans="1:8">
      <c r="A141" t="s">
        <v>270</v>
      </c>
      <c r="F141">
        <v>1</v>
      </c>
    </row>
    <row r="142" spans="1:8">
      <c r="A142" t="s">
        <v>363</v>
      </c>
      <c r="H142">
        <v>1</v>
      </c>
    </row>
    <row r="143" spans="1:8">
      <c r="A143" t="s">
        <v>364</v>
      </c>
      <c r="H143">
        <v>1</v>
      </c>
    </row>
    <row r="144" spans="1:8">
      <c r="A144" t="s">
        <v>365</v>
      </c>
      <c r="F144">
        <v>1</v>
      </c>
    </row>
    <row r="145" spans="1:9">
      <c r="A145" t="s">
        <v>366</v>
      </c>
      <c r="F145">
        <v>1</v>
      </c>
    </row>
    <row r="146" spans="1:9">
      <c r="A146" t="s">
        <v>367</v>
      </c>
      <c r="F146">
        <v>1</v>
      </c>
    </row>
    <row r="147" spans="1:9">
      <c r="A147" t="s">
        <v>475</v>
      </c>
      <c r="I147">
        <v>1</v>
      </c>
    </row>
    <row r="148" spans="1:9">
      <c r="A148" t="s">
        <v>108</v>
      </c>
      <c r="I148">
        <v>1</v>
      </c>
    </row>
    <row r="149" spans="1:9">
      <c r="A149" t="s">
        <v>109</v>
      </c>
      <c r="I149">
        <v>1</v>
      </c>
    </row>
    <row r="150" spans="1:9">
      <c r="A150" t="s">
        <v>481</v>
      </c>
      <c r="I150">
        <v>1</v>
      </c>
    </row>
    <row r="151" spans="1:9">
      <c r="A151" t="s">
        <v>479</v>
      </c>
      <c r="I151">
        <v>1</v>
      </c>
    </row>
    <row r="152" spans="1:9">
      <c r="A152" t="s">
        <v>483</v>
      </c>
      <c r="I152">
        <v>1</v>
      </c>
    </row>
    <row r="153" spans="1:9">
      <c r="A153" t="s">
        <v>476</v>
      </c>
      <c r="I153">
        <v>1</v>
      </c>
    </row>
    <row r="154" spans="1:9">
      <c r="A154" t="s">
        <v>477</v>
      </c>
      <c r="I154">
        <v>1</v>
      </c>
    </row>
    <row r="155" spans="1:9">
      <c r="A155" t="s">
        <v>478</v>
      </c>
      <c r="I155">
        <v>1</v>
      </c>
    </row>
    <row r="156" spans="1:9">
      <c r="A156" t="s">
        <v>482</v>
      </c>
      <c r="I156">
        <v>1</v>
      </c>
    </row>
    <row r="157" spans="1:9">
      <c r="A157" t="s">
        <v>480</v>
      </c>
      <c r="I157">
        <v>1</v>
      </c>
    </row>
    <row r="158" spans="1:9">
      <c r="A158" t="s">
        <v>484</v>
      </c>
      <c r="I158">
        <v>1</v>
      </c>
    </row>
    <row r="159" spans="1:9">
      <c r="A159" t="s">
        <v>486</v>
      </c>
      <c r="C159">
        <v>1</v>
      </c>
    </row>
    <row r="160" spans="1:9">
      <c r="A160" t="s">
        <v>487</v>
      </c>
      <c r="D160">
        <v>1</v>
      </c>
    </row>
    <row r="161" spans="1:9">
      <c r="A161" t="s">
        <v>485</v>
      </c>
      <c r="I161">
        <v>1</v>
      </c>
    </row>
    <row r="162" spans="1:9">
      <c r="A162" t="s">
        <v>516</v>
      </c>
      <c r="B162">
        <v>1</v>
      </c>
    </row>
    <row r="163" spans="1:9">
      <c r="A163" t="s">
        <v>488</v>
      </c>
      <c r="B163">
        <v>1</v>
      </c>
    </row>
    <row r="164" spans="1:9">
      <c r="A164" t="s">
        <v>490</v>
      </c>
      <c r="B164">
        <v>1</v>
      </c>
    </row>
    <row r="165" spans="1:9">
      <c r="A165" t="s">
        <v>489</v>
      </c>
      <c r="B165">
        <v>1</v>
      </c>
    </row>
    <row r="166" spans="1:9">
      <c r="A166" t="s">
        <v>241</v>
      </c>
      <c r="C166">
        <v>1</v>
      </c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42578125" customWidth="1"/>
    <col min="3" max="8" width="17.140625" customWidth="1"/>
    <col min="9" max="21" width="17" customWidth="1"/>
  </cols>
  <sheetData>
    <row r="1" spans="1:20">
      <c r="A1" t="s">
        <v>447</v>
      </c>
    </row>
    <row r="2" spans="1:20">
      <c r="A2" t="s">
        <v>381</v>
      </c>
    </row>
    <row r="3" spans="1:20">
      <c r="A3" t="s">
        <v>416</v>
      </c>
    </row>
    <row r="5" spans="1:20">
      <c r="A5" t="s">
        <v>26</v>
      </c>
      <c r="B5" t="s">
        <v>375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</row>
    <row r="6" spans="1:20">
      <c r="A6" s="2" t="s">
        <v>134</v>
      </c>
      <c r="B6" s="2">
        <v>1</v>
      </c>
      <c r="G6">
        <v>1</v>
      </c>
      <c r="S6">
        <v>1</v>
      </c>
    </row>
    <row r="7" spans="1:20">
      <c r="A7" s="2" t="s">
        <v>135</v>
      </c>
      <c r="B7" s="2">
        <v>1</v>
      </c>
      <c r="G7">
        <v>1</v>
      </c>
      <c r="M7">
        <v>1</v>
      </c>
    </row>
    <row r="8" spans="1:20">
      <c r="A8" s="2" t="s">
        <v>129</v>
      </c>
      <c r="B8" s="2">
        <v>1</v>
      </c>
      <c r="F8">
        <v>1</v>
      </c>
      <c r="L8">
        <v>1</v>
      </c>
    </row>
    <row r="9" spans="1:20">
      <c r="A9" s="2" t="s">
        <v>61</v>
      </c>
      <c r="B9" s="2">
        <v>1</v>
      </c>
      <c r="F9">
        <v>1</v>
      </c>
      <c r="L9">
        <v>1</v>
      </c>
    </row>
    <row r="10" spans="1:20">
      <c r="A10" s="2" t="s">
        <v>130</v>
      </c>
      <c r="B10" s="2">
        <v>1</v>
      </c>
      <c r="F10">
        <v>1</v>
      </c>
      <c r="R10">
        <v>1</v>
      </c>
    </row>
    <row r="11" spans="1:20">
      <c r="A11" s="2" t="s">
        <v>131</v>
      </c>
      <c r="B11" s="2">
        <v>1</v>
      </c>
      <c r="F11">
        <v>1</v>
      </c>
      <c r="R11">
        <v>1</v>
      </c>
    </row>
    <row r="12" spans="1:20">
      <c r="A12" s="2" t="s">
        <v>181</v>
      </c>
      <c r="B12" s="2">
        <v>1</v>
      </c>
      <c r="F12">
        <v>1</v>
      </c>
      <c r="L12">
        <v>1</v>
      </c>
    </row>
    <row r="13" spans="1:20">
      <c r="A13" s="2" t="s">
        <v>60</v>
      </c>
      <c r="B13" s="2">
        <v>1</v>
      </c>
      <c r="H13">
        <v>1</v>
      </c>
      <c r="N13">
        <v>1</v>
      </c>
    </row>
    <row r="14" spans="1:20">
      <c r="A14" s="2" t="s">
        <v>59</v>
      </c>
      <c r="B14" s="2">
        <v>1</v>
      </c>
      <c r="H14">
        <v>1</v>
      </c>
      <c r="T14">
        <v>1</v>
      </c>
    </row>
    <row r="15" spans="1:20">
      <c r="A15" s="2" t="s">
        <v>137</v>
      </c>
      <c r="B15" s="2">
        <v>1</v>
      </c>
      <c r="E15">
        <v>1</v>
      </c>
      <c r="K15">
        <v>1</v>
      </c>
    </row>
    <row r="16" spans="1:20">
      <c r="A16" s="2" t="s">
        <v>62</v>
      </c>
      <c r="B16" s="2">
        <v>1</v>
      </c>
      <c r="E16">
        <v>1</v>
      </c>
      <c r="P16" s="3">
        <v>0</v>
      </c>
      <c r="Q16">
        <v>1</v>
      </c>
    </row>
    <row r="17" spans="1:20">
      <c r="A17" s="2" t="s">
        <v>138</v>
      </c>
      <c r="B17" s="2">
        <v>1</v>
      </c>
      <c r="E17">
        <v>1</v>
      </c>
      <c r="J17" s="3"/>
      <c r="K17">
        <v>1</v>
      </c>
    </row>
    <row r="18" spans="1:20">
      <c r="A18" s="2" t="s">
        <v>132</v>
      </c>
      <c r="B18" s="2">
        <v>1</v>
      </c>
      <c r="D18">
        <v>1</v>
      </c>
      <c r="P18">
        <v>1</v>
      </c>
    </row>
    <row r="19" spans="1:20">
      <c r="A19" s="2" t="s">
        <v>133</v>
      </c>
      <c r="B19" s="2">
        <v>1</v>
      </c>
      <c r="D19">
        <v>1</v>
      </c>
      <c r="J19">
        <v>1</v>
      </c>
    </row>
    <row r="20" spans="1:20">
      <c r="A20" s="2" t="s">
        <v>64</v>
      </c>
      <c r="B20" s="2">
        <v>1</v>
      </c>
      <c r="C20">
        <v>1</v>
      </c>
      <c r="I20">
        <v>1</v>
      </c>
    </row>
    <row r="21" spans="1:20">
      <c r="A21" s="2" t="s">
        <v>127</v>
      </c>
      <c r="B21" s="2">
        <v>1</v>
      </c>
      <c r="C21">
        <v>1</v>
      </c>
      <c r="I21">
        <v>1</v>
      </c>
    </row>
    <row r="22" spans="1:20">
      <c r="A22" s="2" t="s">
        <v>63</v>
      </c>
      <c r="B22" s="2">
        <v>1</v>
      </c>
      <c r="C22">
        <v>1</v>
      </c>
      <c r="O22">
        <v>1</v>
      </c>
    </row>
    <row r="23" spans="1:20">
      <c r="A23" s="2" t="s">
        <v>128</v>
      </c>
      <c r="B23" s="2">
        <v>1</v>
      </c>
      <c r="C23">
        <v>1</v>
      </c>
      <c r="O23">
        <v>1</v>
      </c>
    </row>
    <row r="24" spans="1:20">
      <c r="A24" t="s">
        <v>183</v>
      </c>
      <c r="B24" s="2">
        <v>1</v>
      </c>
      <c r="C24">
        <v>1</v>
      </c>
      <c r="D24">
        <v>1</v>
      </c>
      <c r="E24">
        <v>1</v>
      </c>
      <c r="I24">
        <v>1</v>
      </c>
      <c r="J24">
        <v>1</v>
      </c>
      <c r="K24">
        <v>1</v>
      </c>
      <c r="O24">
        <v>1</v>
      </c>
      <c r="P24">
        <v>1</v>
      </c>
      <c r="Q24">
        <v>1</v>
      </c>
    </row>
    <row r="25" spans="1:20">
      <c r="A25" t="s">
        <v>184</v>
      </c>
      <c r="B25" s="2">
        <v>1</v>
      </c>
      <c r="F25">
        <v>1</v>
      </c>
      <c r="G25">
        <v>1</v>
      </c>
      <c r="H25">
        <v>1</v>
      </c>
      <c r="L25">
        <v>1</v>
      </c>
      <c r="M25">
        <v>1</v>
      </c>
      <c r="N25">
        <v>1</v>
      </c>
      <c r="R25">
        <v>1</v>
      </c>
      <c r="S25">
        <v>1</v>
      </c>
      <c r="T25">
        <v>1</v>
      </c>
    </row>
    <row r="26" spans="1:20">
      <c r="A26" s="2" t="s">
        <v>130</v>
      </c>
      <c r="B26" s="2">
        <v>2</v>
      </c>
      <c r="F26">
        <v>1</v>
      </c>
      <c r="L26">
        <v>1</v>
      </c>
    </row>
    <row r="27" spans="1:20">
      <c r="A27" s="2" t="s">
        <v>131</v>
      </c>
      <c r="B27" s="2">
        <v>2</v>
      </c>
      <c r="F27">
        <v>1</v>
      </c>
      <c r="L27">
        <v>1</v>
      </c>
    </row>
    <row r="28" spans="1:20">
      <c r="A28" s="2" t="s">
        <v>63</v>
      </c>
      <c r="B28" s="2">
        <v>2</v>
      </c>
      <c r="C28">
        <v>1</v>
      </c>
      <c r="I28">
        <v>1</v>
      </c>
    </row>
    <row r="29" spans="1:20">
      <c r="A29" s="2" t="s">
        <v>128</v>
      </c>
      <c r="B29" s="2">
        <v>2</v>
      </c>
      <c r="C29">
        <v>1</v>
      </c>
      <c r="I29">
        <v>1</v>
      </c>
    </row>
    <row r="30" spans="1:20">
      <c r="A30" s="2" t="s">
        <v>63</v>
      </c>
      <c r="B30" s="2">
        <v>3</v>
      </c>
      <c r="C30">
        <v>1</v>
      </c>
      <c r="I30">
        <v>1</v>
      </c>
    </row>
    <row r="31" spans="1:20">
      <c r="A31" s="2" t="s">
        <v>128</v>
      </c>
      <c r="B31" s="2">
        <v>3</v>
      </c>
      <c r="C31">
        <v>1</v>
      </c>
      <c r="I31">
        <v>1</v>
      </c>
    </row>
    <row r="32" spans="1:20">
      <c r="A32" s="2" t="s">
        <v>132</v>
      </c>
      <c r="B32" s="2">
        <v>2</v>
      </c>
      <c r="D32">
        <v>1</v>
      </c>
      <c r="J32">
        <v>1</v>
      </c>
    </row>
    <row r="33" spans="1:20">
      <c r="A33" s="2" t="s">
        <v>132</v>
      </c>
      <c r="B33" s="2">
        <v>3</v>
      </c>
      <c r="D33">
        <v>1</v>
      </c>
      <c r="J33">
        <v>1</v>
      </c>
    </row>
    <row r="34" spans="1:20">
      <c r="A34" s="2" t="s">
        <v>62</v>
      </c>
      <c r="B34" s="2">
        <v>2</v>
      </c>
      <c r="E34">
        <v>1</v>
      </c>
      <c r="P34" s="3">
        <v>0</v>
      </c>
      <c r="Q34">
        <v>1</v>
      </c>
    </row>
    <row r="35" spans="1:20">
      <c r="A35" s="2" t="s">
        <v>134</v>
      </c>
      <c r="B35" s="2">
        <v>2</v>
      </c>
      <c r="G35">
        <v>1</v>
      </c>
      <c r="M35">
        <v>1</v>
      </c>
    </row>
    <row r="36" spans="1:20">
      <c r="A36" s="2" t="s">
        <v>134</v>
      </c>
      <c r="B36" s="2">
        <v>3</v>
      </c>
      <c r="G36">
        <v>1</v>
      </c>
      <c r="M36">
        <v>1</v>
      </c>
    </row>
    <row r="37" spans="1:20">
      <c r="A37" s="2" t="s">
        <v>130</v>
      </c>
      <c r="B37" s="2">
        <v>3</v>
      </c>
      <c r="F37">
        <v>1</v>
      </c>
      <c r="L37">
        <v>1</v>
      </c>
    </row>
    <row r="38" spans="1:20">
      <c r="A38" s="2" t="s">
        <v>131</v>
      </c>
      <c r="B38" s="2">
        <v>3</v>
      </c>
      <c r="F38">
        <v>1</v>
      </c>
      <c r="L38">
        <v>1</v>
      </c>
    </row>
    <row r="39" spans="1:20">
      <c r="A39" s="2" t="s">
        <v>59</v>
      </c>
      <c r="B39" s="2">
        <v>2</v>
      </c>
      <c r="H39">
        <v>1</v>
      </c>
      <c r="N39">
        <v>1</v>
      </c>
    </row>
    <row r="40" spans="1:20">
      <c r="A40" s="2" t="s">
        <v>345</v>
      </c>
      <c r="B40" s="2">
        <v>1</v>
      </c>
      <c r="F40">
        <v>1</v>
      </c>
      <c r="L40">
        <v>1</v>
      </c>
      <c r="R40">
        <v>1</v>
      </c>
    </row>
    <row r="41" spans="1:20">
      <c r="A41" s="2" t="s">
        <v>346</v>
      </c>
      <c r="B41" s="2">
        <v>1</v>
      </c>
      <c r="H41">
        <v>1</v>
      </c>
      <c r="N41">
        <v>1</v>
      </c>
      <c r="T41">
        <v>1</v>
      </c>
    </row>
    <row r="42" spans="1:20">
      <c r="A42" s="2" t="s">
        <v>347</v>
      </c>
      <c r="B42" s="2">
        <v>1</v>
      </c>
      <c r="C42">
        <v>1</v>
      </c>
      <c r="I42">
        <v>1</v>
      </c>
      <c r="O42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topLeftCell="A13" zoomScale="85" zoomScaleNormal="85" workbookViewId="0">
      <selection activeCell="B28" sqref="B28"/>
    </sheetView>
  </sheetViews>
  <sheetFormatPr defaultColWidth="11.42578125" defaultRowHeight="15"/>
  <sheetData>
    <row r="1" spans="1:9">
      <c r="A1" s="25" t="s">
        <v>448</v>
      </c>
      <c r="B1" s="28"/>
      <c r="C1" s="28"/>
      <c r="D1" s="28"/>
      <c r="E1" s="28"/>
      <c r="F1" s="28"/>
      <c r="G1" s="28"/>
      <c r="H1" s="28"/>
      <c r="I1" s="28"/>
    </row>
    <row r="2" spans="1:9">
      <c r="A2" s="25" t="s">
        <v>382</v>
      </c>
      <c r="B2" s="28"/>
      <c r="C2" s="28"/>
      <c r="D2" s="28"/>
      <c r="E2" s="28"/>
      <c r="F2" s="28"/>
      <c r="G2" s="28"/>
      <c r="H2" s="28"/>
      <c r="I2" s="28"/>
    </row>
    <row r="3" spans="1:9">
      <c r="A3" s="25" t="s">
        <v>412</v>
      </c>
      <c r="B3" s="28"/>
      <c r="C3" s="28"/>
      <c r="D3" s="28"/>
      <c r="E3" s="28"/>
      <c r="F3" s="28"/>
      <c r="G3" s="28"/>
      <c r="H3" s="28"/>
      <c r="I3" s="28"/>
    </row>
    <row r="4" spans="1:9">
      <c r="A4" s="25"/>
      <c r="B4" s="28"/>
      <c r="C4" s="28"/>
      <c r="D4" s="28"/>
      <c r="E4" s="28"/>
      <c r="F4" s="28"/>
      <c r="G4" s="28"/>
      <c r="H4" s="28"/>
      <c r="I4" s="28"/>
    </row>
    <row r="5" spans="1:9">
      <c r="A5" t="s">
        <v>20</v>
      </c>
      <c r="B5" t="s">
        <v>35</v>
      </c>
      <c r="C5" s="28"/>
      <c r="D5" s="28"/>
      <c r="E5" s="28"/>
      <c r="F5" s="28"/>
      <c r="G5" s="28"/>
      <c r="H5" s="28"/>
      <c r="I5" s="28"/>
    </row>
    <row r="6" spans="1:9">
      <c r="A6" t="s">
        <v>277</v>
      </c>
      <c r="B6">
        <v>0</v>
      </c>
    </row>
    <row r="7" spans="1:9">
      <c r="A7" t="s">
        <v>278</v>
      </c>
      <c r="B7">
        <v>0</v>
      </c>
    </row>
    <row r="8" spans="1:9">
      <c r="A8" t="s">
        <v>279</v>
      </c>
      <c r="B8">
        <v>0</v>
      </c>
    </row>
    <row r="9" spans="1:9">
      <c r="A9" t="s">
        <v>280</v>
      </c>
      <c r="B9">
        <v>0</v>
      </c>
    </row>
    <row r="10" spans="1:9">
      <c r="A10" t="s">
        <v>281</v>
      </c>
      <c r="B10">
        <v>0</v>
      </c>
    </row>
    <row r="11" spans="1:9">
      <c r="A11" t="s">
        <v>282</v>
      </c>
      <c r="B11">
        <v>0</v>
      </c>
    </row>
    <row r="12" spans="1:9">
      <c r="A12" t="s">
        <v>283</v>
      </c>
      <c r="B12">
        <v>0</v>
      </c>
    </row>
    <row r="13" spans="1:9">
      <c r="A13" t="s">
        <v>284</v>
      </c>
      <c r="B13">
        <v>1200</v>
      </c>
    </row>
    <row r="14" spans="1:9">
      <c r="A14" t="s">
        <v>285</v>
      </c>
      <c r="B14">
        <v>2500</v>
      </c>
    </row>
    <row r="15" spans="1:9">
      <c r="A15" t="s">
        <v>286</v>
      </c>
      <c r="B15">
        <v>3500</v>
      </c>
    </row>
    <row r="16" spans="1:9">
      <c r="A16" t="s">
        <v>287</v>
      </c>
      <c r="B16">
        <v>0</v>
      </c>
    </row>
    <row r="17" spans="1:2">
      <c r="A17" t="s">
        <v>288</v>
      </c>
      <c r="B17">
        <v>0</v>
      </c>
    </row>
    <row r="18" spans="1:2">
      <c r="A18" t="s">
        <v>289</v>
      </c>
      <c r="B18">
        <v>0</v>
      </c>
    </row>
    <row r="19" spans="1:2">
      <c r="A19" t="s">
        <v>290</v>
      </c>
      <c r="B19">
        <v>0</v>
      </c>
    </row>
    <row r="20" spans="1:2">
      <c r="A20" t="s">
        <v>291</v>
      </c>
      <c r="B20">
        <v>0</v>
      </c>
    </row>
    <row r="21" spans="1:2">
      <c r="A21" t="s">
        <v>292</v>
      </c>
      <c r="B21">
        <v>1300</v>
      </c>
    </row>
    <row r="22" spans="1:2">
      <c r="A22" t="s">
        <v>293</v>
      </c>
      <c r="B22">
        <v>0</v>
      </c>
    </row>
    <row r="23" spans="1:2">
      <c r="A23" t="s">
        <v>294</v>
      </c>
      <c r="B23">
        <v>0</v>
      </c>
    </row>
    <row r="24" spans="1:2">
      <c r="A24" t="s">
        <v>295</v>
      </c>
      <c r="B24">
        <v>0</v>
      </c>
    </row>
    <row r="25" spans="1:2">
      <c r="A25" t="s">
        <v>296</v>
      </c>
      <c r="B25">
        <v>0</v>
      </c>
    </row>
    <row r="26" spans="1:2">
      <c r="A26" t="s">
        <v>297</v>
      </c>
      <c r="B26">
        <v>500</v>
      </c>
    </row>
    <row r="27" spans="1:2">
      <c r="A27" t="s">
        <v>298</v>
      </c>
      <c r="B27">
        <v>56800</v>
      </c>
    </row>
    <row r="28" spans="1:2">
      <c r="A28" t="s">
        <v>299</v>
      </c>
      <c r="B28">
        <v>3500</v>
      </c>
    </row>
    <row r="29" spans="1:2">
      <c r="A29" t="s">
        <v>300</v>
      </c>
      <c r="B29">
        <v>0</v>
      </c>
    </row>
    <row r="30" spans="1:2">
      <c r="A30" t="s">
        <v>301</v>
      </c>
      <c r="B30">
        <v>0</v>
      </c>
    </row>
    <row r="31" spans="1:2">
      <c r="A31" t="s">
        <v>302</v>
      </c>
      <c r="B31">
        <v>0</v>
      </c>
    </row>
    <row r="32" spans="1:2">
      <c r="A32" t="s">
        <v>303</v>
      </c>
      <c r="B32">
        <v>0</v>
      </c>
    </row>
    <row r="33" spans="1:2">
      <c r="A33" t="s">
        <v>304</v>
      </c>
      <c r="B33">
        <v>0</v>
      </c>
    </row>
    <row r="34" spans="1:2">
      <c r="A34" t="s">
        <v>305</v>
      </c>
      <c r="B34">
        <v>0</v>
      </c>
    </row>
    <row r="35" spans="1:2">
      <c r="A35" t="s">
        <v>306</v>
      </c>
      <c r="B35">
        <v>0</v>
      </c>
    </row>
    <row r="36" spans="1:2">
      <c r="A36" t="s">
        <v>307</v>
      </c>
      <c r="B36">
        <v>22000</v>
      </c>
    </row>
    <row r="37" spans="1:2">
      <c r="A37" t="s">
        <v>308</v>
      </c>
      <c r="B37">
        <v>0</v>
      </c>
    </row>
    <row r="38" spans="1:2">
      <c r="A38" t="s">
        <v>309</v>
      </c>
      <c r="B38">
        <v>1300</v>
      </c>
    </row>
    <row r="39" spans="1:2">
      <c r="A39" t="s">
        <v>310</v>
      </c>
      <c r="B39">
        <v>0</v>
      </c>
    </row>
    <row r="40" spans="1:2">
      <c r="A40" t="s">
        <v>311</v>
      </c>
      <c r="B40">
        <v>0</v>
      </c>
    </row>
    <row r="41" spans="1:2">
      <c r="A41" t="s">
        <v>312</v>
      </c>
      <c r="B41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M967"/>
  <sheetViews>
    <sheetView zoomScaleNormal="100" workbookViewId="0">
      <selection activeCell="G9" sqref="G9"/>
    </sheetView>
  </sheetViews>
  <sheetFormatPr defaultColWidth="11.42578125" defaultRowHeight="15"/>
  <cols>
    <col min="1" max="1" width="24.140625" customWidth="1"/>
    <col min="2" max="2" width="24" customWidth="1"/>
    <col min="3" max="3" width="23.42578125" bestFit="1" customWidth="1"/>
    <col min="10" max="10" width="11.85546875" bestFit="1" customWidth="1"/>
  </cols>
  <sheetData>
    <row r="1" spans="1:13">
      <c r="A1" t="s">
        <v>449</v>
      </c>
    </row>
    <row r="2" spans="1:13">
      <c r="A2" t="s">
        <v>383</v>
      </c>
    </row>
    <row r="3" spans="1:13">
      <c r="A3" t="s">
        <v>424</v>
      </c>
    </row>
    <row r="5" spans="1:13">
      <c r="A5" t="s">
        <v>20</v>
      </c>
      <c r="B5" t="s">
        <v>26</v>
      </c>
      <c r="C5" t="s">
        <v>21</v>
      </c>
      <c r="D5">
        <v>2018</v>
      </c>
    </row>
    <row r="6" spans="1:13">
      <c r="A6" t="s">
        <v>278</v>
      </c>
      <c r="B6" t="s">
        <v>206</v>
      </c>
      <c r="C6" t="s">
        <v>276</v>
      </c>
      <c r="D6">
        <v>71.694000000000003</v>
      </c>
      <c r="G6" t="s">
        <v>278</v>
      </c>
      <c r="H6">
        <f>SUMIFS(D:D,A:A,G6,C:C,"Heat_District")</f>
        <v>105.09099999999999</v>
      </c>
      <c r="I6" s="44"/>
      <c r="J6" s="45"/>
      <c r="K6" s="45"/>
      <c r="L6" s="45"/>
      <c r="M6" s="45"/>
    </row>
    <row r="7" spans="1:13">
      <c r="A7" t="s">
        <v>278</v>
      </c>
      <c r="B7" t="s">
        <v>207</v>
      </c>
      <c r="C7" t="s">
        <v>276</v>
      </c>
      <c r="D7">
        <v>2.794</v>
      </c>
      <c r="G7" t="s">
        <v>307</v>
      </c>
      <c r="H7">
        <f>SUMIFS(D:D,A:A,G7,C:C,"Heat_District")</f>
        <v>130.822</v>
      </c>
    </row>
    <row r="8" spans="1:13">
      <c r="A8" t="s">
        <v>278</v>
      </c>
      <c r="B8" t="s">
        <v>225</v>
      </c>
      <c r="C8" t="s">
        <v>276</v>
      </c>
      <c r="D8">
        <v>57.279000000000003</v>
      </c>
    </row>
    <row r="9" spans="1:13">
      <c r="A9" t="s">
        <v>278</v>
      </c>
      <c r="B9" t="s">
        <v>217</v>
      </c>
      <c r="C9" t="s">
        <v>212</v>
      </c>
      <c r="D9">
        <v>2.6589999999999998</v>
      </c>
    </row>
    <row r="10" spans="1:13">
      <c r="A10" t="s">
        <v>278</v>
      </c>
      <c r="B10" t="s">
        <v>219</v>
      </c>
      <c r="C10" t="s">
        <v>212</v>
      </c>
      <c r="D10">
        <v>0.27500000000000002</v>
      </c>
    </row>
    <row r="11" spans="1:13">
      <c r="A11" t="s">
        <v>278</v>
      </c>
      <c r="B11" t="s">
        <v>237</v>
      </c>
      <c r="C11" t="s">
        <v>212</v>
      </c>
      <c r="D11">
        <v>2.5999999999999999E-2</v>
      </c>
    </row>
    <row r="12" spans="1:13">
      <c r="A12" t="s">
        <v>278</v>
      </c>
      <c r="B12" t="s">
        <v>227</v>
      </c>
      <c r="C12" t="s">
        <v>212</v>
      </c>
      <c r="D12">
        <v>1.0720000000000001</v>
      </c>
    </row>
    <row r="13" spans="1:13">
      <c r="A13" t="s">
        <v>278</v>
      </c>
      <c r="B13" t="s">
        <v>469</v>
      </c>
      <c r="C13" t="s">
        <v>212</v>
      </c>
      <c r="D13">
        <v>0</v>
      </c>
    </row>
    <row r="14" spans="1:13">
      <c r="A14" t="s">
        <v>278</v>
      </c>
      <c r="B14" t="s">
        <v>470</v>
      </c>
      <c r="C14" t="s">
        <v>212</v>
      </c>
      <c r="D14">
        <v>4.6269999999999998</v>
      </c>
    </row>
    <row r="15" spans="1:13">
      <c r="A15" t="s">
        <v>278</v>
      </c>
      <c r="B15" t="s">
        <v>228</v>
      </c>
      <c r="C15" t="s">
        <v>213</v>
      </c>
      <c r="D15">
        <v>32.976999999999997</v>
      </c>
    </row>
    <row r="16" spans="1:13">
      <c r="A16" t="s">
        <v>278</v>
      </c>
      <c r="B16" t="s">
        <v>229</v>
      </c>
      <c r="C16" t="s">
        <v>213</v>
      </c>
      <c r="D16">
        <v>3.0830000000000002</v>
      </c>
    </row>
    <row r="17" spans="1:6">
      <c r="A17" t="s">
        <v>278</v>
      </c>
      <c r="B17" t="s">
        <v>240</v>
      </c>
      <c r="C17" t="s">
        <v>213</v>
      </c>
      <c r="D17">
        <v>0.26</v>
      </c>
    </row>
    <row r="18" spans="1:6">
      <c r="A18" t="s">
        <v>278</v>
      </c>
      <c r="B18" t="s">
        <v>231</v>
      </c>
      <c r="C18" t="s">
        <v>213</v>
      </c>
      <c r="D18">
        <v>15.055</v>
      </c>
    </row>
    <row r="19" spans="1:6">
      <c r="A19" t="s">
        <v>278</v>
      </c>
      <c r="B19" t="s">
        <v>471</v>
      </c>
      <c r="C19" t="s">
        <v>214</v>
      </c>
      <c r="D19">
        <v>28.904</v>
      </c>
    </row>
    <row r="20" spans="1:6">
      <c r="A20" t="s">
        <v>278</v>
      </c>
      <c r="B20" t="s">
        <v>248</v>
      </c>
      <c r="C20" t="s">
        <v>214</v>
      </c>
      <c r="D20">
        <v>4.3979999999999997</v>
      </c>
    </row>
    <row r="21" spans="1:6">
      <c r="A21" t="s">
        <v>278</v>
      </c>
      <c r="B21" t="s">
        <v>245</v>
      </c>
      <c r="C21" t="s">
        <v>214</v>
      </c>
      <c r="D21">
        <v>1.7549999999999999</v>
      </c>
    </row>
    <row r="22" spans="1:6">
      <c r="A22" t="s">
        <v>278</v>
      </c>
      <c r="B22" t="s">
        <v>244</v>
      </c>
      <c r="C22" t="s">
        <v>214</v>
      </c>
      <c r="D22">
        <v>33.348999999999997</v>
      </c>
    </row>
    <row r="23" spans="1:6">
      <c r="A23" t="s">
        <v>278</v>
      </c>
      <c r="B23" t="s">
        <v>488</v>
      </c>
      <c r="C23" t="s">
        <v>24</v>
      </c>
      <c r="D23">
        <v>19.582000000000001</v>
      </c>
    </row>
    <row r="24" spans="1:6">
      <c r="A24" t="s">
        <v>278</v>
      </c>
      <c r="B24" t="s">
        <v>489</v>
      </c>
      <c r="C24" t="s">
        <v>24</v>
      </c>
      <c r="D24">
        <v>0.995</v>
      </c>
    </row>
    <row r="25" spans="1:6">
      <c r="A25" t="s">
        <v>278</v>
      </c>
      <c r="B25" t="s">
        <v>163</v>
      </c>
      <c r="C25" t="s">
        <v>24</v>
      </c>
      <c r="D25">
        <v>15.478</v>
      </c>
    </row>
    <row r="26" spans="1:6">
      <c r="A26" t="s">
        <v>278</v>
      </c>
      <c r="B26" t="s">
        <v>107</v>
      </c>
      <c r="C26" t="s">
        <v>24</v>
      </c>
      <c r="D26">
        <v>4.6630000000000003</v>
      </c>
    </row>
    <row r="27" spans="1:6">
      <c r="A27" t="s">
        <v>278</v>
      </c>
      <c r="B27" t="s">
        <v>236</v>
      </c>
      <c r="C27" t="s">
        <v>276</v>
      </c>
      <c r="D27">
        <v>0.36099999999999999</v>
      </c>
    </row>
    <row r="28" spans="1:6">
      <c r="A28" t="s">
        <v>278</v>
      </c>
      <c r="B28" t="s">
        <v>233</v>
      </c>
      <c r="C28" t="s">
        <v>276</v>
      </c>
      <c r="D28">
        <v>13.863</v>
      </c>
    </row>
    <row r="29" spans="1:6">
      <c r="A29" t="s">
        <v>278</v>
      </c>
      <c r="B29" t="s">
        <v>108</v>
      </c>
      <c r="C29" t="s">
        <v>24</v>
      </c>
      <c r="D29">
        <v>2.597</v>
      </c>
      <c r="F29" t="s">
        <v>520</v>
      </c>
    </row>
    <row r="30" spans="1:6">
      <c r="A30" t="s">
        <v>278</v>
      </c>
      <c r="B30" t="s">
        <v>485</v>
      </c>
      <c r="C30" t="s">
        <v>24</v>
      </c>
      <c r="D30">
        <v>2.52</v>
      </c>
      <c r="F30" t="s">
        <v>520</v>
      </c>
    </row>
    <row r="31" spans="1:6">
      <c r="A31" t="s">
        <v>278</v>
      </c>
      <c r="B31" t="s">
        <v>481</v>
      </c>
      <c r="C31" t="s">
        <v>24</v>
      </c>
      <c r="D31">
        <v>13.122999999999999</v>
      </c>
      <c r="F31" t="s">
        <v>520</v>
      </c>
    </row>
    <row r="32" spans="1:6">
      <c r="A32" t="s">
        <v>278</v>
      </c>
      <c r="B32" t="s">
        <v>475</v>
      </c>
      <c r="C32" t="s">
        <v>24</v>
      </c>
      <c r="D32">
        <v>13.941000000000001</v>
      </c>
      <c r="F32" t="s">
        <v>520</v>
      </c>
    </row>
    <row r="33" spans="1:13">
      <c r="A33" t="s">
        <v>278</v>
      </c>
      <c r="B33" t="s">
        <v>108</v>
      </c>
      <c r="C33" t="s">
        <v>473</v>
      </c>
      <c r="D33">
        <v>8.4809999999999999</v>
      </c>
      <c r="F33" t="s">
        <v>520</v>
      </c>
    </row>
    <row r="34" spans="1:13">
      <c r="A34" t="s">
        <v>278</v>
      </c>
      <c r="B34" t="s">
        <v>485</v>
      </c>
      <c r="C34" t="s">
        <v>473</v>
      </c>
      <c r="D34">
        <v>8.2279999999999998</v>
      </c>
      <c r="F34" t="s">
        <v>520</v>
      </c>
    </row>
    <row r="35" spans="1:13">
      <c r="A35" t="s">
        <v>278</v>
      </c>
      <c r="B35" t="s">
        <v>481</v>
      </c>
      <c r="C35" t="s">
        <v>473</v>
      </c>
      <c r="D35">
        <v>42.854999999999997</v>
      </c>
      <c r="F35" t="s">
        <v>520</v>
      </c>
    </row>
    <row r="36" spans="1:13">
      <c r="A36" t="s">
        <v>278</v>
      </c>
      <c r="B36" t="s">
        <v>475</v>
      </c>
      <c r="C36" t="s">
        <v>473</v>
      </c>
      <c r="D36">
        <v>45.527000000000001</v>
      </c>
      <c r="F36" t="s">
        <v>520</v>
      </c>
    </row>
    <row r="37" spans="1:13">
      <c r="A37" t="s">
        <v>278</v>
      </c>
      <c r="B37" t="s">
        <v>490</v>
      </c>
      <c r="C37" t="s">
        <v>24</v>
      </c>
      <c r="D37">
        <v>2</v>
      </c>
    </row>
    <row r="38" spans="1:13">
      <c r="A38" t="s">
        <v>280</v>
      </c>
      <c r="B38" t="s">
        <v>206</v>
      </c>
      <c r="C38" t="s">
        <v>276</v>
      </c>
      <c r="D38">
        <v>22.24</v>
      </c>
      <c r="G38" t="s">
        <v>280</v>
      </c>
      <c r="H38">
        <f>SUMIFS(D:D,A:A,G38,C:C,"Heat_District")</f>
        <v>78.405000000000001</v>
      </c>
      <c r="I38" s="44"/>
      <c r="J38" s="45"/>
      <c r="K38" s="45"/>
      <c r="L38" s="45"/>
      <c r="M38" s="45"/>
    </row>
    <row r="39" spans="1:13">
      <c r="A39" t="s">
        <v>280</v>
      </c>
      <c r="B39" t="s">
        <v>207</v>
      </c>
      <c r="C39" t="s">
        <v>276</v>
      </c>
      <c r="D39">
        <v>6.2910000000000004</v>
      </c>
      <c r="G39" t="s">
        <v>357</v>
      </c>
      <c r="H39">
        <f>SUMIFS(D:D,A:A,G39,C:C,"Heat_District")</f>
        <v>0</v>
      </c>
    </row>
    <row r="40" spans="1:13">
      <c r="A40" t="s">
        <v>280</v>
      </c>
      <c r="B40" t="s">
        <v>225</v>
      </c>
      <c r="C40" t="s">
        <v>276</v>
      </c>
      <c r="D40">
        <v>121.22499999999999</v>
      </c>
    </row>
    <row r="41" spans="1:13">
      <c r="A41" t="s">
        <v>280</v>
      </c>
      <c r="B41" t="s">
        <v>217</v>
      </c>
      <c r="C41" t="s">
        <v>212</v>
      </c>
      <c r="D41">
        <v>2.0030000000000001</v>
      </c>
    </row>
    <row r="42" spans="1:13">
      <c r="A42" t="s">
        <v>280</v>
      </c>
      <c r="B42" t="s">
        <v>219</v>
      </c>
      <c r="C42" t="s">
        <v>212</v>
      </c>
      <c r="D42">
        <v>0.23100000000000001</v>
      </c>
    </row>
    <row r="43" spans="1:13">
      <c r="A43" t="s">
        <v>280</v>
      </c>
      <c r="B43" t="s">
        <v>237</v>
      </c>
      <c r="C43" t="s">
        <v>212</v>
      </c>
      <c r="D43">
        <v>0.121</v>
      </c>
    </row>
    <row r="44" spans="1:13">
      <c r="A44" t="s">
        <v>280</v>
      </c>
      <c r="B44" t="s">
        <v>227</v>
      </c>
      <c r="C44" t="s">
        <v>212</v>
      </c>
      <c r="D44">
        <v>0.35899999999999999</v>
      </c>
    </row>
    <row r="45" spans="1:13">
      <c r="A45" t="s">
        <v>280</v>
      </c>
      <c r="B45" t="s">
        <v>469</v>
      </c>
      <c r="C45" t="s">
        <v>212</v>
      </c>
      <c r="D45">
        <v>4.9489999999999998</v>
      </c>
    </row>
    <row r="46" spans="1:13">
      <c r="A46" t="s">
        <v>280</v>
      </c>
      <c r="B46" t="s">
        <v>470</v>
      </c>
      <c r="C46" t="s">
        <v>212</v>
      </c>
      <c r="D46">
        <v>13.590999999999999</v>
      </c>
    </row>
    <row r="47" spans="1:13">
      <c r="A47" t="s">
        <v>280</v>
      </c>
      <c r="B47" t="s">
        <v>228</v>
      </c>
      <c r="C47" t="s">
        <v>213</v>
      </c>
      <c r="D47">
        <v>14.66</v>
      </c>
    </row>
    <row r="48" spans="1:13">
      <c r="A48" t="s">
        <v>280</v>
      </c>
      <c r="B48" t="s">
        <v>229</v>
      </c>
      <c r="C48" t="s">
        <v>213</v>
      </c>
      <c r="D48">
        <v>3.7639999999999998</v>
      </c>
    </row>
    <row r="49" spans="1:6">
      <c r="A49" t="s">
        <v>280</v>
      </c>
      <c r="B49" t="s">
        <v>240</v>
      </c>
      <c r="C49" t="s">
        <v>213</v>
      </c>
      <c r="D49">
        <v>1.6439999999999999</v>
      </c>
    </row>
    <row r="50" spans="1:6">
      <c r="A50" t="s">
        <v>280</v>
      </c>
      <c r="B50" t="s">
        <v>231</v>
      </c>
      <c r="C50" t="s">
        <v>213</v>
      </c>
      <c r="D50">
        <v>9.5329999999999995</v>
      </c>
    </row>
    <row r="51" spans="1:6">
      <c r="A51" t="s">
        <v>280</v>
      </c>
      <c r="B51" t="s">
        <v>471</v>
      </c>
      <c r="C51" t="s">
        <v>214</v>
      </c>
      <c r="D51">
        <v>35.707000000000001</v>
      </c>
    </row>
    <row r="52" spans="1:6">
      <c r="A52" t="s">
        <v>280</v>
      </c>
      <c r="B52" t="s">
        <v>248</v>
      </c>
      <c r="C52" t="s">
        <v>214</v>
      </c>
      <c r="D52">
        <v>3.105</v>
      </c>
    </row>
    <row r="53" spans="1:6">
      <c r="A53" t="s">
        <v>280</v>
      </c>
      <c r="B53" t="s">
        <v>245</v>
      </c>
      <c r="C53" t="s">
        <v>214</v>
      </c>
      <c r="D53">
        <v>5.5010000000000003</v>
      </c>
    </row>
    <row r="54" spans="1:6">
      <c r="A54" t="s">
        <v>280</v>
      </c>
      <c r="B54" t="s">
        <v>244</v>
      </c>
      <c r="C54" t="s">
        <v>214</v>
      </c>
      <c r="D54">
        <v>58.685000000000002</v>
      </c>
    </row>
    <row r="55" spans="1:6">
      <c r="A55" t="s">
        <v>280</v>
      </c>
      <c r="B55" t="s">
        <v>488</v>
      </c>
      <c r="C55" t="s">
        <v>24</v>
      </c>
      <c r="D55">
        <v>24.018000000000008</v>
      </c>
    </row>
    <row r="56" spans="1:6">
      <c r="A56" t="s">
        <v>280</v>
      </c>
      <c r="B56" t="s">
        <v>490</v>
      </c>
      <c r="C56" t="s">
        <v>24</v>
      </c>
      <c r="D56">
        <v>35.109000000000002</v>
      </c>
    </row>
    <row r="57" spans="1:6">
      <c r="A57" t="s">
        <v>280</v>
      </c>
      <c r="B57" t="s">
        <v>163</v>
      </c>
      <c r="C57" t="s">
        <v>24</v>
      </c>
      <c r="D57">
        <v>11.615</v>
      </c>
    </row>
    <row r="58" spans="1:6">
      <c r="A58" t="s">
        <v>280</v>
      </c>
      <c r="B58" t="s">
        <v>58</v>
      </c>
      <c r="C58" t="s">
        <v>24</v>
      </c>
      <c r="D58">
        <v>0.32100000000000001</v>
      </c>
    </row>
    <row r="59" spans="1:6">
      <c r="A59" t="s">
        <v>280</v>
      </c>
      <c r="B59" t="s">
        <v>23</v>
      </c>
      <c r="C59" t="s">
        <v>24</v>
      </c>
      <c r="D59">
        <v>102.949</v>
      </c>
      <c r="F59" t="s">
        <v>521</v>
      </c>
    </row>
    <row r="60" spans="1:6">
      <c r="A60" t="s">
        <v>280</v>
      </c>
      <c r="B60" t="s">
        <v>235</v>
      </c>
      <c r="C60" t="s">
        <v>276</v>
      </c>
      <c r="D60">
        <v>1.0740000000000001</v>
      </c>
    </row>
    <row r="61" spans="1:6">
      <c r="A61" t="s">
        <v>280</v>
      </c>
      <c r="B61" t="s">
        <v>236</v>
      </c>
      <c r="C61" t="s">
        <v>276</v>
      </c>
      <c r="D61">
        <v>5.7000000000000002E-2</v>
      </c>
    </row>
    <row r="62" spans="1:6">
      <c r="A62" t="s">
        <v>280</v>
      </c>
      <c r="B62" t="s">
        <v>233</v>
      </c>
      <c r="C62" t="s">
        <v>276</v>
      </c>
      <c r="D62">
        <v>10.483000000000001</v>
      </c>
    </row>
    <row r="63" spans="1:6">
      <c r="A63" t="s">
        <v>280</v>
      </c>
      <c r="B63" t="s">
        <v>108</v>
      </c>
      <c r="C63" t="s">
        <v>24</v>
      </c>
      <c r="D63">
        <v>0.57299999999999995</v>
      </c>
      <c r="F63" t="s">
        <v>520</v>
      </c>
    </row>
    <row r="64" spans="1:6">
      <c r="A64" t="s">
        <v>280</v>
      </c>
      <c r="B64" t="s">
        <v>485</v>
      </c>
      <c r="C64" t="s">
        <v>24</v>
      </c>
      <c r="D64">
        <v>0.39700000000000002</v>
      </c>
      <c r="F64" t="s">
        <v>520</v>
      </c>
    </row>
    <row r="65" spans="1:13">
      <c r="A65" t="s">
        <v>280</v>
      </c>
      <c r="B65" t="s">
        <v>481</v>
      </c>
      <c r="C65" t="s">
        <v>24</v>
      </c>
      <c r="D65">
        <v>27.236999999999998</v>
      </c>
      <c r="F65" t="s">
        <v>520</v>
      </c>
    </row>
    <row r="66" spans="1:13">
      <c r="A66" t="s">
        <v>280</v>
      </c>
      <c r="B66" t="s">
        <v>475</v>
      </c>
      <c r="C66" t="s">
        <v>24</v>
      </c>
      <c r="D66">
        <v>7.6509999999999998</v>
      </c>
      <c r="F66" t="s">
        <v>520</v>
      </c>
    </row>
    <row r="67" spans="1:13">
      <c r="A67" t="s">
        <v>280</v>
      </c>
      <c r="B67" t="s">
        <v>108</v>
      </c>
      <c r="C67" t="s">
        <v>473</v>
      </c>
      <c r="D67">
        <v>1.252</v>
      </c>
      <c r="F67" t="s">
        <v>520</v>
      </c>
    </row>
    <row r="68" spans="1:13">
      <c r="A68" t="s">
        <v>280</v>
      </c>
      <c r="B68" t="s">
        <v>485</v>
      </c>
      <c r="C68" t="s">
        <v>473</v>
      </c>
      <c r="D68">
        <v>0.86799999999999999</v>
      </c>
      <c r="F68" t="s">
        <v>520</v>
      </c>
    </row>
    <row r="69" spans="1:13">
      <c r="A69" t="s">
        <v>280</v>
      </c>
      <c r="B69" t="s">
        <v>481</v>
      </c>
      <c r="C69" t="s">
        <v>473</v>
      </c>
      <c r="D69">
        <v>59.555999999999997</v>
      </c>
      <c r="F69" t="s">
        <v>520</v>
      </c>
    </row>
    <row r="70" spans="1:13">
      <c r="A70" t="s">
        <v>280</v>
      </c>
      <c r="B70" t="s">
        <v>475</v>
      </c>
      <c r="C70" t="s">
        <v>473</v>
      </c>
      <c r="D70">
        <v>16.728999999999999</v>
      </c>
      <c r="F70" t="s">
        <v>520</v>
      </c>
    </row>
    <row r="71" spans="1:13">
      <c r="A71" t="s">
        <v>280</v>
      </c>
      <c r="B71" t="s">
        <v>107</v>
      </c>
      <c r="C71" t="s">
        <v>24</v>
      </c>
      <c r="D71">
        <v>7.8689999999999998</v>
      </c>
      <c r="F71" t="s">
        <v>521</v>
      </c>
    </row>
    <row r="72" spans="1:13">
      <c r="A72" t="s">
        <v>280</v>
      </c>
      <c r="B72" t="s">
        <v>170</v>
      </c>
      <c r="C72" t="s">
        <v>24</v>
      </c>
      <c r="D72">
        <v>17</v>
      </c>
    </row>
    <row r="73" spans="1:13">
      <c r="A73" t="s">
        <v>280</v>
      </c>
      <c r="B73" t="s">
        <v>97</v>
      </c>
      <c r="C73" t="s">
        <v>24</v>
      </c>
      <c r="D73">
        <v>10</v>
      </c>
    </row>
    <row r="74" spans="1:13">
      <c r="A74" t="s">
        <v>281</v>
      </c>
      <c r="B74" t="s">
        <v>206</v>
      </c>
      <c r="C74" t="s">
        <v>276</v>
      </c>
      <c r="D74">
        <v>33.665999999999997</v>
      </c>
      <c r="G74" t="s">
        <v>281</v>
      </c>
      <c r="H74">
        <f>SUMIFS(D:D,A:A,G74,C:C,"Heat_District")</f>
        <v>34.506</v>
      </c>
      <c r="I74" s="44"/>
      <c r="J74" s="45"/>
      <c r="K74" s="45"/>
      <c r="L74" s="45"/>
      <c r="M74" s="45"/>
    </row>
    <row r="75" spans="1:13">
      <c r="A75" t="s">
        <v>281</v>
      </c>
      <c r="B75" t="s">
        <v>207</v>
      </c>
      <c r="C75" t="s">
        <v>276</v>
      </c>
      <c r="D75">
        <v>11.86</v>
      </c>
    </row>
    <row r="76" spans="1:13">
      <c r="A76" t="s">
        <v>281</v>
      </c>
      <c r="B76" t="s">
        <v>225</v>
      </c>
      <c r="C76" t="s">
        <v>276</v>
      </c>
      <c r="D76">
        <v>2.097</v>
      </c>
    </row>
    <row r="77" spans="1:13">
      <c r="A77" t="s">
        <v>281</v>
      </c>
      <c r="B77" t="s">
        <v>217</v>
      </c>
      <c r="C77" t="s">
        <v>212</v>
      </c>
      <c r="D77">
        <v>0.60599999999999998</v>
      </c>
    </row>
    <row r="78" spans="1:13">
      <c r="A78" t="s">
        <v>281</v>
      </c>
      <c r="B78" t="s">
        <v>219</v>
      </c>
      <c r="C78" t="s">
        <v>212</v>
      </c>
      <c r="D78">
        <v>0.29499999999999998</v>
      </c>
    </row>
    <row r="79" spans="1:13">
      <c r="A79" t="s">
        <v>281</v>
      </c>
      <c r="B79" t="s">
        <v>237</v>
      </c>
      <c r="C79" t="s">
        <v>212</v>
      </c>
      <c r="D79">
        <v>3.0000000000000001E-3</v>
      </c>
    </row>
    <row r="80" spans="1:13">
      <c r="A80" t="s">
        <v>281</v>
      </c>
      <c r="B80" t="s">
        <v>227</v>
      </c>
      <c r="C80" t="s">
        <v>212</v>
      </c>
      <c r="D80">
        <v>0.24</v>
      </c>
    </row>
    <row r="81" spans="1:6">
      <c r="A81" t="s">
        <v>281</v>
      </c>
      <c r="B81" t="s">
        <v>469</v>
      </c>
      <c r="C81" t="s">
        <v>212</v>
      </c>
      <c r="D81">
        <v>0.73799999999999999</v>
      </c>
    </row>
    <row r="82" spans="1:6">
      <c r="A82" t="s">
        <v>281</v>
      </c>
      <c r="B82" t="s">
        <v>470</v>
      </c>
      <c r="C82" t="s">
        <v>212</v>
      </c>
      <c r="D82">
        <v>13.882999999999999</v>
      </c>
    </row>
    <row r="83" spans="1:6">
      <c r="A83" t="s">
        <v>281</v>
      </c>
      <c r="B83" t="s">
        <v>228</v>
      </c>
      <c r="C83" t="s">
        <v>213</v>
      </c>
      <c r="D83">
        <v>5.6779999999999999</v>
      </c>
    </row>
    <row r="84" spans="1:6">
      <c r="A84" t="s">
        <v>281</v>
      </c>
      <c r="B84" t="s">
        <v>229</v>
      </c>
      <c r="C84" t="s">
        <v>213</v>
      </c>
      <c r="D84">
        <v>1.591</v>
      </c>
    </row>
    <row r="85" spans="1:6">
      <c r="A85" t="s">
        <v>281</v>
      </c>
      <c r="B85" t="s">
        <v>240</v>
      </c>
      <c r="C85" t="s">
        <v>213</v>
      </c>
      <c r="D85">
        <v>0.27600000000000002</v>
      </c>
    </row>
    <row r="86" spans="1:6">
      <c r="A86" t="s">
        <v>281</v>
      </c>
      <c r="B86" t="s">
        <v>231</v>
      </c>
      <c r="C86" t="s">
        <v>213</v>
      </c>
      <c r="D86">
        <v>1.851</v>
      </c>
    </row>
    <row r="87" spans="1:6">
      <c r="A87" t="s">
        <v>281</v>
      </c>
      <c r="B87" t="s">
        <v>471</v>
      </c>
      <c r="C87" t="s">
        <v>214</v>
      </c>
      <c r="D87">
        <v>3.5960000000000001</v>
      </c>
    </row>
    <row r="88" spans="1:6">
      <c r="A88" t="s">
        <v>281</v>
      </c>
      <c r="B88" t="s">
        <v>248</v>
      </c>
      <c r="C88" t="s">
        <v>214</v>
      </c>
      <c r="D88">
        <v>0.22700000000000001</v>
      </c>
    </row>
    <row r="89" spans="1:6">
      <c r="A89" t="s">
        <v>281</v>
      </c>
      <c r="B89" t="s">
        <v>245</v>
      </c>
      <c r="C89" t="s">
        <v>214</v>
      </c>
      <c r="D89">
        <v>1.27</v>
      </c>
    </row>
    <row r="90" spans="1:6">
      <c r="A90" t="s">
        <v>281</v>
      </c>
      <c r="B90" t="s">
        <v>244</v>
      </c>
      <c r="C90" t="s">
        <v>214</v>
      </c>
      <c r="D90">
        <v>11.746</v>
      </c>
    </row>
    <row r="91" spans="1:6">
      <c r="A91" t="s">
        <v>281</v>
      </c>
      <c r="B91" t="s">
        <v>163</v>
      </c>
      <c r="C91" t="s">
        <v>24</v>
      </c>
      <c r="D91">
        <v>3.4260000000000002</v>
      </c>
    </row>
    <row r="92" spans="1:6">
      <c r="A92" t="s">
        <v>281</v>
      </c>
      <c r="B92" t="s">
        <v>107</v>
      </c>
      <c r="C92" t="s">
        <v>24</v>
      </c>
      <c r="D92">
        <v>0.223</v>
      </c>
    </row>
    <row r="93" spans="1:6">
      <c r="A93" t="s">
        <v>281</v>
      </c>
      <c r="B93" t="s">
        <v>58</v>
      </c>
      <c r="C93" t="s">
        <v>24</v>
      </c>
      <c r="D93">
        <v>0.97299999999999998</v>
      </c>
    </row>
    <row r="94" spans="1:6">
      <c r="A94" t="s">
        <v>281</v>
      </c>
      <c r="B94" t="s">
        <v>23</v>
      </c>
      <c r="C94" t="s">
        <v>24</v>
      </c>
      <c r="D94">
        <v>58.05</v>
      </c>
      <c r="F94" t="s">
        <v>521</v>
      </c>
    </row>
    <row r="95" spans="1:6">
      <c r="A95" t="s">
        <v>281</v>
      </c>
      <c r="B95" t="s">
        <v>106</v>
      </c>
      <c r="C95" t="s">
        <v>24</v>
      </c>
      <c r="D95">
        <v>63.241</v>
      </c>
      <c r="F95" t="s">
        <v>521</v>
      </c>
    </row>
    <row r="96" spans="1:6">
      <c r="A96" t="s">
        <v>281</v>
      </c>
      <c r="B96" t="s">
        <v>235</v>
      </c>
      <c r="C96" t="s">
        <v>276</v>
      </c>
      <c r="D96">
        <v>4.7750000000000004</v>
      </c>
    </row>
    <row r="97" spans="1:13">
      <c r="A97" t="s">
        <v>281</v>
      </c>
      <c r="B97" t="s">
        <v>236</v>
      </c>
      <c r="C97" t="s">
        <v>276</v>
      </c>
      <c r="D97">
        <v>0.251</v>
      </c>
    </row>
    <row r="98" spans="1:13">
      <c r="A98" t="s">
        <v>281</v>
      </c>
      <c r="B98" t="s">
        <v>233</v>
      </c>
      <c r="C98" t="s">
        <v>276</v>
      </c>
      <c r="D98">
        <v>9.9390000000000001</v>
      </c>
    </row>
    <row r="99" spans="1:13">
      <c r="A99" t="s">
        <v>281</v>
      </c>
      <c r="B99" t="s">
        <v>108</v>
      </c>
      <c r="C99" t="s">
        <v>24</v>
      </c>
      <c r="D99">
        <v>3.6549999999999998</v>
      </c>
      <c r="F99" t="s">
        <v>520</v>
      </c>
    </row>
    <row r="100" spans="1:13">
      <c r="A100" t="s">
        <v>281</v>
      </c>
      <c r="B100" t="s">
        <v>485</v>
      </c>
      <c r="C100" t="s">
        <v>24</v>
      </c>
      <c r="D100">
        <v>0.13800000000000001</v>
      </c>
      <c r="F100" t="s">
        <v>520</v>
      </c>
    </row>
    <row r="101" spans="1:13">
      <c r="A101" t="s">
        <v>281</v>
      </c>
      <c r="B101" t="s">
        <v>481</v>
      </c>
      <c r="C101" t="s">
        <v>24</v>
      </c>
      <c r="D101">
        <v>5.0439999999999996</v>
      </c>
      <c r="F101" t="s">
        <v>520</v>
      </c>
    </row>
    <row r="102" spans="1:13">
      <c r="A102" t="s">
        <v>281</v>
      </c>
      <c r="B102" t="s">
        <v>475</v>
      </c>
      <c r="C102" t="s">
        <v>24</v>
      </c>
      <c r="D102">
        <v>2.4369999999999998</v>
      </c>
      <c r="F102" t="s">
        <v>520</v>
      </c>
    </row>
    <row r="103" spans="1:13">
      <c r="A103" t="s">
        <v>281</v>
      </c>
      <c r="B103" t="s">
        <v>108</v>
      </c>
      <c r="C103" t="s">
        <v>473</v>
      </c>
      <c r="D103">
        <v>11.186999999999999</v>
      </c>
      <c r="F103" t="s">
        <v>520</v>
      </c>
    </row>
    <row r="104" spans="1:13">
      <c r="A104" t="s">
        <v>281</v>
      </c>
      <c r="B104" t="s">
        <v>485</v>
      </c>
      <c r="C104" t="s">
        <v>473</v>
      </c>
      <c r="D104">
        <v>0.42399999999999999</v>
      </c>
      <c r="F104" t="s">
        <v>520</v>
      </c>
    </row>
    <row r="105" spans="1:13">
      <c r="A105" t="s">
        <v>281</v>
      </c>
      <c r="B105" t="s">
        <v>481</v>
      </c>
      <c r="C105" t="s">
        <v>473</v>
      </c>
      <c r="D105">
        <v>15.436</v>
      </c>
      <c r="F105" t="s">
        <v>520</v>
      </c>
    </row>
    <row r="106" spans="1:13">
      <c r="A106" t="s">
        <v>281</v>
      </c>
      <c r="B106" t="s">
        <v>475</v>
      </c>
      <c r="C106" t="s">
        <v>473</v>
      </c>
      <c r="D106">
        <v>7.4589999999999996</v>
      </c>
      <c r="F106" t="s">
        <v>520</v>
      </c>
    </row>
    <row r="107" spans="1:13">
      <c r="A107" t="s">
        <v>282</v>
      </c>
      <c r="B107" t="s">
        <v>206</v>
      </c>
      <c r="C107" t="s">
        <v>276</v>
      </c>
      <c r="D107">
        <v>16.786999999999999</v>
      </c>
      <c r="G107" t="s">
        <v>305</v>
      </c>
      <c r="H107">
        <f>SUMIFS(D:D,A:A,G107,C:C,"Heat_District")</f>
        <v>30.245999999999999</v>
      </c>
      <c r="I107" s="44"/>
      <c r="J107" s="45"/>
      <c r="K107" s="45"/>
      <c r="L107" s="45"/>
      <c r="M107" s="45"/>
    </row>
    <row r="108" spans="1:13">
      <c r="A108" t="s">
        <v>282</v>
      </c>
      <c r="B108" t="s">
        <v>207</v>
      </c>
      <c r="C108" t="s">
        <v>276</v>
      </c>
      <c r="D108">
        <v>0.35599999999999998</v>
      </c>
    </row>
    <row r="109" spans="1:13">
      <c r="A109" t="s">
        <v>282</v>
      </c>
      <c r="B109" t="s">
        <v>225</v>
      </c>
      <c r="C109" t="s">
        <v>276</v>
      </c>
      <c r="D109">
        <v>119.82599999999999</v>
      </c>
    </row>
    <row r="110" spans="1:13">
      <c r="A110" t="s">
        <v>282</v>
      </c>
      <c r="B110" t="s">
        <v>217</v>
      </c>
      <c r="C110" t="s">
        <v>212</v>
      </c>
      <c r="D110">
        <v>0.27500000000000002</v>
      </c>
    </row>
    <row r="111" spans="1:13">
      <c r="A111" t="s">
        <v>282</v>
      </c>
      <c r="B111" t="s">
        <v>219</v>
      </c>
      <c r="C111" t="s">
        <v>212</v>
      </c>
      <c r="D111">
        <v>8.8999999999999996E-2</v>
      </c>
    </row>
    <row r="112" spans="1:13">
      <c r="A112" t="s">
        <v>282</v>
      </c>
      <c r="B112" t="s">
        <v>237</v>
      </c>
      <c r="C112" t="s">
        <v>212</v>
      </c>
      <c r="D112">
        <v>7.5999999999999998E-2</v>
      </c>
    </row>
    <row r="113" spans="1:4">
      <c r="A113" t="s">
        <v>282</v>
      </c>
      <c r="B113" t="s">
        <v>227</v>
      </c>
      <c r="C113" t="s">
        <v>212</v>
      </c>
      <c r="D113">
        <v>0.86</v>
      </c>
    </row>
    <row r="114" spans="1:4">
      <c r="A114" t="s">
        <v>282</v>
      </c>
      <c r="B114" t="s">
        <v>469</v>
      </c>
      <c r="C114" t="s">
        <v>212</v>
      </c>
      <c r="D114">
        <v>4.1189999999999998</v>
      </c>
    </row>
    <row r="115" spans="1:4">
      <c r="A115" t="s">
        <v>282</v>
      </c>
      <c r="B115" t="s">
        <v>470</v>
      </c>
      <c r="C115" t="s">
        <v>212</v>
      </c>
      <c r="D115">
        <v>2.012</v>
      </c>
    </row>
    <row r="116" spans="1:4">
      <c r="A116" t="s">
        <v>282</v>
      </c>
      <c r="B116" t="s">
        <v>228</v>
      </c>
      <c r="C116" t="s">
        <v>213</v>
      </c>
      <c r="D116">
        <v>2.7149999999999999</v>
      </c>
    </row>
    <row r="117" spans="1:4">
      <c r="A117" t="s">
        <v>282</v>
      </c>
      <c r="B117" t="s">
        <v>229</v>
      </c>
      <c r="C117" t="s">
        <v>213</v>
      </c>
      <c r="D117">
        <v>0.82</v>
      </c>
    </row>
    <row r="118" spans="1:4">
      <c r="A118" t="s">
        <v>282</v>
      </c>
      <c r="B118" t="s">
        <v>240</v>
      </c>
      <c r="C118" t="s">
        <v>213</v>
      </c>
      <c r="D118">
        <v>0.625</v>
      </c>
    </row>
    <row r="119" spans="1:4">
      <c r="A119" t="s">
        <v>282</v>
      </c>
      <c r="B119" t="s">
        <v>231</v>
      </c>
      <c r="C119" t="s">
        <v>213</v>
      </c>
      <c r="D119">
        <v>6.2430000000000003</v>
      </c>
    </row>
    <row r="120" spans="1:4">
      <c r="A120" t="s">
        <v>282</v>
      </c>
      <c r="B120" t="s">
        <v>471</v>
      </c>
      <c r="C120" t="s">
        <v>214</v>
      </c>
      <c r="D120">
        <v>3.052</v>
      </c>
    </row>
    <row r="121" spans="1:4">
      <c r="A121" t="s">
        <v>282</v>
      </c>
      <c r="B121" t="s">
        <v>248</v>
      </c>
      <c r="C121" t="s">
        <v>214</v>
      </c>
      <c r="D121">
        <v>0.50800000000000001</v>
      </c>
    </row>
    <row r="122" spans="1:4">
      <c r="A122" t="s">
        <v>282</v>
      </c>
      <c r="B122" t="s">
        <v>245</v>
      </c>
      <c r="C122" t="s">
        <v>214</v>
      </c>
      <c r="D122">
        <v>2.4729999999999999</v>
      </c>
    </row>
    <row r="123" spans="1:4">
      <c r="A123" t="s">
        <v>282</v>
      </c>
      <c r="B123" t="s">
        <v>244</v>
      </c>
      <c r="C123" t="s">
        <v>214</v>
      </c>
      <c r="D123">
        <v>11.82</v>
      </c>
    </row>
    <row r="124" spans="1:4">
      <c r="A124" t="s">
        <v>282</v>
      </c>
      <c r="B124" t="s">
        <v>481</v>
      </c>
      <c r="C124" t="s">
        <v>24</v>
      </c>
      <c r="D124">
        <v>5.2510000000000003</v>
      </c>
    </row>
    <row r="125" spans="1:4">
      <c r="A125" t="s">
        <v>282</v>
      </c>
      <c r="B125" t="s">
        <v>488</v>
      </c>
      <c r="C125" t="s">
        <v>24</v>
      </c>
      <c r="D125">
        <v>0.01</v>
      </c>
    </row>
    <row r="126" spans="1:4">
      <c r="A126" t="s">
        <v>282</v>
      </c>
      <c r="B126" t="s">
        <v>23</v>
      </c>
      <c r="C126" t="s">
        <v>24</v>
      </c>
      <c r="D126">
        <v>91.846999999999994</v>
      </c>
    </row>
    <row r="127" spans="1:4">
      <c r="A127" t="s">
        <v>282</v>
      </c>
      <c r="B127" t="s">
        <v>235</v>
      </c>
      <c r="C127" t="s">
        <v>276</v>
      </c>
      <c r="D127">
        <v>10.007</v>
      </c>
    </row>
    <row r="128" spans="1:4">
      <c r="A128" t="s">
        <v>282</v>
      </c>
      <c r="B128" t="s">
        <v>236</v>
      </c>
      <c r="C128" t="s">
        <v>276</v>
      </c>
      <c r="D128">
        <v>0.52700000000000002</v>
      </c>
    </row>
    <row r="129" spans="1:13">
      <c r="A129" t="s">
        <v>282</v>
      </c>
      <c r="B129" t="s">
        <v>233</v>
      </c>
      <c r="C129" t="s">
        <v>276</v>
      </c>
      <c r="D129">
        <v>16.088000000000001</v>
      </c>
    </row>
    <row r="130" spans="1:13">
      <c r="A130" t="s">
        <v>282</v>
      </c>
      <c r="B130" t="s">
        <v>58</v>
      </c>
      <c r="C130" t="s">
        <v>24</v>
      </c>
      <c r="D130">
        <v>8.5999999999999993E-2</v>
      </c>
    </row>
    <row r="131" spans="1:13">
      <c r="A131" t="s">
        <v>283</v>
      </c>
      <c r="B131" t="s">
        <v>206</v>
      </c>
      <c r="C131" t="s">
        <v>276</v>
      </c>
      <c r="D131">
        <v>49.500999999999998</v>
      </c>
      <c r="G131" t="s">
        <v>283</v>
      </c>
      <c r="H131">
        <f>SUMIFS(D:D,A:A,G131,C:C,"Heat_District")</f>
        <v>99.659999999999982</v>
      </c>
      <c r="I131" s="44"/>
      <c r="J131" s="45"/>
      <c r="K131" s="45"/>
      <c r="L131" s="45"/>
      <c r="M131" s="45"/>
    </row>
    <row r="132" spans="1:13">
      <c r="A132" t="s">
        <v>283</v>
      </c>
      <c r="B132" t="s">
        <v>207</v>
      </c>
      <c r="C132" t="s">
        <v>276</v>
      </c>
      <c r="D132">
        <v>30.227</v>
      </c>
    </row>
    <row r="133" spans="1:13">
      <c r="A133" t="s">
        <v>283</v>
      </c>
      <c r="B133" t="s">
        <v>225</v>
      </c>
      <c r="C133" t="s">
        <v>276</v>
      </c>
      <c r="D133">
        <v>2.4820000000000002</v>
      </c>
    </row>
    <row r="134" spans="1:13">
      <c r="A134" t="s">
        <v>283</v>
      </c>
      <c r="B134" t="s">
        <v>217</v>
      </c>
      <c r="C134" t="s">
        <v>212</v>
      </c>
      <c r="D134">
        <v>0.75</v>
      </c>
    </row>
    <row r="135" spans="1:13">
      <c r="A135" t="s">
        <v>283</v>
      </c>
      <c r="B135" t="s">
        <v>219</v>
      </c>
      <c r="C135" t="s">
        <v>212</v>
      </c>
      <c r="D135">
        <v>1.3049999999999999</v>
      </c>
    </row>
    <row r="136" spans="1:13">
      <c r="A136" t="s">
        <v>283</v>
      </c>
      <c r="B136" t="s">
        <v>237</v>
      </c>
      <c r="C136" t="s">
        <v>212</v>
      </c>
      <c r="D136">
        <v>4.8000000000000001E-2</v>
      </c>
    </row>
    <row r="137" spans="1:13">
      <c r="A137" t="s">
        <v>283</v>
      </c>
      <c r="B137" t="s">
        <v>227</v>
      </c>
      <c r="C137" t="s">
        <v>212</v>
      </c>
      <c r="D137">
        <v>0.16700000000000001</v>
      </c>
    </row>
    <row r="138" spans="1:13">
      <c r="A138" t="s">
        <v>283</v>
      </c>
      <c r="B138" t="s">
        <v>469</v>
      </c>
      <c r="C138" t="s">
        <v>212</v>
      </c>
      <c r="D138">
        <v>0.97099999999999997</v>
      </c>
    </row>
    <row r="139" spans="1:13">
      <c r="A139" t="s">
        <v>283</v>
      </c>
      <c r="B139" t="s">
        <v>470</v>
      </c>
      <c r="C139" t="s">
        <v>212</v>
      </c>
      <c r="D139">
        <v>13.749000000000001</v>
      </c>
    </row>
    <row r="140" spans="1:13">
      <c r="A140" t="s">
        <v>283</v>
      </c>
      <c r="B140" t="s">
        <v>228</v>
      </c>
      <c r="C140" t="s">
        <v>213</v>
      </c>
      <c r="D140">
        <v>12.375</v>
      </c>
    </row>
    <row r="141" spans="1:13">
      <c r="A141" t="s">
        <v>283</v>
      </c>
      <c r="B141" t="s">
        <v>229</v>
      </c>
      <c r="C141" t="s">
        <v>213</v>
      </c>
      <c r="D141">
        <v>6.1580000000000004</v>
      </c>
    </row>
    <row r="142" spans="1:13">
      <c r="A142" t="s">
        <v>283</v>
      </c>
      <c r="B142" t="s">
        <v>240</v>
      </c>
      <c r="C142" t="s">
        <v>213</v>
      </c>
      <c r="D142">
        <v>0.372</v>
      </c>
    </row>
    <row r="143" spans="1:13">
      <c r="A143" t="s">
        <v>283</v>
      </c>
      <c r="B143" t="s">
        <v>231</v>
      </c>
      <c r="C143" t="s">
        <v>213</v>
      </c>
      <c r="D143">
        <v>4.0179999999999998</v>
      </c>
    </row>
    <row r="144" spans="1:13">
      <c r="A144" t="s">
        <v>283</v>
      </c>
      <c r="B144" t="s">
        <v>471</v>
      </c>
      <c r="C144" t="s">
        <v>214</v>
      </c>
      <c r="D144">
        <v>43.179000000000002</v>
      </c>
    </row>
    <row r="145" spans="1:6">
      <c r="A145" t="s">
        <v>283</v>
      </c>
      <c r="B145" t="s">
        <v>248</v>
      </c>
      <c r="C145" t="s">
        <v>214</v>
      </c>
      <c r="D145">
        <v>0.214</v>
      </c>
    </row>
    <row r="146" spans="1:6">
      <c r="A146" t="s">
        <v>283</v>
      </c>
      <c r="B146" t="s">
        <v>245</v>
      </c>
      <c r="C146" t="s">
        <v>214</v>
      </c>
      <c r="D146">
        <v>0.80600000000000005</v>
      </c>
    </row>
    <row r="147" spans="1:6">
      <c r="A147" t="s">
        <v>283</v>
      </c>
      <c r="B147" t="s">
        <v>244</v>
      </c>
      <c r="C147" t="s">
        <v>214</v>
      </c>
      <c r="D147">
        <v>22.257000000000001</v>
      </c>
    </row>
    <row r="148" spans="1:6">
      <c r="A148" t="s">
        <v>283</v>
      </c>
      <c r="B148" t="s">
        <v>488</v>
      </c>
      <c r="C148" t="s">
        <v>24</v>
      </c>
      <c r="D148">
        <v>7.237000000000001</v>
      </c>
    </row>
    <row r="149" spans="1:6">
      <c r="A149" t="s">
        <v>283</v>
      </c>
      <c r="B149" t="s">
        <v>489</v>
      </c>
      <c r="C149" t="s">
        <v>24</v>
      </c>
      <c r="D149">
        <v>0.83099999999999996</v>
      </c>
    </row>
    <row r="150" spans="1:6">
      <c r="A150" t="s">
        <v>283</v>
      </c>
      <c r="B150" t="s">
        <v>490</v>
      </c>
      <c r="C150" t="s">
        <v>24</v>
      </c>
      <c r="D150">
        <v>0.91400000000000003</v>
      </c>
    </row>
    <row r="151" spans="1:6">
      <c r="A151" t="s">
        <v>283</v>
      </c>
      <c r="B151" t="s">
        <v>163</v>
      </c>
      <c r="C151" t="s">
        <v>24</v>
      </c>
      <c r="D151">
        <v>13.646000000000001</v>
      </c>
    </row>
    <row r="152" spans="1:6">
      <c r="A152" t="s">
        <v>283</v>
      </c>
      <c r="B152" t="s">
        <v>107</v>
      </c>
      <c r="C152" t="s">
        <v>24</v>
      </c>
      <c r="D152">
        <v>10.483000000000001</v>
      </c>
    </row>
    <row r="153" spans="1:6">
      <c r="A153" t="s">
        <v>283</v>
      </c>
      <c r="B153" t="s">
        <v>23</v>
      </c>
      <c r="C153" t="s">
        <v>24</v>
      </c>
      <c r="D153">
        <v>102.047</v>
      </c>
    </row>
    <row r="154" spans="1:6">
      <c r="A154" t="s">
        <v>283</v>
      </c>
      <c r="B154" t="s">
        <v>106</v>
      </c>
      <c r="C154" t="s">
        <v>24</v>
      </c>
      <c r="D154">
        <v>116.598</v>
      </c>
    </row>
    <row r="155" spans="1:6">
      <c r="A155" t="s">
        <v>283</v>
      </c>
      <c r="B155" t="s">
        <v>235</v>
      </c>
      <c r="C155" t="s">
        <v>276</v>
      </c>
      <c r="D155">
        <v>3.4039999999999999</v>
      </c>
    </row>
    <row r="156" spans="1:6">
      <c r="A156" t="s">
        <v>283</v>
      </c>
      <c r="B156" t="s">
        <v>236</v>
      </c>
      <c r="C156" t="s">
        <v>276</v>
      </c>
      <c r="D156">
        <v>0.17899999999999999</v>
      </c>
    </row>
    <row r="157" spans="1:6">
      <c r="A157" t="s">
        <v>283</v>
      </c>
      <c r="B157" t="s">
        <v>233</v>
      </c>
      <c r="C157" t="s">
        <v>276</v>
      </c>
      <c r="D157">
        <v>12.458</v>
      </c>
    </row>
    <row r="158" spans="1:6">
      <c r="A158" t="s">
        <v>283</v>
      </c>
      <c r="B158" t="s">
        <v>108</v>
      </c>
      <c r="C158" t="s">
        <v>24</v>
      </c>
      <c r="D158">
        <v>3.8439999999999999</v>
      </c>
      <c r="F158" t="s">
        <v>520</v>
      </c>
    </row>
    <row r="159" spans="1:6">
      <c r="A159" t="s">
        <v>283</v>
      </c>
      <c r="B159" t="s">
        <v>109</v>
      </c>
      <c r="C159" t="s">
        <v>24</v>
      </c>
      <c r="D159">
        <v>18.015999999999998</v>
      </c>
      <c r="F159" t="s">
        <v>520</v>
      </c>
    </row>
    <row r="160" spans="1:6">
      <c r="A160" t="s">
        <v>283</v>
      </c>
      <c r="B160" t="s">
        <v>485</v>
      </c>
      <c r="C160" t="s">
        <v>24</v>
      </c>
      <c r="D160">
        <v>0.307</v>
      </c>
      <c r="F160" t="s">
        <v>520</v>
      </c>
    </row>
    <row r="161" spans="1:13">
      <c r="A161" t="s">
        <v>283</v>
      </c>
      <c r="B161" t="s">
        <v>481</v>
      </c>
      <c r="C161" t="s">
        <v>24</v>
      </c>
      <c r="D161">
        <v>4.5179999999999998</v>
      </c>
      <c r="F161" t="s">
        <v>520</v>
      </c>
    </row>
    <row r="162" spans="1:13">
      <c r="A162" t="s">
        <v>283</v>
      </c>
      <c r="B162" t="s">
        <v>475</v>
      </c>
      <c r="C162" t="s">
        <v>24</v>
      </c>
      <c r="D162">
        <v>8.5380000000000003</v>
      </c>
      <c r="F162" t="s">
        <v>520</v>
      </c>
    </row>
    <row r="163" spans="1:13">
      <c r="A163" t="s">
        <v>283</v>
      </c>
      <c r="B163" t="s">
        <v>108</v>
      </c>
      <c r="C163" t="s">
        <v>473</v>
      </c>
      <c r="D163">
        <v>10.875999999999999</v>
      </c>
      <c r="F163" t="s">
        <v>520</v>
      </c>
    </row>
    <row r="164" spans="1:13">
      <c r="A164" t="s">
        <v>283</v>
      </c>
      <c r="B164" t="s">
        <v>109</v>
      </c>
      <c r="C164" t="s">
        <v>473</v>
      </c>
      <c r="D164">
        <v>50.973999999999997</v>
      </c>
      <c r="F164" t="s">
        <v>520</v>
      </c>
    </row>
    <row r="165" spans="1:13">
      <c r="A165" t="s">
        <v>283</v>
      </c>
      <c r="B165" t="s">
        <v>485</v>
      </c>
      <c r="C165" t="s">
        <v>473</v>
      </c>
      <c r="D165">
        <v>0.87</v>
      </c>
      <c r="F165" t="s">
        <v>520</v>
      </c>
    </row>
    <row r="166" spans="1:13">
      <c r="A166" t="s">
        <v>283</v>
      </c>
      <c r="B166" t="s">
        <v>481</v>
      </c>
      <c r="C166" t="s">
        <v>473</v>
      </c>
      <c r="D166">
        <v>12.782999999999999</v>
      </c>
      <c r="F166" t="s">
        <v>520</v>
      </c>
    </row>
    <row r="167" spans="1:13">
      <c r="A167" t="s">
        <v>283</v>
      </c>
      <c r="B167" t="s">
        <v>475</v>
      </c>
      <c r="C167" t="s">
        <v>473</v>
      </c>
      <c r="D167">
        <v>24.157</v>
      </c>
      <c r="F167" t="s">
        <v>520</v>
      </c>
    </row>
    <row r="168" spans="1:13">
      <c r="A168" t="s">
        <v>284</v>
      </c>
      <c r="B168" t="s">
        <v>206</v>
      </c>
      <c r="C168" t="s">
        <v>276</v>
      </c>
      <c r="D168">
        <v>251.33199999999999</v>
      </c>
      <c r="G168" t="s">
        <v>287</v>
      </c>
      <c r="H168">
        <f>SUMIFS(D:D,A:A,G168,C:C,"Heat_District")</f>
        <v>236.25900000000001</v>
      </c>
      <c r="I168" s="44"/>
      <c r="J168" s="45"/>
      <c r="K168" s="45"/>
      <c r="L168" s="45"/>
      <c r="M168" s="45"/>
    </row>
    <row r="169" spans="1:13">
      <c r="A169" t="s">
        <v>284</v>
      </c>
      <c r="B169" t="s">
        <v>207</v>
      </c>
      <c r="C169" t="s">
        <v>276</v>
      </c>
      <c r="D169">
        <v>45.728000000000002</v>
      </c>
    </row>
    <row r="170" spans="1:13">
      <c r="A170" t="s">
        <v>284</v>
      </c>
      <c r="B170" t="s">
        <v>225</v>
      </c>
      <c r="C170" t="s">
        <v>276</v>
      </c>
      <c r="D170">
        <v>681.61699999999996</v>
      </c>
    </row>
    <row r="171" spans="1:13">
      <c r="A171" t="s">
        <v>284</v>
      </c>
      <c r="B171" t="s">
        <v>217</v>
      </c>
      <c r="C171" t="s">
        <v>212</v>
      </c>
      <c r="D171">
        <v>5.19</v>
      </c>
    </row>
    <row r="172" spans="1:13">
      <c r="A172" t="s">
        <v>284</v>
      </c>
      <c r="B172" t="s">
        <v>219</v>
      </c>
      <c r="C172" t="s">
        <v>212</v>
      </c>
      <c r="D172">
        <v>5.0759999999999996</v>
      </c>
    </row>
    <row r="173" spans="1:13">
      <c r="A173" t="s">
        <v>284</v>
      </c>
      <c r="B173" t="s">
        <v>237</v>
      </c>
      <c r="C173" t="s">
        <v>212</v>
      </c>
      <c r="D173">
        <v>1.06</v>
      </c>
    </row>
    <row r="174" spans="1:13">
      <c r="A174" t="s">
        <v>284</v>
      </c>
      <c r="B174" t="s">
        <v>227</v>
      </c>
      <c r="C174" t="s">
        <v>212</v>
      </c>
      <c r="D174">
        <v>3.7970000000000002</v>
      </c>
    </row>
    <row r="175" spans="1:13">
      <c r="A175" t="s">
        <v>284</v>
      </c>
      <c r="B175" t="s">
        <v>469</v>
      </c>
      <c r="C175" t="s">
        <v>212</v>
      </c>
      <c r="D175">
        <v>19.724</v>
      </c>
    </row>
    <row r="176" spans="1:13">
      <c r="A176" t="s">
        <v>284</v>
      </c>
      <c r="B176" t="s">
        <v>470</v>
      </c>
      <c r="C176" t="s">
        <v>212</v>
      </c>
      <c r="D176">
        <v>134.637</v>
      </c>
    </row>
    <row r="177" spans="1:4">
      <c r="A177" t="s">
        <v>284</v>
      </c>
      <c r="B177" t="s">
        <v>228</v>
      </c>
      <c r="C177" t="s">
        <v>213</v>
      </c>
      <c r="D177">
        <v>46.579000000000001</v>
      </c>
    </row>
    <row r="178" spans="1:4">
      <c r="A178" t="s">
        <v>284</v>
      </c>
      <c r="B178" t="s">
        <v>229</v>
      </c>
      <c r="C178" t="s">
        <v>213</v>
      </c>
      <c r="D178">
        <v>35.555</v>
      </c>
    </row>
    <row r="179" spans="1:4">
      <c r="A179" t="s">
        <v>284</v>
      </c>
      <c r="B179" t="s">
        <v>240</v>
      </c>
      <c r="C179" t="s">
        <v>213</v>
      </c>
      <c r="D179">
        <v>10.750999999999999</v>
      </c>
    </row>
    <row r="180" spans="1:4">
      <c r="A180" t="s">
        <v>284</v>
      </c>
      <c r="B180" t="s">
        <v>231</v>
      </c>
      <c r="C180" t="s">
        <v>213</v>
      </c>
      <c r="D180">
        <v>69.756</v>
      </c>
    </row>
    <row r="181" spans="1:4">
      <c r="A181" t="s">
        <v>284</v>
      </c>
      <c r="B181" t="s">
        <v>471</v>
      </c>
      <c r="C181" t="s">
        <v>214</v>
      </c>
      <c r="D181">
        <v>235.96700000000001</v>
      </c>
    </row>
    <row r="182" spans="1:4">
      <c r="A182" t="s">
        <v>284</v>
      </c>
      <c r="B182" t="s">
        <v>248</v>
      </c>
      <c r="C182" t="s">
        <v>214</v>
      </c>
      <c r="D182">
        <v>4.4009999999999998</v>
      </c>
    </row>
    <row r="183" spans="1:4">
      <c r="A183" t="s">
        <v>284</v>
      </c>
      <c r="B183" t="s">
        <v>245</v>
      </c>
      <c r="C183" t="s">
        <v>214</v>
      </c>
      <c r="D183">
        <v>28.600999999999999</v>
      </c>
    </row>
    <row r="184" spans="1:4">
      <c r="A184" t="s">
        <v>284</v>
      </c>
      <c r="B184" t="s">
        <v>244</v>
      </c>
      <c r="C184" t="s">
        <v>214</v>
      </c>
      <c r="D184">
        <v>272.76799999999997</v>
      </c>
    </row>
    <row r="185" spans="1:4">
      <c r="A185" t="s">
        <v>284</v>
      </c>
      <c r="B185" t="s">
        <v>488</v>
      </c>
      <c r="C185" t="s">
        <v>24</v>
      </c>
      <c r="D185">
        <v>106.98399999999995</v>
      </c>
    </row>
    <row r="186" spans="1:4">
      <c r="A186" t="s">
        <v>284</v>
      </c>
      <c r="B186" t="s">
        <v>489</v>
      </c>
      <c r="C186" t="s">
        <v>24</v>
      </c>
      <c r="D186">
        <v>10.266999999999999</v>
      </c>
    </row>
    <row r="187" spans="1:4">
      <c r="A187" t="s">
        <v>284</v>
      </c>
      <c r="B187" t="s">
        <v>490</v>
      </c>
      <c r="C187" t="s">
        <v>24</v>
      </c>
      <c r="D187">
        <v>30.236999999999998</v>
      </c>
    </row>
    <row r="188" spans="1:4">
      <c r="A188" t="s">
        <v>284</v>
      </c>
      <c r="B188" t="s">
        <v>163</v>
      </c>
      <c r="C188" t="s">
        <v>24</v>
      </c>
      <c r="D188">
        <v>145.48599999999999</v>
      </c>
    </row>
    <row r="189" spans="1:4">
      <c r="A189" t="s">
        <v>284</v>
      </c>
      <c r="B189" t="s">
        <v>107</v>
      </c>
      <c r="C189" t="s">
        <v>24</v>
      </c>
      <c r="D189">
        <v>233.77600000000001</v>
      </c>
    </row>
    <row r="190" spans="1:4">
      <c r="A190" t="s">
        <v>284</v>
      </c>
      <c r="B190" t="s">
        <v>58</v>
      </c>
      <c r="C190" t="s">
        <v>24</v>
      </c>
      <c r="D190">
        <v>8.1780000000000008</v>
      </c>
    </row>
    <row r="191" spans="1:4">
      <c r="A191" t="s">
        <v>284</v>
      </c>
      <c r="B191" t="s">
        <v>23</v>
      </c>
      <c r="C191" t="s">
        <v>24</v>
      </c>
      <c r="D191">
        <v>259.21699999999998</v>
      </c>
    </row>
    <row r="192" spans="1:4">
      <c r="A192" t="s">
        <v>284</v>
      </c>
      <c r="B192" t="s">
        <v>106</v>
      </c>
      <c r="C192" t="s">
        <v>24</v>
      </c>
      <c r="D192">
        <v>513.11900000000003</v>
      </c>
    </row>
    <row r="193" spans="1:13">
      <c r="A193" t="s">
        <v>284</v>
      </c>
      <c r="B193" t="s">
        <v>235</v>
      </c>
      <c r="C193" t="s">
        <v>276</v>
      </c>
      <c r="D193">
        <v>32.082000000000001</v>
      </c>
    </row>
    <row r="194" spans="1:13">
      <c r="A194" t="s">
        <v>284</v>
      </c>
      <c r="B194" t="s">
        <v>236</v>
      </c>
      <c r="C194" t="s">
        <v>276</v>
      </c>
      <c r="D194">
        <v>1.6890000000000001</v>
      </c>
    </row>
    <row r="195" spans="1:13">
      <c r="A195" t="s">
        <v>284</v>
      </c>
      <c r="B195" t="s">
        <v>233</v>
      </c>
      <c r="C195" t="s">
        <v>276</v>
      </c>
      <c r="D195">
        <v>46.072000000000003</v>
      </c>
    </row>
    <row r="196" spans="1:13">
      <c r="A196" t="s">
        <v>284</v>
      </c>
      <c r="B196" t="s">
        <v>108</v>
      </c>
      <c r="C196" t="s">
        <v>24</v>
      </c>
      <c r="D196">
        <v>63.923000000000002</v>
      </c>
      <c r="F196" t="s">
        <v>520</v>
      </c>
    </row>
    <row r="197" spans="1:13">
      <c r="A197" t="s">
        <v>284</v>
      </c>
      <c r="B197" t="s">
        <v>109</v>
      </c>
      <c r="C197" t="s">
        <v>24</v>
      </c>
      <c r="D197">
        <v>13.051</v>
      </c>
      <c r="F197" t="s">
        <v>520</v>
      </c>
    </row>
    <row r="198" spans="1:13">
      <c r="A198" t="s">
        <v>284</v>
      </c>
      <c r="B198" t="s">
        <v>485</v>
      </c>
      <c r="C198" t="s">
        <v>24</v>
      </c>
      <c r="D198">
        <v>6.5140000000000002</v>
      </c>
      <c r="F198" t="s">
        <v>520</v>
      </c>
    </row>
    <row r="199" spans="1:13">
      <c r="A199" t="s">
        <v>284</v>
      </c>
      <c r="B199" t="s">
        <v>481</v>
      </c>
      <c r="C199" t="s">
        <v>24</v>
      </c>
      <c r="D199">
        <v>152.84200000000001</v>
      </c>
      <c r="F199" t="s">
        <v>520</v>
      </c>
    </row>
    <row r="200" spans="1:13">
      <c r="A200" t="s">
        <v>284</v>
      </c>
      <c r="B200" t="s">
        <v>475</v>
      </c>
      <c r="C200" t="s">
        <v>24</v>
      </c>
      <c r="D200">
        <v>45.607999999999997</v>
      </c>
      <c r="F200" t="s">
        <v>520</v>
      </c>
    </row>
    <row r="201" spans="1:13">
      <c r="A201" t="s">
        <v>284</v>
      </c>
      <c r="B201" t="s">
        <v>108</v>
      </c>
      <c r="C201" t="s">
        <v>473</v>
      </c>
      <c r="D201">
        <v>135.708</v>
      </c>
      <c r="F201" t="s">
        <v>520</v>
      </c>
    </row>
    <row r="202" spans="1:13">
      <c r="A202" t="s">
        <v>284</v>
      </c>
      <c r="B202" t="s">
        <v>109</v>
      </c>
      <c r="C202" t="s">
        <v>473</v>
      </c>
      <c r="D202">
        <v>27.707000000000001</v>
      </c>
      <c r="F202" t="s">
        <v>520</v>
      </c>
    </row>
    <row r="203" spans="1:13">
      <c r="A203" t="s">
        <v>284</v>
      </c>
      <c r="B203" t="s">
        <v>485</v>
      </c>
      <c r="C203" t="s">
        <v>473</v>
      </c>
      <c r="D203">
        <v>13.83</v>
      </c>
      <c r="F203" t="s">
        <v>520</v>
      </c>
    </row>
    <row r="204" spans="1:13">
      <c r="A204" t="s">
        <v>284</v>
      </c>
      <c r="B204" t="s">
        <v>481</v>
      </c>
      <c r="C204" t="s">
        <v>473</v>
      </c>
      <c r="D204">
        <v>324.48200000000003</v>
      </c>
      <c r="F204" t="s">
        <v>520</v>
      </c>
    </row>
    <row r="205" spans="1:13">
      <c r="A205" t="s">
        <v>284</v>
      </c>
      <c r="B205" t="s">
        <v>475</v>
      </c>
      <c r="C205" t="s">
        <v>473</v>
      </c>
      <c r="D205">
        <v>96.825000000000003</v>
      </c>
      <c r="F205" t="s">
        <v>520</v>
      </c>
    </row>
    <row r="206" spans="1:13">
      <c r="A206" t="s">
        <v>285</v>
      </c>
      <c r="B206" t="s">
        <v>206</v>
      </c>
      <c r="C206" t="s">
        <v>276</v>
      </c>
      <c r="D206">
        <v>38.036999999999999</v>
      </c>
      <c r="G206" t="s">
        <v>284</v>
      </c>
      <c r="H206">
        <f>SUMIFS(D:D,A:A,G206,C:C,"Heat_District")</f>
        <v>598.55200000000002</v>
      </c>
      <c r="I206" s="44"/>
      <c r="J206" s="45"/>
      <c r="K206" s="45"/>
      <c r="L206" s="45"/>
      <c r="M206" s="45"/>
    </row>
    <row r="207" spans="1:13">
      <c r="A207" t="s">
        <v>285</v>
      </c>
      <c r="B207" t="s">
        <v>207</v>
      </c>
      <c r="C207" t="s">
        <v>276</v>
      </c>
      <c r="D207">
        <v>0.51700000000000002</v>
      </c>
    </row>
    <row r="208" spans="1:13">
      <c r="A208" t="s">
        <v>285</v>
      </c>
      <c r="B208" t="s">
        <v>225</v>
      </c>
      <c r="C208" t="s">
        <v>276</v>
      </c>
      <c r="D208">
        <v>17.887</v>
      </c>
    </row>
    <row r="209" spans="1:4">
      <c r="A209" t="s">
        <v>285</v>
      </c>
      <c r="B209" t="s">
        <v>217</v>
      </c>
      <c r="C209" t="s">
        <v>212</v>
      </c>
      <c r="D209">
        <v>0.57999999999999996</v>
      </c>
    </row>
    <row r="210" spans="1:4">
      <c r="A210" t="s">
        <v>285</v>
      </c>
      <c r="B210" t="s">
        <v>219</v>
      </c>
      <c r="C210" t="s">
        <v>212</v>
      </c>
      <c r="D210">
        <v>0.56100000000000005</v>
      </c>
    </row>
    <row r="211" spans="1:4">
      <c r="A211" t="s">
        <v>285</v>
      </c>
      <c r="B211" t="s">
        <v>237</v>
      </c>
      <c r="C211" t="s">
        <v>212</v>
      </c>
      <c r="D211">
        <v>9.1999999999999998E-2</v>
      </c>
    </row>
    <row r="212" spans="1:4">
      <c r="A212" t="s">
        <v>285</v>
      </c>
      <c r="B212" t="s">
        <v>227</v>
      </c>
      <c r="C212" t="s">
        <v>212</v>
      </c>
      <c r="D212">
        <v>1.51</v>
      </c>
    </row>
    <row r="213" spans="1:4">
      <c r="A213" t="s">
        <v>285</v>
      </c>
      <c r="B213" t="s">
        <v>469</v>
      </c>
      <c r="C213" t="s">
        <v>212</v>
      </c>
      <c r="D213">
        <v>3.4529999999999998</v>
      </c>
    </row>
    <row r="214" spans="1:4">
      <c r="A214" t="s">
        <v>285</v>
      </c>
      <c r="B214" t="s">
        <v>470</v>
      </c>
      <c r="C214" t="s">
        <v>212</v>
      </c>
      <c r="D214">
        <v>2.653</v>
      </c>
    </row>
    <row r="215" spans="1:4">
      <c r="A215" t="s">
        <v>285</v>
      </c>
      <c r="B215" t="s">
        <v>228</v>
      </c>
      <c r="C215" t="s">
        <v>213</v>
      </c>
      <c r="D215">
        <v>4.8310000000000004</v>
      </c>
    </row>
    <row r="216" spans="1:4">
      <c r="A216" t="s">
        <v>285</v>
      </c>
      <c r="B216" t="s">
        <v>229</v>
      </c>
      <c r="C216" t="s">
        <v>213</v>
      </c>
      <c r="D216">
        <v>0.81100000000000005</v>
      </c>
    </row>
    <row r="217" spans="1:4">
      <c r="A217" t="s">
        <v>285</v>
      </c>
      <c r="B217" t="s">
        <v>240</v>
      </c>
      <c r="C217" t="s">
        <v>213</v>
      </c>
      <c r="D217">
        <v>0.441</v>
      </c>
    </row>
    <row r="218" spans="1:4">
      <c r="A218" t="s">
        <v>285</v>
      </c>
      <c r="B218" t="s">
        <v>231</v>
      </c>
      <c r="C218" t="s">
        <v>213</v>
      </c>
      <c r="D218">
        <v>6.1669999999999998</v>
      </c>
    </row>
    <row r="219" spans="1:4">
      <c r="A219" t="s">
        <v>285</v>
      </c>
      <c r="B219" t="s">
        <v>471</v>
      </c>
      <c r="C219" t="s">
        <v>214</v>
      </c>
      <c r="D219">
        <v>1.113</v>
      </c>
    </row>
    <row r="220" spans="1:4">
      <c r="A220" t="s">
        <v>285</v>
      </c>
      <c r="B220" t="s">
        <v>248</v>
      </c>
      <c r="C220" t="s">
        <v>214</v>
      </c>
      <c r="D220">
        <v>8.8999999999999996E-2</v>
      </c>
    </row>
    <row r="221" spans="1:4">
      <c r="A221" t="s">
        <v>285</v>
      </c>
      <c r="B221" t="s">
        <v>245</v>
      </c>
      <c r="C221" t="s">
        <v>214</v>
      </c>
      <c r="D221">
        <v>3.9E-2</v>
      </c>
    </row>
    <row r="222" spans="1:4">
      <c r="A222" t="s">
        <v>285</v>
      </c>
      <c r="B222" t="s">
        <v>244</v>
      </c>
      <c r="C222" t="s">
        <v>214</v>
      </c>
      <c r="D222">
        <v>5.3310000000000004</v>
      </c>
    </row>
    <row r="223" spans="1:4">
      <c r="A223" t="s">
        <v>285</v>
      </c>
      <c r="B223" t="s">
        <v>490</v>
      </c>
      <c r="C223" t="s">
        <v>24</v>
      </c>
      <c r="D223">
        <v>0.28799999999999998</v>
      </c>
    </row>
    <row r="224" spans="1:4">
      <c r="A224" t="s">
        <v>285</v>
      </c>
      <c r="B224" t="s">
        <v>58</v>
      </c>
      <c r="C224" t="s">
        <v>24</v>
      </c>
      <c r="D224">
        <v>0.67800000000000005</v>
      </c>
    </row>
    <row r="225" spans="1:13">
      <c r="A225" t="s">
        <v>285</v>
      </c>
      <c r="B225" t="s">
        <v>235</v>
      </c>
      <c r="C225" t="s">
        <v>276</v>
      </c>
      <c r="D225">
        <v>5.5460000000000003</v>
      </c>
    </row>
    <row r="226" spans="1:13">
      <c r="A226" t="s">
        <v>285</v>
      </c>
      <c r="B226" t="s">
        <v>236</v>
      </c>
      <c r="C226" t="s">
        <v>276</v>
      </c>
      <c r="D226">
        <v>0.29199999999999998</v>
      </c>
    </row>
    <row r="227" spans="1:13">
      <c r="A227" t="s">
        <v>285</v>
      </c>
      <c r="B227" t="s">
        <v>233</v>
      </c>
      <c r="C227" t="s">
        <v>276</v>
      </c>
      <c r="D227">
        <v>6.4039999999999999</v>
      </c>
    </row>
    <row r="228" spans="1:13">
      <c r="A228" t="s">
        <v>285</v>
      </c>
      <c r="B228" t="s">
        <v>108</v>
      </c>
      <c r="C228" t="s">
        <v>24</v>
      </c>
      <c r="D228">
        <v>8.5030000000000001</v>
      </c>
      <c r="F228" t="s">
        <v>520</v>
      </c>
    </row>
    <row r="229" spans="1:13">
      <c r="A229" t="s">
        <v>285</v>
      </c>
      <c r="B229" t="s">
        <v>485</v>
      </c>
      <c r="C229" t="s">
        <v>24</v>
      </c>
      <c r="D229">
        <v>0.90100000000000002</v>
      </c>
      <c r="F229" t="s">
        <v>520</v>
      </c>
    </row>
    <row r="230" spans="1:13">
      <c r="A230" t="s">
        <v>285</v>
      </c>
      <c r="B230" t="s">
        <v>481</v>
      </c>
      <c r="C230" t="s">
        <v>24</v>
      </c>
      <c r="D230">
        <v>5.7080000000000002</v>
      </c>
      <c r="F230" t="s">
        <v>520</v>
      </c>
    </row>
    <row r="231" spans="1:13">
      <c r="A231" t="s">
        <v>285</v>
      </c>
      <c r="B231" t="s">
        <v>475</v>
      </c>
      <c r="C231" t="s">
        <v>24</v>
      </c>
      <c r="D231">
        <v>21.795999999999999</v>
      </c>
      <c r="F231" t="s">
        <v>520</v>
      </c>
    </row>
    <row r="232" spans="1:13">
      <c r="A232" t="s">
        <v>285</v>
      </c>
      <c r="B232" t="s">
        <v>108</v>
      </c>
      <c r="C232" t="s">
        <v>473</v>
      </c>
      <c r="D232">
        <v>19.698</v>
      </c>
      <c r="F232" t="s">
        <v>520</v>
      </c>
    </row>
    <row r="233" spans="1:13">
      <c r="A233" t="s">
        <v>285</v>
      </c>
      <c r="B233" t="s">
        <v>485</v>
      </c>
      <c r="C233" t="s">
        <v>473</v>
      </c>
      <c r="D233">
        <v>2.0859999999999999</v>
      </c>
      <c r="F233" t="s">
        <v>520</v>
      </c>
    </row>
    <row r="234" spans="1:13">
      <c r="A234" t="s">
        <v>285</v>
      </c>
      <c r="B234" t="s">
        <v>481</v>
      </c>
      <c r="C234" t="s">
        <v>473</v>
      </c>
      <c r="D234">
        <v>13.223000000000001</v>
      </c>
      <c r="F234" t="s">
        <v>520</v>
      </c>
    </row>
    <row r="235" spans="1:13">
      <c r="A235" t="s">
        <v>285</v>
      </c>
      <c r="B235" t="s">
        <v>475</v>
      </c>
      <c r="C235" t="s">
        <v>473</v>
      </c>
      <c r="D235">
        <v>50.49</v>
      </c>
      <c r="F235" t="s">
        <v>520</v>
      </c>
    </row>
    <row r="236" spans="1:13">
      <c r="A236" t="s">
        <v>285</v>
      </c>
      <c r="B236" t="s">
        <v>107</v>
      </c>
      <c r="C236" t="s">
        <v>24</v>
      </c>
      <c r="D236">
        <v>13</v>
      </c>
    </row>
    <row r="237" spans="1:13">
      <c r="A237" t="s">
        <v>308</v>
      </c>
      <c r="B237" t="s">
        <v>206</v>
      </c>
      <c r="C237" t="s">
        <v>276</v>
      </c>
      <c r="D237">
        <v>18.417000000000002</v>
      </c>
      <c r="G237" t="s">
        <v>285</v>
      </c>
      <c r="H237">
        <f>SUMIFS(D:D,A:A,G237,C:C,"Heat_District")</f>
        <v>85.497</v>
      </c>
      <c r="I237" s="44"/>
      <c r="J237" s="45"/>
      <c r="K237" s="45"/>
      <c r="L237" s="45"/>
      <c r="M237" s="45"/>
    </row>
    <row r="238" spans="1:13">
      <c r="A238" t="s">
        <v>308</v>
      </c>
      <c r="B238" t="s">
        <v>207</v>
      </c>
      <c r="C238" t="s">
        <v>276</v>
      </c>
      <c r="D238">
        <v>0.68100000000000005</v>
      </c>
    </row>
    <row r="239" spans="1:13">
      <c r="A239" t="s">
        <v>308</v>
      </c>
      <c r="B239" t="s">
        <v>225</v>
      </c>
      <c r="C239" t="s">
        <v>276</v>
      </c>
      <c r="D239">
        <v>3.1309999999999998</v>
      </c>
    </row>
    <row r="240" spans="1:13">
      <c r="A240" t="s">
        <v>308</v>
      </c>
      <c r="B240" t="s">
        <v>217</v>
      </c>
      <c r="C240" t="s">
        <v>212</v>
      </c>
      <c r="D240">
        <v>0.17399999999999999</v>
      </c>
    </row>
    <row r="241" spans="1:4">
      <c r="A241" t="s">
        <v>308</v>
      </c>
      <c r="B241" t="s">
        <v>219</v>
      </c>
      <c r="C241" t="s">
        <v>212</v>
      </c>
      <c r="D241">
        <v>0</v>
      </c>
    </row>
    <row r="242" spans="1:4">
      <c r="A242" t="s">
        <v>308</v>
      </c>
      <c r="B242" t="s">
        <v>237</v>
      </c>
      <c r="C242" t="s">
        <v>212</v>
      </c>
      <c r="D242">
        <v>7.0000000000000001E-3</v>
      </c>
    </row>
    <row r="243" spans="1:4">
      <c r="A243" t="s">
        <v>308</v>
      </c>
      <c r="B243" t="s">
        <v>227</v>
      </c>
      <c r="C243" t="s">
        <v>212</v>
      </c>
      <c r="D243">
        <v>0.23200000000000001</v>
      </c>
    </row>
    <row r="244" spans="1:4">
      <c r="A244" t="s">
        <v>308</v>
      </c>
      <c r="B244" t="s">
        <v>469</v>
      </c>
      <c r="C244" t="s">
        <v>212</v>
      </c>
      <c r="D244">
        <v>0</v>
      </c>
    </row>
    <row r="245" spans="1:4">
      <c r="A245" t="s">
        <v>308</v>
      </c>
      <c r="B245" t="s">
        <v>470</v>
      </c>
      <c r="C245" t="s">
        <v>212</v>
      </c>
      <c r="D245">
        <v>0.58499999999999996</v>
      </c>
    </row>
    <row r="246" spans="1:4">
      <c r="A246" t="s">
        <v>308</v>
      </c>
      <c r="B246" t="s">
        <v>228</v>
      </c>
      <c r="C246" t="s">
        <v>213</v>
      </c>
      <c r="D246">
        <v>1.921</v>
      </c>
    </row>
    <row r="247" spans="1:4">
      <c r="A247" t="s">
        <v>308</v>
      </c>
      <c r="B247" t="s">
        <v>229</v>
      </c>
      <c r="C247" t="s">
        <v>213</v>
      </c>
      <c r="D247">
        <v>0.27100000000000002</v>
      </c>
    </row>
    <row r="248" spans="1:4">
      <c r="A248" t="s">
        <v>308</v>
      </c>
      <c r="B248" t="s">
        <v>240</v>
      </c>
      <c r="C248" t="s">
        <v>213</v>
      </c>
      <c r="D248">
        <v>3.6999999999999998E-2</v>
      </c>
    </row>
    <row r="249" spans="1:4">
      <c r="A249" t="s">
        <v>308</v>
      </c>
      <c r="B249" t="s">
        <v>231</v>
      </c>
      <c r="C249" t="s">
        <v>213</v>
      </c>
      <c r="D249">
        <v>2.2629999999999999</v>
      </c>
    </row>
    <row r="250" spans="1:4">
      <c r="A250" t="s">
        <v>308</v>
      </c>
      <c r="B250" t="s">
        <v>471</v>
      </c>
      <c r="C250" t="s">
        <v>214</v>
      </c>
      <c r="D250">
        <v>0.59299999999999997</v>
      </c>
    </row>
    <row r="251" spans="1:4">
      <c r="A251" t="s">
        <v>308</v>
      </c>
      <c r="B251" t="s">
        <v>248</v>
      </c>
      <c r="C251" t="s">
        <v>214</v>
      </c>
      <c r="D251">
        <v>5.0000000000000001E-3</v>
      </c>
    </row>
    <row r="252" spans="1:4">
      <c r="A252" t="s">
        <v>308</v>
      </c>
      <c r="B252" t="s">
        <v>245</v>
      </c>
      <c r="C252" t="s">
        <v>214</v>
      </c>
      <c r="D252">
        <v>4.0000000000000001E-3</v>
      </c>
    </row>
    <row r="253" spans="1:4">
      <c r="A253" t="s">
        <v>308</v>
      </c>
      <c r="B253" t="s">
        <v>244</v>
      </c>
      <c r="C253" t="s">
        <v>214</v>
      </c>
      <c r="D253">
        <v>0.66800000000000004</v>
      </c>
    </row>
    <row r="254" spans="1:4">
      <c r="A254" t="s">
        <v>308</v>
      </c>
      <c r="B254" t="s">
        <v>490</v>
      </c>
      <c r="C254" t="s">
        <v>24</v>
      </c>
      <c r="D254">
        <v>0.20699999999999999</v>
      </c>
    </row>
    <row r="255" spans="1:4">
      <c r="A255" t="s">
        <v>308</v>
      </c>
      <c r="B255" t="s">
        <v>472</v>
      </c>
      <c r="C255" t="s">
        <v>24</v>
      </c>
      <c r="D255">
        <v>0.218</v>
      </c>
    </row>
    <row r="256" spans="1:4">
      <c r="A256" t="s">
        <v>308</v>
      </c>
      <c r="B256" t="s">
        <v>235</v>
      </c>
      <c r="C256" t="s">
        <v>276</v>
      </c>
      <c r="D256">
        <v>1.601</v>
      </c>
    </row>
    <row r="257" spans="1:13">
      <c r="A257" t="s">
        <v>308</v>
      </c>
      <c r="B257" t="s">
        <v>236</v>
      </c>
      <c r="C257" t="s">
        <v>276</v>
      </c>
      <c r="D257">
        <v>8.4000000000000005E-2</v>
      </c>
    </row>
    <row r="258" spans="1:13">
      <c r="A258" t="s">
        <v>308</v>
      </c>
      <c r="B258" t="s">
        <v>233</v>
      </c>
      <c r="C258" t="s">
        <v>276</v>
      </c>
      <c r="D258">
        <v>1.329</v>
      </c>
    </row>
    <row r="259" spans="1:13">
      <c r="A259" t="s">
        <v>308</v>
      </c>
      <c r="B259" t="s">
        <v>108</v>
      </c>
      <c r="C259" t="s">
        <v>24</v>
      </c>
      <c r="D259">
        <v>0.85099999999999998</v>
      </c>
      <c r="F259" t="s">
        <v>520</v>
      </c>
    </row>
    <row r="260" spans="1:13">
      <c r="A260" t="s">
        <v>308</v>
      </c>
      <c r="B260" t="s">
        <v>485</v>
      </c>
      <c r="C260" t="s">
        <v>24</v>
      </c>
      <c r="D260">
        <v>0.52800000000000002</v>
      </c>
      <c r="F260" t="s">
        <v>520</v>
      </c>
    </row>
    <row r="261" spans="1:13">
      <c r="A261" t="s">
        <v>308</v>
      </c>
      <c r="B261" t="s">
        <v>481</v>
      </c>
      <c r="C261" t="s">
        <v>24</v>
      </c>
      <c r="D261">
        <v>2E-3</v>
      </c>
      <c r="F261" t="s">
        <v>520</v>
      </c>
    </row>
    <row r="262" spans="1:13">
      <c r="A262" t="s">
        <v>308</v>
      </c>
      <c r="B262" t="s">
        <v>475</v>
      </c>
      <c r="C262" t="s">
        <v>24</v>
      </c>
      <c r="D262">
        <v>2.548</v>
      </c>
      <c r="F262" t="s">
        <v>520</v>
      </c>
    </row>
    <row r="263" spans="1:13">
      <c r="A263" t="s">
        <v>308</v>
      </c>
      <c r="B263" t="s">
        <v>108</v>
      </c>
      <c r="C263" t="s">
        <v>473</v>
      </c>
      <c r="D263">
        <v>0.75</v>
      </c>
      <c r="F263" t="s">
        <v>520</v>
      </c>
    </row>
    <row r="264" spans="1:13">
      <c r="A264" t="s">
        <v>308</v>
      </c>
      <c r="B264" t="s">
        <v>485</v>
      </c>
      <c r="C264" t="s">
        <v>473</v>
      </c>
      <c r="D264">
        <v>0.46500000000000002</v>
      </c>
      <c r="F264" t="s">
        <v>520</v>
      </c>
    </row>
    <row r="265" spans="1:13">
      <c r="A265" t="s">
        <v>308</v>
      </c>
      <c r="B265" t="s">
        <v>481</v>
      </c>
      <c r="C265" t="s">
        <v>473</v>
      </c>
      <c r="D265">
        <v>2E-3</v>
      </c>
      <c r="F265" t="s">
        <v>520</v>
      </c>
    </row>
    <row r="266" spans="1:13">
      <c r="A266" t="s">
        <v>308</v>
      </c>
      <c r="B266" t="s">
        <v>475</v>
      </c>
      <c r="C266" t="s">
        <v>473</v>
      </c>
      <c r="D266">
        <v>2.2480000000000002</v>
      </c>
      <c r="F266" t="s">
        <v>520</v>
      </c>
    </row>
    <row r="267" spans="1:13">
      <c r="A267" t="s">
        <v>308</v>
      </c>
      <c r="B267" t="s">
        <v>481</v>
      </c>
      <c r="C267" t="s">
        <v>473</v>
      </c>
      <c r="D267">
        <v>0</v>
      </c>
      <c r="F267" t="s">
        <v>520</v>
      </c>
    </row>
    <row r="268" spans="1:13">
      <c r="A268" t="s">
        <v>308</v>
      </c>
      <c r="B268" t="s">
        <v>107</v>
      </c>
      <c r="C268" t="s">
        <v>24</v>
      </c>
      <c r="D268">
        <v>35.646000000000001</v>
      </c>
    </row>
    <row r="269" spans="1:13">
      <c r="A269" t="s">
        <v>286</v>
      </c>
      <c r="B269" t="s">
        <v>206</v>
      </c>
      <c r="C269" t="s">
        <v>276</v>
      </c>
      <c r="D269">
        <v>115.264</v>
      </c>
      <c r="G269" t="s">
        <v>303</v>
      </c>
      <c r="H269">
        <f>SUMIFS(D:D,A:A,G269,C:C,"Heat_District")</f>
        <v>66.616</v>
      </c>
      <c r="I269" s="44"/>
      <c r="J269" s="45"/>
      <c r="K269" s="45"/>
      <c r="L269" s="45"/>
      <c r="M269" s="45"/>
    </row>
    <row r="270" spans="1:13">
      <c r="A270" t="s">
        <v>286</v>
      </c>
      <c r="B270" t="s">
        <v>207</v>
      </c>
      <c r="C270" t="s">
        <v>276</v>
      </c>
      <c r="D270">
        <v>6.08</v>
      </c>
    </row>
    <row r="271" spans="1:13">
      <c r="A271" t="s">
        <v>286</v>
      </c>
      <c r="B271" t="s">
        <v>225</v>
      </c>
      <c r="C271" t="s">
        <v>276</v>
      </c>
      <c r="D271">
        <v>125.505</v>
      </c>
    </row>
    <row r="272" spans="1:13">
      <c r="A272" t="s">
        <v>286</v>
      </c>
      <c r="B272" t="s">
        <v>217</v>
      </c>
      <c r="C272" t="s">
        <v>212</v>
      </c>
      <c r="D272">
        <v>5.8070000000000004</v>
      </c>
    </row>
    <row r="273" spans="1:4">
      <c r="A273" t="s">
        <v>286</v>
      </c>
      <c r="B273" t="s">
        <v>219</v>
      </c>
      <c r="C273" t="s">
        <v>212</v>
      </c>
      <c r="D273">
        <v>0.40500000000000003</v>
      </c>
    </row>
    <row r="274" spans="1:4">
      <c r="A274" t="s">
        <v>286</v>
      </c>
      <c r="B274" t="s">
        <v>237</v>
      </c>
      <c r="C274" t="s">
        <v>212</v>
      </c>
      <c r="D274">
        <v>0.33400000000000002</v>
      </c>
    </row>
    <row r="275" spans="1:4">
      <c r="A275" t="s">
        <v>286</v>
      </c>
      <c r="B275" t="s">
        <v>227</v>
      </c>
      <c r="C275" t="s">
        <v>212</v>
      </c>
      <c r="D275">
        <v>2.2410000000000001</v>
      </c>
    </row>
    <row r="276" spans="1:4">
      <c r="A276" t="s">
        <v>286</v>
      </c>
      <c r="B276" t="s">
        <v>469</v>
      </c>
      <c r="C276" t="s">
        <v>212</v>
      </c>
      <c r="D276">
        <v>0</v>
      </c>
    </row>
    <row r="277" spans="1:4">
      <c r="A277" t="s">
        <v>286</v>
      </c>
      <c r="B277" t="s">
        <v>470</v>
      </c>
      <c r="C277" t="s">
        <v>212</v>
      </c>
      <c r="D277">
        <v>0</v>
      </c>
    </row>
    <row r="278" spans="1:4">
      <c r="A278" t="s">
        <v>286</v>
      </c>
      <c r="B278" t="s">
        <v>228</v>
      </c>
      <c r="C278" t="s">
        <v>213</v>
      </c>
      <c r="D278">
        <v>30.279</v>
      </c>
    </row>
    <row r="279" spans="1:4">
      <c r="A279" t="s">
        <v>286</v>
      </c>
      <c r="B279" t="s">
        <v>229</v>
      </c>
      <c r="C279" t="s">
        <v>213</v>
      </c>
      <c r="D279">
        <v>2.1680000000000001</v>
      </c>
    </row>
    <row r="280" spans="1:4">
      <c r="A280" t="s">
        <v>286</v>
      </c>
      <c r="B280" t="s">
        <v>240</v>
      </c>
      <c r="C280" t="s">
        <v>213</v>
      </c>
      <c r="D280">
        <v>3.9529999999999998</v>
      </c>
    </row>
    <row r="281" spans="1:4">
      <c r="A281" t="s">
        <v>286</v>
      </c>
      <c r="B281" t="s">
        <v>231</v>
      </c>
      <c r="C281" t="s">
        <v>213</v>
      </c>
      <c r="D281">
        <v>33.24</v>
      </c>
    </row>
    <row r="282" spans="1:4">
      <c r="A282" t="s">
        <v>286</v>
      </c>
      <c r="B282" t="s">
        <v>471</v>
      </c>
      <c r="C282" t="s">
        <v>214</v>
      </c>
      <c r="D282">
        <v>29.376000000000001</v>
      </c>
    </row>
    <row r="283" spans="1:4">
      <c r="A283" t="s">
        <v>286</v>
      </c>
      <c r="B283" t="s">
        <v>248</v>
      </c>
      <c r="C283" t="s">
        <v>214</v>
      </c>
      <c r="D283">
        <v>5.2530000000000001</v>
      </c>
    </row>
    <row r="284" spans="1:4">
      <c r="A284" t="s">
        <v>286</v>
      </c>
      <c r="B284" t="s">
        <v>245</v>
      </c>
      <c r="C284" t="s">
        <v>214</v>
      </c>
      <c r="D284">
        <v>18.433</v>
      </c>
    </row>
    <row r="285" spans="1:4">
      <c r="A285" t="s">
        <v>286</v>
      </c>
      <c r="B285" t="s">
        <v>244</v>
      </c>
      <c r="C285" t="s">
        <v>214</v>
      </c>
      <c r="D285">
        <v>109.49</v>
      </c>
    </row>
    <row r="286" spans="1:4">
      <c r="A286" t="s">
        <v>286</v>
      </c>
      <c r="B286" t="s">
        <v>488</v>
      </c>
      <c r="C286" t="s">
        <v>24</v>
      </c>
      <c r="D286">
        <v>123.95200000000001</v>
      </c>
    </row>
    <row r="287" spans="1:4">
      <c r="A287" t="s">
        <v>286</v>
      </c>
      <c r="B287" t="s">
        <v>490</v>
      </c>
      <c r="C287" t="s">
        <v>24</v>
      </c>
      <c r="D287">
        <v>0.26200000000000001</v>
      </c>
    </row>
    <row r="288" spans="1:4">
      <c r="A288" t="s">
        <v>286</v>
      </c>
      <c r="B288" t="s">
        <v>163</v>
      </c>
      <c r="C288" t="s">
        <v>24</v>
      </c>
      <c r="D288">
        <v>19.266999999999999</v>
      </c>
    </row>
    <row r="289" spans="1:13">
      <c r="A289" t="s">
        <v>286</v>
      </c>
      <c r="B289" t="s">
        <v>107</v>
      </c>
      <c r="C289" t="s">
        <v>24</v>
      </c>
      <c r="D289">
        <v>136.98300000000003</v>
      </c>
    </row>
    <row r="290" spans="1:13">
      <c r="A290" t="s">
        <v>286</v>
      </c>
      <c r="B290" t="s">
        <v>58</v>
      </c>
      <c r="C290" t="s">
        <v>24</v>
      </c>
      <c r="D290">
        <v>41.753999999999998</v>
      </c>
    </row>
    <row r="291" spans="1:13">
      <c r="A291" t="s">
        <v>286</v>
      </c>
      <c r="B291" t="s">
        <v>23</v>
      </c>
      <c r="C291" t="s">
        <v>24</v>
      </c>
      <c r="D291">
        <v>190.191</v>
      </c>
    </row>
    <row r="292" spans="1:13">
      <c r="A292" t="s">
        <v>286</v>
      </c>
      <c r="B292" t="s">
        <v>106</v>
      </c>
      <c r="C292" t="s">
        <v>24</v>
      </c>
      <c r="D292">
        <v>0</v>
      </c>
    </row>
    <row r="293" spans="1:13">
      <c r="A293" t="s">
        <v>286</v>
      </c>
      <c r="B293" t="s">
        <v>235</v>
      </c>
      <c r="C293" t="s">
        <v>276</v>
      </c>
      <c r="D293">
        <v>3.4660000000000002</v>
      </c>
    </row>
    <row r="294" spans="1:13">
      <c r="A294" t="s">
        <v>286</v>
      </c>
      <c r="B294" t="s">
        <v>236</v>
      </c>
      <c r="C294" t="s">
        <v>276</v>
      </c>
      <c r="D294">
        <v>0.182</v>
      </c>
    </row>
    <row r="295" spans="1:13">
      <c r="A295" t="s">
        <v>286</v>
      </c>
      <c r="B295" t="s">
        <v>233</v>
      </c>
      <c r="C295" t="s">
        <v>276</v>
      </c>
      <c r="D295">
        <v>31.062999999999999</v>
      </c>
    </row>
    <row r="296" spans="1:13">
      <c r="A296" t="s">
        <v>286</v>
      </c>
      <c r="B296" t="s">
        <v>108</v>
      </c>
      <c r="C296" t="s">
        <v>24</v>
      </c>
      <c r="D296">
        <v>2.3370000000000002</v>
      </c>
      <c r="F296" t="s">
        <v>520</v>
      </c>
    </row>
    <row r="297" spans="1:13">
      <c r="A297" t="s">
        <v>286</v>
      </c>
      <c r="B297" t="s">
        <v>485</v>
      </c>
      <c r="C297" t="s">
        <v>24</v>
      </c>
      <c r="D297">
        <v>7.4740000000000002</v>
      </c>
      <c r="F297" t="s">
        <v>520</v>
      </c>
    </row>
    <row r="298" spans="1:13">
      <c r="A298" t="s">
        <v>286</v>
      </c>
      <c r="B298" t="s">
        <v>481</v>
      </c>
      <c r="C298" t="s">
        <v>24</v>
      </c>
      <c r="D298">
        <v>84.585999999999999</v>
      </c>
      <c r="F298" t="s">
        <v>520</v>
      </c>
    </row>
    <row r="299" spans="1:13">
      <c r="A299" t="s">
        <v>286</v>
      </c>
      <c r="B299" t="s">
        <v>475</v>
      </c>
      <c r="C299" t="s">
        <v>24</v>
      </c>
      <c r="D299">
        <v>9.2530000000000001</v>
      </c>
      <c r="F299" t="s">
        <v>520</v>
      </c>
    </row>
    <row r="300" spans="1:13">
      <c r="A300" t="s">
        <v>286</v>
      </c>
      <c r="B300" t="s">
        <v>108</v>
      </c>
      <c r="C300" t="s">
        <v>473</v>
      </c>
      <c r="D300">
        <v>3.177</v>
      </c>
      <c r="F300" t="s">
        <v>520</v>
      </c>
    </row>
    <row r="301" spans="1:13">
      <c r="A301" t="s">
        <v>286</v>
      </c>
      <c r="B301" t="s">
        <v>485</v>
      </c>
      <c r="C301" t="s">
        <v>473</v>
      </c>
      <c r="D301">
        <v>10.159000000000001</v>
      </c>
      <c r="F301" t="s">
        <v>520</v>
      </c>
    </row>
    <row r="302" spans="1:13">
      <c r="A302" t="s">
        <v>286</v>
      </c>
      <c r="B302" t="s">
        <v>481</v>
      </c>
      <c r="C302" t="s">
        <v>473</v>
      </c>
      <c r="D302">
        <v>114.96299999999999</v>
      </c>
      <c r="F302" t="s">
        <v>520</v>
      </c>
    </row>
    <row r="303" spans="1:13">
      <c r="A303" t="s">
        <v>286</v>
      </c>
      <c r="B303" t="s">
        <v>475</v>
      </c>
      <c r="C303" t="s">
        <v>473</v>
      </c>
      <c r="D303">
        <v>12.576000000000001</v>
      </c>
      <c r="F303" t="s">
        <v>520</v>
      </c>
    </row>
    <row r="304" spans="1:13">
      <c r="A304" t="s">
        <v>287</v>
      </c>
      <c r="B304" t="s">
        <v>206</v>
      </c>
      <c r="C304" t="s">
        <v>276</v>
      </c>
      <c r="D304">
        <v>57.170999999999999</v>
      </c>
      <c r="G304" t="s">
        <v>308</v>
      </c>
      <c r="H304">
        <f>SUMIFS(D:D,A:A,G304,C:C,"Heat_District")</f>
        <v>3.4650000000000003</v>
      </c>
      <c r="I304" s="44"/>
      <c r="J304" s="45"/>
      <c r="K304" s="45"/>
      <c r="L304" s="45"/>
      <c r="M304" s="45"/>
    </row>
    <row r="305" spans="1:4">
      <c r="A305" t="s">
        <v>287</v>
      </c>
      <c r="B305" t="s">
        <v>207</v>
      </c>
      <c r="C305" t="s">
        <v>276</v>
      </c>
      <c r="D305">
        <v>3.5859999999999999</v>
      </c>
    </row>
    <row r="306" spans="1:4">
      <c r="A306" t="s">
        <v>287</v>
      </c>
      <c r="B306" t="s">
        <v>225</v>
      </c>
      <c r="C306" t="s">
        <v>276</v>
      </c>
      <c r="D306">
        <v>47.33</v>
      </c>
    </row>
    <row r="307" spans="1:4">
      <c r="A307" t="s">
        <v>287</v>
      </c>
      <c r="B307" t="s">
        <v>217</v>
      </c>
      <c r="C307" t="s">
        <v>212</v>
      </c>
      <c r="D307">
        <v>2.5539999999999998</v>
      </c>
    </row>
    <row r="308" spans="1:4">
      <c r="A308" t="s">
        <v>287</v>
      </c>
      <c r="B308" t="s">
        <v>219</v>
      </c>
      <c r="C308" t="s">
        <v>212</v>
      </c>
      <c r="D308">
        <v>0.58099999999999996</v>
      </c>
    </row>
    <row r="309" spans="1:4">
      <c r="A309" t="s">
        <v>287</v>
      </c>
      <c r="B309" t="s">
        <v>237</v>
      </c>
      <c r="C309" t="s">
        <v>212</v>
      </c>
      <c r="D309">
        <v>0</v>
      </c>
    </row>
    <row r="310" spans="1:4">
      <c r="A310" t="s">
        <v>287</v>
      </c>
      <c r="B310" t="s">
        <v>227</v>
      </c>
      <c r="C310" t="s">
        <v>212</v>
      </c>
      <c r="D310">
        <v>0.66100000000000003</v>
      </c>
    </row>
    <row r="311" spans="1:4">
      <c r="A311" t="s">
        <v>287</v>
      </c>
      <c r="B311" t="s">
        <v>469</v>
      </c>
      <c r="C311" t="s">
        <v>212</v>
      </c>
      <c r="D311">
        <v>0</v>
      </c>
    </row>
    <row r="312" spans="1:4">
      <c r="A312" t="s">
        <v>287</v>
      </c>
      <c r="B312" t="s">
        <v>470</v>
      </c>
      <c r="C312" t="s">
        <v>212</v>
      </c>
      <c r="D312">
        <v>24.652000000000001</v>
      </c>
    </row>
    <row r="313" spans="1:4">
      <c r="A313" t="s">
        <v>287</v>
      </c>
      <c r="B313" t="s">
        <v>228</v>
      </c>
      <c r="C313" t="s">
        <v>213</v>
      </c>
      <c r="D313">
        <v>105.535</v>
      </c>
    </row>
    <row r="314" spans="1:4">
      <c r="A314" t="s">
        <v>287</v>
      </c>
      <c r="B314" t="s">
        <v>229</v>
      </c>
      <c r="C314" t="s">
        <v>213</v>
      </c>
      <c r="D314">
        <v>7.2350000000000003</v>
      </c>
    </row>
    <row r="315" spans="1:4">
      <c r="A315" t="s">
        <v>287</v>
      </c>
      <c r="B315" t="s">
        <v>240</v>
      </c>
      <c r="C315" t="s">
        <v>213</v>
      </c>
      <c r="D315">
        <v>0.42199999999999999</v>
      </c>
    </row>
    <row r="316" spans="1:4">
      <c r="A316" t="s">
        <v>287</v>
      </c>
      <c r="B316" t="s">
        <v>231</v>
      </c>
      <c r="C316" t="s">
        <v>213</v>
      </c>
      <c r="D316">
        <v>16.744</v>
      </c>
    </row>
    <row r="317" spans="1:4">
      <c r="A317" t="s">
        <v>287</v>
      </c>
      <c r="B317" t="s">
        <v>471</v>
      </c>
      <c r="C317" t="s">
        <v>214</v>
      </c>
      <c r="D317">
        <v>13.103999999999999</v>
      </c>
    </row>
    <row r="318" spans="1:4">
      <c r="A318" t="s">
        <v>287</v>
      </c>
      <c r="B318" t="s">
        <v>248</v>
      </c>
      <c r="C318" t="s">
        <v>214</v>
      </c>
      <c r="D318">
        <v>2.032</v>
      </c>
    </row>
    <row r="319" spans="1:4">
      <c r="A319" t="s">
        <v>287</v>
      </c>
      <c r="B319" t="s">
        <v>245</v>
      </c>
      <c r="C319" t="s">
        <v>214</v>
      </c>
      <c r="D319">
        <v>2.0089999999999999</v>
      </c>
    </row>
    <row r="320" spans="1:4">
      <c r="A320" t="s">
        <v>287</v>
      </c>
      <c r="B320" t="s">
        <v>244</v>
      </c>
      <c r="C320" t="s">
        <v>214</v>
      </c>
      <c r="D320">
        <v>0.58799999999999997</v>
      </c>
    </row>
    <row r="321" spans="1:6">
      <c r="A321" t="s">
        <v>287</v>
      </c>
      <c r="B321" t="s">
        <v>488</v>
      </c>
      <c r="C321" t="s">
        <v>24</v>
      </c>
      <c r="D321">
        <v>0.27900000000000003</v>
      </c>
    </row>
    <row r="322" spans="1:6">
      <c r="A322" t="s">
        <v>287</v>
      </c>
      <c r="B322" t="s">
        <v>490</v>
      </c>
      <c r="C322" t="s">
        <v>24</v>
      </c>
      <c r="D322">
        <v>7.085</v>
      </c>
    </row>
    <row r="323" spans="1:6">
      <c r="A323" t="s">
        <v>287</v>
      </c>
      <c r="B323" t="s">
        <v>163</v>
      </c>
      <c r="C323" t="s">
        <v>24</v>
      </c>
      <c r="D323">
        <v>8.5980000000000008</v>
      </c>
    </row>
    <row r="324" spans="1:6">
      <c r="A324" t="s">
        <v>287</v>
      </c>
      <c r="B324" t="s">
        <v>107</v>
      </c>
      <c r="C324" t="s">
        <v>24</v>
      </c>
      <c r="D324">
        <v>17.396999999999998</v>
      </c>
    </row>
    <row r="325" spans="1:6">
      <c r="A325" t="s">
        <v>287</v>
      </c>
      <c r="B325" t="s">
        <v>58</v>
      </c>
      <c r="C325" t="s">
        <v>24</v>
      </c>
      <c r="D325">
        <v>0.40300000000000002</v>
      </c>
    </row>
    <row r="326" spans="1:6">
      <c r="A326" t="s">
        <v>287</v>
      </c>
      <c r="B326" t="s">
        <v>23</v>
      </c>
      <c r="C326" t="s">
        <v>24</v>
      </c>
      <c r="D326">
        <v>77.736000000000004</v>
      </c>
    </row>
    <row r="327" spans="1:6">
      <c r="A327" t="s">
        <v>287</v>
      </c>
      <c r="B327" t="s">
        <v>235</v>
      </c>
      <c r="C327" t="s">
        <v>276</v>
      </c>
      <c r="D327">
        <v>15.029</v>
      </c>
    </row>
    <row r="328" spans="1:6">
      <c r="A328" t="s">
        <v>287</v>
      </c>
      <c r="B328" t="s">
        <v>236</v>
      </c>
      <c r="C328" t="s">
        <v>276</v>
      </c>
      <c r="D328">
        <v>0.79100000000000004</v>
      </c>
    </row>
    <row r="329" spans="1:6">
      <c r="A329" t="s">
        <v>287</v>
      </c>
      <c r="B329" t="s">
        <v>233</v>
      </c>
      <c r="C329" t="s">
        <v>276</v>
      </c>
      <c r="D329">
        <v>63.981000000000002</v>
      </c>
    </row>
    <row r="330" spans="1:6">
      <c r="A330" t="s">
        <v>287</v>
      </c>
      <c r="B330" t="s">
        <v>108</v>
      </c>
      <c r="C330" t="s">
        <v>24</v>
      </c>
      <c r="D330">
        <v>18.850999999999999</v>
      </c>
      <c r="F330" t="s">
        <v>520</v>
      </c>
    </row>
    <row r="331" spans="1:6">
      <c r="A331" t="s">
        <v>287</v>
      </c>
      <c r="B331" t="s">
        <v>485</v>
      </c>
      <c r="C331" t="s">
        <v>24</v>
      </c>
      <c r="D331">
        <v>0.42799999999999999</v>
      </c>
      <c r="F331" t="s">
        <v>520</v>
      </c>
    </row>
    <row r="332" spans="1:6">
      <c r="A332" t="s">
        <v>287</v>
      </c>
      <c r="B332" t="s">
        <v>481</v>
      </c>
      <c r="C332" t="s">
        <v>24</v>
      </c>
      <c r="D332">
        <v>8.0139999999999993</v>
      </c>
      <c r="F332" t="s">
        <v>520</v>
      </c>
    </row>
    <row r="333" spans="1:6">
      <c r="A333" t="s">
        <v>287</v>
      </c>
      <c r="B333" t="s">
        <v>475</v>
      </c>
      <c r="C333" t="s">
        <v>24</v>
      </c>
      <c r="D333">
        <v>51.691000000000003</v>
      </c>
      <c r="F333" t="s">
        <v>520</v>
      </c>
    </row>
    <row r="334" spans="1:6">
      <c r="A334" t="s">
        <v>287</v>
      </c>
      <c r="B334" t="s">
        <v>108</v>
      </c>
      <c r="C334" t="s">
        <v>473</v>
      </c>
      <c r="D334">
        <v>56.387999999999998</v>
      </c>
      <c r="F334" t="s">
        <v>520</v>
      </c>
    </row>
    <row r="335" spans="1:6">
      <c r="A335" t="s">
        <v>287</v>
      </c>
      <c r="B335" t="s">
        <v>485</v>
      </c>
      <c r="C335" t="s">
        <v>473</v>
      </c>
      <c r="D335">
        <v>1.28</v>
      </c>
      <c r="F335" t="s">
        <v>520</v>
      </c>
    </row>
    <row r="336" spans="1:6">
      <c r="A336" t="s">
        <v>287</v>
      </c>
      <c r="B336" t="s">
        <v>481</v>
      </c>
      <c r="C336" t="s">
        <v>473</v>
      </c>
      <c r="D336">
        <v>23.971</v>
      </c>
      <c r="F336" t="s">
        <v>520</v>
      </c>
    </row>
    <row r="337" spans="1:13">
      <c r="A337" t="s">
        <v>287</v>
      </c>
      <c r="B337" t="s">
        <v>475</v>
      </c>
      <c r="C337" t="s">
        <v>473</v>
      </c>
      <c r="D337">
        <v>154.62</v>
      </c>
      <c r="F337" t="s">
        <v>520</v>
      </c>
    </row>
    <row r="338" spans="1:13">
      <c r="A338" t="s">
        <v>288</v>
      </c>
      <c r="B338" t="s">
        <v>206</v>
      </c>
      <c r="C338" t="s">
        <v>276</v>
      </c>
      <c r="D338">
        <v>252.297</v>
      </c>
      <c r="G338" t="s">
        <v>286</v>
      </c>
      <c r="H338">
        <f>SUMIFS(D:D,A:A,G338,C:C,"Heat_District")</f>
        <v>140.875</v>
      </c>
      <c r="I338" s="44"/>
      <c r="J338" s="45"/>
      <c r="K338" s="45"/>
      <c r="L338" s="45"/>
      <c r="M338" s="45"/>
    </row>
    <row r="339" spans="1:13">
      <c r="A339" t="s">
        <v>288</v>
      </c>
      <c r="B339" t="s">
        <v>207</v>
      </c>
      <c r="C339" t="s">
        <v>276</v>
      </c>
      <c r="D339">
        <v>11.715</v>
      </c>
    </row>
    <row r="340" spans="1:13">
      <c r="A340" t="s">
        <v>288</v>
      </c>
      <c r="B340" t="s">
        <v>225</v>
      </c>
      <c r="C340" t="s">
        <v>276</v>
      </c>
      <c r="D340">
        <v>284.73200000000003</v>
      </c>
    </row>
    <row r="341" spans="1:13">
      <c r="A341" t="s">
        <v>288</v>
      </c>
      <c r="B341" t="s">
        <v>217</v>
      </c>
      <c r="C341" t="s">
        <v>212</v>
      </c>
      <c r="D341">
        <v>3.9470000000000001</v>
      </c>
    </row>
    <row r="342" spans="1:13">
      <c r="A342" t="s">
        <v>288</v>
      </c>
      <c r="B342" t="s">
        <v>219</v>
      </c>
      <c r="C342" t="s">
        <v>212</v>
      </c>
      <c r="D342">
        <v>3.2429999999999999</v>
      </c>
    </row>
    <row r="343" spans="1:13">
      <c r="A343" t="s">
        <v>288</v>
      </c>
      <c r="B343" t="s">
        <v>237</v>
      </c>
      <c r="C343" t="s">
        <v>212</v>
      </c>
      <c r="D343">
        <v>0.245</v>
      </c>
    </row>
    <row r="344" spans="1:13">
      <c r="A344" t="s">
        <v>288</v>
      </c>
      <c r="B344" t="s">
        <v>227</v>
      </c>
      <c r="C344" t="s">
        <v>212</v>
      </c>
      <c r="D344">
        <v>4.7990000000000004</v>
      </c>
    </row>
    <row r="345" spans="1:13">
      <c r="A345" t="s">
        <v>288</v>
      </c>
      <c r="B345" t="s">
        <v>469</v>
      </c>
      <c r="C345" t="s">
        <v>212</v>
      </c>
      <c r="D345">
        <v>13.217000000000001</v>
      </c>
    </row>
    <row r="346" spans="1:13">
      <c r="A346" t="s">
        <v>288</v>
      </c>
      <c r="B346" t="s">
        <v>470</v>
      </c>
      <c r="C346" t="s">
        <v>212</v>
      </c>
      <c r="D346">
        <v>3.1349999999999998</v>
      </c>
    </row>
    <row r="347" spans="1:13">
      <c r="A347" t="s">
        <v>288</v>
      </c>
      <c r="B347" t="s">
        <v>228</v>
      </c>
      <c r="C347" t="s">
        <v>213</v>
      </c>
      <c r="D347">
        <v>25.928000000000001</v>
      </c>
    </row>
    <row r="348" spans="1:13">
      <c r="A348" t="s">
        <v>288</v>
      </c>
      <c r="B348" t="s">
        <v>229</v>
      </c>
      <c r="C348" t="s">
        <v>213</v>
      </c>
      <c r="D348">
        <v>11.782</v>
      </c>
    </row>
    <row r="349" spans="1:13">
      <c r="A349" t="s">
        <v>288</v>
      </c>
      <c r="B349" t="s">
        <v>240</v>
      </c>
      <c r="C349" t="s">
        <v>213</v>
      </c>
      <c r="D349">
        <v>4.8600000000000003</v>
      </c>
    </row>
    <row r="350" spans="1:13">
      <c r="A350" t="s">
        <v>288</v>
      </c>
      <c r="B350" t="s">
        <v>231</v>
      </c>
      <c r="C350" t="s">
        <v>213</v>
      </c>
      <c r="D350">
        <v>34.853999999999999</v>
      </c>
    </row>
    <row r="351" spans="1:13">
      <c r="A351" t="s">
        <v>288</v>
      </c>
      <c r="B351" t="s">
        <v>471</v>
      </c>
      <c r="C351" t="s">
        <v>214</v>
      </c>
      <c r="D351">
        <v>98.391999999999996</v>
      </c>
    </row>
    <row r="352" spans="1:13">
      <c r="A352" t="s">
        <v>288</v>
      </c>
      <c r="B352" t="s">
        <v>248</v>
      </c>
      <c r="C352" t="s">
        <v>214</v>
      </c>
      <c r="D352">
        <v>6.0430000000000001</v>
      </c>
    </row>
    <row r="353" spans="1:6">
      <c r="A353" t="s">
        <v>288</v>
      </c>
      <c r="B353" t="s">
        <v>245</v>
      </c>
      <c r="C353" t="s">
        <v>214</v>
      </c>
      <c r="D353">
        <v>11.667</v>
      </c>
    </row>
    <row r="354" spans="1:6">
      <c r="A354" t="s">
        <v>288</v>
      </c>
      <c r="B354" t="s">
        <v>244</v>
      </c>
      <c r="C354" t="s">
        <v>214</v>
      </c>
      <c r="D354">
        <v>93.680999999999997</v>
      </c>
    </row>
    <row r="355" spans="1:6">
      <c r="A355" t="s">
        <v>288</v>
      </c>
      <c r="B355" t="s">
        <v>488</v>
      </c>
      <c r="C355" t="s">
        <v>24</v>
      </c>
      <c r="D355">
        <v>77</v>
      </c>
    </row>
    <row r="356" spans="1:6">
      <c r="A356" t="s">
        <v>288</v>
      </c>
      <c r="B356" t="s">
        <v>489</v>
      </c>
      <c r="C356" t="s">
        <v>24</v>
      </c>
      <c r="D356">
        <v>0.26500000000000001</v>
      </c>
      <c r="F356" t="s">
        <v>521</v>
      </c>
    </row>
    <row r="357" spans="1:6">
      <c r="A357" t="s">
        <v>288</v>
      </c>
      <c r="B357" t="s">
        <v>490</v>
      </c>
      <c r="C357" t="s">
        <v>24</v>
      </c>
      <c r="D357">
        <v>1.0069999999999999</v>
      </c>
    </row>
    <row r="358" spans="1:6">
      <c r="A358" t="s">
        <v>288</v>
      </c>
      <c r="B358" t="s">
        <v>163</v>
      </c>
      <c r="C358" t="s">
        <v>24</v>
      </c>
      <c r="D358">
        <v>29.951000000000001</v>
      </c>
    </row>
    <row r="359" spans="1:6">
      <c r="A359" t="s">
        <v>288</v>
      </c>
      <c r="B359" t="s">
        <v>107</v>
      </c>
      <c r="C359" t="s">
        <v>24</v>
      </c>
      <c r="D359">
        <v>35.412999999999997</v>
      </c>
      <c r="F359" t="s">
        <v>521</v>
      </c>
    </row>
    <row r="360" spans="1:6">
      <c r="A360" t="s">
        <v>288</v>
      </c>
      <c r="B360" t="s">
        <v>58</v>
      </c>
      <c r="C360" t="s">
        <v>24</v>
      </c>
      <c r="D360">
        <v>17.821000000000002</v>
      </c>
      <c r="F360" t="s">
        <v>521</v>
      </c>
    </row>
    <row r="361" spans="1:6">
      <c r="A361" t="s">
        <v>288</v>
      </c>
      <c r="B361" t="s">
        <v>23</v>
      </c>
      <c r="C361" t="s">
        <v>24</v>
      </c>
      <c r="D361">
        <v>1486.5909999999999</v>
      </c>
      <c r="F361" t="s">
        <v>521</v>
      </c>
    </row>
    <row r="362" spans="1:6">
      <c r="A362" t="s">
        <v>288</v>
      </c>
      <c r="B362" t="s">
        <v>235</v>
      </c>
      <c r="C362" t="s">
        <v>276</v>
      </c>
      <c r="D362">
        <v>70.061999999999998</v>
      </c>
    </row>
    <row r="363" spans="1:6">
      <c r="A363" t="s">
        <v>288</v>
      </c>
      <c r="B363" t="s">
        <v>236</v>
      </c>
      <c r="C363" t="s">
        <v>276</v>
      </c>
      <c r="D363">
        <v>3.6869999999999998</v>
      </c>
    </row>
    <row r="364" spans="1:6">
      <c r="A364" t="s">
        <v>288</v>
      </c>
      <c r="B364" t="s">
        <v>233</v>
      </c>
      <c r="C364" t="s">
        <v>276</v>
      </c>
      <c r="D364">
        <v>167.36799999999999</v>
      </c>
    </row>
    <row r="365" spans="1:6">
      <c r="A365" t="s">
        <v>288</v>
      </c>
      <c r="B365" t="s">
        <v>108</v>
      </c>
      <c r="C365" t="s">
        <v>24</v>
      </c>
      <c r="D365">
        <v>2.5409999999999999</v>
      </c>
      <c r="F365" t="s">
        <v>520</v>
      </c>
    </row>
    <row r="366" spans="1:6">
      <c r="A366" t="s">
        <v>288</v>
      </c>
      <c r="B366" t="s">
        <v>485</v>
      </c>
      <c r="C366" t="s">
        <v>24</v>
      </c>
      <c r="D366">
        <v>2.7629999999999999</v>
      </c>
      <c r="F366" t="s">
        <v>520</v>
      </c>
    </row>
    <row r="367" spans="1:6">
      <c r="A367" t="s">
        <v>288</v>
      </c>
      <c r="B367" t="s">
        <v>481</v>
      </c>
      <c r="C367" t="s">
        <v>24</v>
      </c>
      <c r="D367">
        <v>31.888000000000002</v>
      </c>
      <c r="F367" t="s">
        <v>520</v>
      </c>
    </row>
    <row r="368" spans="1:6">
      <c r="A368" t="s">
        <v>288</v>
      </c>
      <c r="B368" t="s">
        <v>475</v>
      </c>
      <c r="C368" t="s">
        <v>24</v>
      </c>
      <c r="D368">
        <v>18.716999999999999</v>
      </c>
      <c r="F368" t="s">
        <v>520</v>
      </c>
    </row>
    <row r="369" spans="1:13">
      <c r="A369" t="s">
        <v>288</v>
      </c>
      <c r="B369" t="s">
        <v>108</v>
      </c>
      <c r="C369" t="s">
        <v>473</v>
      </c>
      <c r="D369">
        <v>7.2069999999999999</v>
      </c>
      <c r="F369" t="s">
        <v>520</v>
      </c>
    </row>
    <row r="370" spans="1:13">
      <c r="A370" t="s">
        <v>288</v>
      </c>
      <c r="B370" t="s">
        <v>485</v>
      </c>
      <c r="C370" t="s">
        <v>473</v>
      </c>
      <c r="D370">
        <v>7.8360000000000003</v>
      </c>
      <c r="F370" t="s">
        <v>520</v>
      </c>
    </row>
    <row r="371" spans="1:13">
      <c r="A371" t="s">
        <v>288</v>
      </c>
      <c r="B371" t="s">
        <v>481</v>
      </c>
      <c r="C371" t="s">
        <v>473</v>
      </c>
      <c r="D371">
        <v>90.424999999999997</v>
      </c>
      <c r="F371" t="s">
        <v>520</v>
      </c>
    </row>
    <row r="372" spans="1:13">
      <c r="A372" t="s">
        <v>288</v>
      </c>
      <c r="B372" t="s">
        <v>475</v>
      </c>
      <c r="C372" t="s">
        <v>473</v>
      </c>
      <c r="D372">
        <v>53.076999999999998</v>
      </c>
      <c r="F372" t="s">
        <v>520</v>
      </c>
    </row>
    <row r="373" spans="1:13">
      <c r="A373" t="s">
        <v>289</v>
      </c>
      <c r="B373" t="s">
        <v>206</v>
      </c>
      <c r="C373" t="s">
        <v>276</v>
      </c>
      <c r="D373">
        <v>36.741</v>
      </c>
      <c r="G373" t="s">
        <v>288</v>
      </c>
      <c r="H373">
        <f>SUMIFS(D:D,A:A,G373,C:C,"Heat_District")</f>
        <v>158.54499999999999</v>
      </c>
      <c r="I373" s="44"/>
      <c r="J373" s="45"/>
      <c r="K373" s="45"/>
      <c r="L373" s="45"/>
      <c r="M373" s="45"/>
    </row>
    <row r="374" spans="1:13">
      <c r="A374" t="s">
        <v>289</v>
      </c>
      <c r="B374" t="s">
        <v>207</v>
      </c>
      <c r="C374" t="s">
        <v>276</v>
      </c>
      <c r="D374">
        <v>0.86199999999999999</v>
      </c>
    </row>
    <row r="375" spans="1:13">
      <c r="A375" t="s">
        <v>289</v>
      </c>
      <c r="B375" t="s">
        <v>225</v>
      </c>
      <c r="C375" t="s">
        <v>276</v>
      </c>
      <c r="D375">
        <v>70.959000000000003</v>
      </c>
    </row>
    <row r="376" spans="1:13">
      <c r="A376" t="s">
        <v>289</v>
      </c>
      <c r="B376" t="s">
        <v>217</v>
      </c>
      <c r="C376" t="s">
        <v>212</v>
      </c>
      <c r="D376">
        <v>2.8980000000000001</v>
      </c>
    </row>
    <row r="377" spans="1:13">
      <c r="A377" t="s">
        <v>289</v>
      </c>
      <c r="B377" t="s">
        <v>219</v>
      </c>
      <c r="C377" t="s">
        <v>212</v>
      </c>
      <c r="D377">
        <v>0.48799999999999999</v>
      </c>
    </row>
    <row r="378" spans="1:13">
      <c r="A378" t="s">
        <v>289</v>
      </c>
      <c r="B378" t="s">
        <v>237</v>
      </c>
      <c r="C378" t="s">
        <v>212</v>
      </c>
      <c r="D378">
        <v>4.0000000000000001E-3</v>
      </c>
    </row>
    <row r="379" spans="1:13">
      <c r="A379" t="s">
        <v>289</v>
      </c>
      <c r="B379" t="s">
        <v>227</v>
      </c>
      <c r="C379" t="s">
        <v>212</v>
      </c>
      <c r="D379">
        <v>1.2569999999999999</v>
      </c>
    </row>
    <row r="380" spans="1:13">
      <c r="A380" t="s">
        <v>289</v>
      </c>
      <c r="B380" t="s">
        <v>469</v>
      </c>
      <c r="C380" t="s">
        <v>212</v>
      </c>
      <c r="D380">
        <v>0.64300000000000002</v>
      </c>
    </row>
    <row r="381" spans="1:13">
      <c r="A381" t="s">
        <v>289</v>
      </c>
      <c r="B381" t="s">
        <v>470</v>
      </c>
      <c r="C381" t="s">
        <v>212</v>
      </c>
      <c r="D381">
        <v>0</v>
      </c>
    </row>
    <row r="382" spans="1:13">
      <c r="A382" t="s">
        <v>289</v>
      </c>
      <c r="B382" t="s">
        <v>228</v>
      </c>
      <c r="C382" t="s">
        <v>213</v>
      </c>
      <c r="D382">
        <v>2.5470000000000002</v>
      </c>
    </row>
    <row r="383" spans="1:13">
      <c r="A383" t="s">
        <v>289</v>
      </c>
      <c r="B383" t="s">
        <v>229</v>
      </c>
      <c r="C383" t="s">
        <v>213</v>
      </c>
      <c r="D383">
        <v>1.738</v>
      </c>
    </row>
    <row r="384" spans="1:13">
      <c r="A384" t="s">
        <v>289</v>
      </c>
      <c r="B384" t="s">
        <v>240</v>
      </c>
      <c r="C384" t="s">
        <v>213</v>
      </c>
      <c r="D384">
        <v>4.1000000000000002E-2</v>
      </c>
    </row>
    <row r="385" spans="1:6">
      <c r="A385" t="s">
        <v>289</v>
      </c>
      <c r="B385" t="s">
        <v>231</v>
      </c>
      <c r="C385" t="s">
        <v>213</v>
      </c>
      <c r="D385">
        <v>8.4600000000000009</v>
      </c>
    </row>
    <row r="386" spans="1:6">
      <c r="A386" t="s">
        <v>289</v>
      </c>
      <c r="B386" t="s">
        <v>471</v>
      </c>
      <c r="C386" t="s">
        <v>214</v>
      </c>
      <c r="D386">
        <v>3.7930000000000001</v>
      </c>
    </row>
    <row r="387" spans="1:6">
      <c r="A387" t="s">
        <v>289</v>
      </c>
      <c r="B387" t="s">
        <v>248</v>
      </c>
      <c r="C387" t="s">
        <v>214</v>
      </c>
      <c r="D387">
        <v>0.60199999999999998</v>
      </c>
    </row>
    <row r="388" spans="1:6">
      <c r="A388" t="s">
        <v>289</v>
      </c>
      <c r="B388" t="s">
        <v>245</v>
      </c>
      <c r="C388" t="s">
        <v>214</v>
      </c>
      <c r="D388">
        <v>2.1819999999999999</v>
      </c>
    </row>
    <row r="389" spans="1:6">
      <c r="A389" t="s">
        <v>289</v>
      </c>
      <c r="B389" t="s">
        <v>244</v>
      </c>
      <c r="C389" t="s">
        <v>214</v>
      </c>
      <c r="D389">
        <v>5.9240000000000004</v>
      </c>
    </row>
    <row r="390" spans="1:6">
      <c r="A390" t="s">
        <v>289</v>
      </c>
      <c r="B390" t="s">
        <v>488</v>
      </c>
      <c r="C390" t="s">
        <v>24</v>
      </c>
      <c r="D390">
        <v>45.577999999999996</v>
      </c>
    </row>
    <row r="391" spans="1:6">
      <c r="A391" t="s">
        <v>289</v>
      </c>
      <c r="B391" t="s">
        <v>490</v>
      </c>
      <c r="C391" t="s">
        <v>24</v>
      </c>
      <c r="D391">
        <v>0.85599999999999998</v>
      </c>
    </row>
    <row r="392" spans="1:6">
      <c r="A392" t="s">
        <v>289</v>
      </c>
      <c r="B392" t="s">
        <v>163</v>
      </c>
      <c r="C392" t="s">
        <v>24</v>
      </c>
      <c r="D392">
        <v>1.6679999999999999</v>
      </c>
    </row>
    <row r="393" spans="1:6">
      <c r="A393" t="s">
        <v>289</v>
      </c>
      <c r="B393" t="s">
        <v>58</v>
      </c>
      <c r="C393" t="s">
        <v>24</v>
      </c>
      <c r="D393">
        <v>15.974</v>
      </c>
    </row>
    <row r="394" spans="1:6">
      <c r="A394" t="s">
        <v>289</v>
      </c>
      <c r="B394" t="s">
        <v>106</v>
      </c>
      <c r="C394" t="s">
        <v>24</v>
      </c>
      <c r="D394">
        <v>60.476999999999997</v>
      </c>
    </row>
    <row r="395" spans="1:6">
      <c r="A395" t="s">
        <v>289</v>
      </c>
      <c r="B395" t="s">
        <v>235</v>
      </c>
      <c r="C395" t="s">
        <v>276</v>
      </c>
      <c r="D395">
        <v>4.72</v>
      </c>
    </row>
    <row r="396" spans="1:6">
      <c r="A396" t="s">
        <v>289</v>
      </c>
      <c r="B396" t="s">
        <v>236</v>
      </c>
      <c r="C396" t="s">
        <v>276</v>
      </c>
      <c r="D396">
        <v>0.248</v>
      </c>
    </row>
    <row r="397" spans="1:6">
      <c r="A397" t="s">
        <v>289</v>
      </c>
      <c r="B397" t="s">
        <v>233</v>
      </c>
      <c r="C397" t="s">
        <v>276</v>
      </c>
      <c r="D397">
        <v>2.734</v>
      </c>
    </row>
    <row r="398" spans="1:6">
      <c r="A398" t="s">
        <v>289</v>
      </c>
      <c r="B398" t="s">
        <v>108</v>
      </c>
      <c r="C398" t="s">
        <v>24</v>
      </c>
      <c r="D398">
        <v>1.0189999999999999</v>
      </c>
      <c r="F398" t="s">
        <v>520</v>
      </c>
    </row>
    <row r="399" spans="1:6">
      <c r="A399" t="s">
        <v>289</v>
      </c>
      <c r="B399" t="s">
        <v>485</v>
      </c>
      <c r="C399" t="s">
        <v>24</v>
      </c>
      <c r="D399">
        <v>2.669</v>
      </c>
      <c r="F399" t="s">
        <v>520</v>
      </c>
    </row>
    <row r="400" spans="1:6">
      <c r="A400" t="s">
        <v>289</v>
      </c>
      <c r="B400" t="s">
        <v>481</v>
      </c>
      <c r="C400" t="s">
        <v>24</v>
      </c>
      <c r="D400">
        <v>3.9660000000000002</v>
      </c>
      <c r="F400" t="s">
        <v>520</v>
      </c>
    </row>
    <row r="401" spans="1:13">
      <c r="A401" t="s">
        <v>289</v>
      </c>
      <c r="B401" t="s">
        <v>475</v>
      </c>
      <c r="C401" t="s">
        <v>24</v>
      </c>
      <c r="D401">
        <v>4.8000000000000001E-2</v>
      </c>
      <c r="F401" t="s">
        <v>520</v>
      </c>
    </row>
    <row r="402" spans="1:13">
      <c r="A402" t="s">
        <v>289</v>
      </c>
      <c r="B402" t="s">
        <v>108</v>
      </c>
      <c r="C402" t="s">
        <v>473</v>
      </c>
      <c r="D402">
        <v>2.0699999999999998</v>
      </c>
      <c r="F402" t="s">
        <v>520</v>
      </c>
    </row>
    <row r="403" spans="1:13">
      <c r="A403" t="s">
        <v>289</v>
      </c>
      <c r="B403" t="s">
        <v>485</v>
      </c>
      <c r="C403" t="s">
        <v>473</v>
      </c>
      <c r="D403">
        <v>5.4240000000000004</v>
      </c>
      <c r="F403" t="s">
        <v>520</v>
      </c>
    </row>
    <row r="404" spans="1:13">
      <c r="A404" t="s">
        <v>289</v>
      </c>
      <c r="B404" t="s">
        <v>481</v>
      </c>
      <c r="C404" t="s">
        <v>473</v>
      </c>
      <c r="D404">
        <v>8.0589999999999993</v>
      </c>
      <c r="F404" t="s">
        <v>520</v>
      </c>
    </row>
    <row r="405" spans="1:13">
      <c r="A405" t="s">
        <v>289</v>
      </c>
      <c r="B405" t="s">
        <v>475</v>
      </c>
      <c r="C405" t="s">
        <v>473</v>
      </c>
      <c r="D405">
        <v>9.8000000000000004E-2</v>
      </c>
      <c r="F405" t="s">
        <v>520</v>
      </c>
    </row>
    <row r="406" spans="1:13">
      <c r="A406" t="s">
        <v>290</v>
      </c>
      <c r="B406" t="s">
        <v>206</v>
      </c>
      <c r="C406" t="s">
        <v>276</v>
      </c>
      <c r="D406">
        <v>16.202000000000002</v>
      </c>
      <c r="G406" t="s">
        <v>282</v>
      </c>
      <c r="H406">
        <f>SUMIFS(D:D,A:A,G406,C:C,"Heat_District")</f>
        <v>0</v>
      </c>
      <c r="I406" s="44"/>
      <c r="J406" s="45"/>
      <c r="K406" s="45"/>
      <c r="L406" s="45"/>
      <c r="M406" s="45"/>
    </row>
    <row r="407" spans="1:13">
      <c r="A407" t="s">
        <v>290</v>
      </c>
      <c r="B407" t="s">
        <v>207</v>
      </c>
      <c r="C407" t="s">
        <v>276</v>
      </c>
      <c r="D407">
        <v>0.52300000000000002</v>
      </c>
    </row>
    <row r="408" spans="1:13">
      <c r="A408" t="s">
        <v>290</v>
      </c>
      <c r="B408" t="s">
        <v>225</v>
      </c>
      <c r="C408" t="s">
        <v>276</v>
      </c>
      <c r="D408">
        <v>7.6040000000000001</v>
      </c>
    </row>
    <row r="409" spans="1:13">
      <c r="A409" t="s">
        <v>290</v>
      </c>
      <c r="B409" t="s">
        <v>217</v>
      </c>
      <c r="C409" t="s">
        <v>212</v>
      </c>
      <c r="D409">
        <v>0.129</v>
      </c>
    </row>
    <row r="410" spans="1:13">
      <c r="A410" t="s">
        <v>290</v>
      </c>
      <c r="B410" t="s">
        <v>219</v>
      </c>
      <c r="C410" t="s">
        <v>212</v>
      </c>
      <c r="D410">
        <v>0.3</v>
      </c>
    </row>
    <row r="411" spans="1:13">
      <c r="A411" t="s">
        <v>290</v>
      </c>
      <c r="B411" t="s">
        <v>237</v>
      </c>
      <c r="C411" t="s">
        <v>212</v>
      </c>
      <c r="D411">
        <v>0.04</v>
      </c>
    </row>
    <row r="412" spans="1:13">
      <c r="A412" t="s">
        <v>290</v>
      </c>
      <c r="B412" t="s">
        <v>227</v>
      </c>
      <c r="C412" t="s">
        <v>212</v>
      </c>
      <c r="D412">
        <v>0.41499999999999998</v>
      </c>
    </row>
    <row r="413" spans="1:13">
      <c r="A413" t="s">
        <v>290</v>
      </c>
      <c r="B413" t="s">
        <v>469</v>
      </c>
      <c r="C413" t="s">
        <v>212</v>
      </c>
      <c r="D413">
        <v>1.3460000000000001</v>
      </c>
    </row>
    <row r="414" spans="1:13">
      <c r="A414" t="s">
        <v>290</v>
      </c>
      <c r="B414" t="s">
        <v>470</v>
      </c>
      <c r="C414" t="s">
        <v>212</v>
      </c>
      <c r="D414">
        <v>1.161</v>
      </c>
    </row>
    <row r="415" spans="1:13">
      <c r="A415" t="s">
        <v>290</v>
      </c>
      <c r="B415" t="s">
        <v>228</v>
      </c>
      <c r="C415" t="s">
        <v>213</v>
      </c>
      <c r="D415">
        <v>1.5980000000000001</v>
      </c>
    </row>
    <row r="416" spans="1:13">
      <c r="A416" t="s">
        <v>290</v>
      </c>
      <c r="B416" t="s">
        <v>229</v>
      </c>
      <c r="C416" t="s">
        <v>213</v>
      </c>
      <c r="D416">
        <v>1.079</v>
      </c>
    </row>
    <row r="417" spans="1:6">
      <c r="A417" t="s">
        <v>290</v>
      </c>
      <c r="B417" t="s">
        <v>240</v>
      </c>
      <c r="C417" t="s">
        <v>213</v>
      </c>
      <c r="D417">
        <v>0.13700000000000001</v>
      </c>
    </row>
    <row r="418" spans="1:6">
      <c r="A418" t="s">
        <v>290</v>
      </c>
      <c r="B418" t="s">
        <v>231</v>
      </c>
      <c r="C418" t="s">
        <v>213</v>
      </c>
      <c r="D418">
        <v>3.4689999999999999</v>
      </c>
    </row>
    <row r="419" spans="1:6">
      <c r="A419" t="s">
        <v>290</v>
      </c>
      <c r="B419" t="s">
        <v>471</v>
      </c>
      <c r="C419" t="s">
        <v>214</v>
      </c>
      <c r="D419">
        <v>2.61</v>
      </c>
    </row>
    <row r="420" spans="1:6">
      <c r="A420" t="s">
        <v>290</v>
      </c>
      <c r="B420" t="s">
        <v>248</v>
      </c>
      <c r="C420" t="s">
        <v>214</v>
      </c>
      <c r="D420">
        <v>2.3E-2</v>
      </c>
    </row>
    <row r="421" spans="1:6">
      <c r="A421" t="s">
        <v>290</v>
      </c>
      <c r="B421" t="s">
        <v>245</v>
      </c>
      <c r="C421" t="s">
        <v>214</v>
      </c>
      <c r="D421">
        <v>1.4999999999999999E-2</v>
      </c>
    </row>
    <row r="422" spans="1:6">
      <c r="A422" t="s">
        <v>290</v>
      </c>
      <c r="B422" t="s">
        <v>244</v>
      </c>
      <c r="C422" t="s">
        <v>214</v>
      </c>
      <c r="D422">
        <v>5.0720000000000001</v>
      </c>
    </row>
    <row r="423" spans="1:6">
      <c r="A423" t="s">
        <v>290</v>
      </c>
      <c r="B423" t="s">
        <v>488</v>
      </c>
      <c r="C423" t="s">
        <v>24</v>
      </c>
      <c r="D423">
        <v>2.7030000000000012</v>
      </c>
    </row>
    <row r="424" spans="1:6">
      <c r="A424" t="s">
        <v>290</v>
      </c>
      <c r="B424" t="s">
        <v>163</v>
      </c>
      <c r="C424" t="s">
        <v>24</v>
      </c>
      <c r="D424">
        <v>1.857</v>
      </c>
    </row>
    <row r="425" spans="1:6">
      <c r="A425" t="s">
        <v>290</v>
      </c>
      <c r="B425" t="s">
        <v>107</v>
      </c>
      <c r="C425" t="s">
        <v>24</v>
      </c>
      <c r="D425">
        <v>4.5369999999999999</v>
      </c>
    </row>
    <row r="426" spans="1:6">
      <c r="A426" t="s">
        <v>290</v>
      </c>
      <c r="B426" t="s">
        <v>58</v>
      </c>
      <c r="C426" t="s">
        <v>24</v>
      </c>
      <c r="D426">
        <v>0.17100000000000001</v>
      </c>
    </row>
    <row r="427" spans="1:6">
      <c r="A427" t="s">
        <v>290</v>
      </c>
      <c r="B427" t="s">
        <v>235</v>
      </c>
      <c r="C427" t="s">
        <v>276</v>
      </c>
      <c r="D427">
        <v>1E-3</v>
      </c>
    </row>
    <row r="428" spans="1:6">
      <c r="A428" t="s">
        <v>290</v>
      </c>
      <c r="B428" t="s">
        <v>236</v>
      </c>
      <c r="C428" t="s">
        <v>276</v>
      </c>
      <c r="D428">
        <v>0</v>
      </c>
    </row>
    <row r="429" spans="1:6">
      <c r="A429" t="s">
        <v>290</v>
      </c>
      <c r="B429" t="s">
        <v>233</v>
      </c>
      <c r="C429" t="s">
        <v>276</v>
      </c>
      <c r="D429">
        <v>2.6019999999999999</v>
      </c>
    </row>
    <row r="430" spans="1:6">
      <c r="A430" t="s">
        <v>290</v>
      </c>
      <c r="B430" t="s">
        <v>108</v>
      </c>
      <c r="C430" t="s">
        <v>24</v>
      </c>
      <c r="D430">
        <v>0.113</v>
      </c>
      <c r="F430" t="s">
        <v>520</v>
      </c>
    </row>
    <row r="431" spans="1:6">
      <c r="A431" t="s">
        <v>290</v>
      </c>
      <c r="B431" t="s">
        <v>485</v>
      </c>
      <c r="C431" t="s">
        <v>24</v>
      </c>
      <c r="D431">
        <v>0.56999999999999995</v>
      </c>
      <c r="F431" t="s">
        <v>520</v>
      </c>
    </row>
    <row r="432" spans="1:6">
      <c r="A432" t="s">
        <v>290</v>
      </c>
      <c r="B432" t="s">
        <v>481</v>
      </c>
      <c r="C432" t="s">
        <v>24</v>
      </c>
      <c r="D432">
        <v>5.3789999999999996</v>
      </c>
      <c r="F432" t="s">
        <v>520</v>
      </c>
    </row>
    <row r="433" spans="1:13">
      <c r="A433" t="s">
        <v>290</v>
      </c>
      <c r="B433" t="s">
        <v>475</v>
      </c>
      <c r="C433" t="s">
        <v>24</v>
      </c>
      <c r="D433">
        <v>1.115</v>
      </c>
      <c r="F433" t="s">
        <v>520</v>
      </c>
    </row>
    <row r="434" spans="1:13">
      <c r="A434" t="s">
        <v>290</v>
      </c>
      <c r="B434" t="s">
        <v>108</v>
      </c>
      <c r="C434" t="s">
        <v>473</v>
      </c>
      <c r="D434">
        <v>0.247</v>
      </c>
      <c r="F434" t="s">
        <v>520</v>
      </c>
    </row>
    <row r="435" spans="1:13">
      <c r="A435" t="s">
        <v>290</v>
      </c>
      <c r="B435" t="s">
        <v>485</v>
      </c>
      <c r="C435" t="s">
        <v>473</v>
      </c>
      <c r="D435">
        <v>1.2509999999999999</v>
      </c>
      <c r="F435" t="s">
        <v>520</v>
      </c>
    </row>
    <row r="436" spans="1:13">
      <c r="A436" t="s">
        <v>290</v>
      </c>
      <c r="B436" t="s">
        <v>481</v>
      </c>
      <c r="C436" t="s">
        <v>473</v>
      </c>
      <c r="D436">
        <v>11.808999999999999</v>
      </c>
      <c r="F436" t="s">
        <v>520</v>
      </c>
    </row>
    <row r="437" spans="1:13">
      <c r="A437" t="s">
        <v>290</v>
      </c>
      <c r="B437" t="s">
        <v>475</v>
      </c>
      <c r="C437" t="s">
        <v>473</v>
      </c>
      <c r="D437">
        <v>2.4470000000000001</v>
      </c>
      <c r="F437" t="s">
        <v>520</v>
      </c>
    </row>
    <row r="438" spans="1:13">
      <c r="A438" t="s">
        <v>291</v>
      </c>
      <c r="B438" t="s">
        <v>206</v>
      </c>
      <c r="C438" t="s">
        <v>276</v>
      </c>
      <c r="D438">
        <v>31.724</v>
      </c>
      <c r="G438" t="s">
        <v>289</v>
      </c>
      <c r="H438">
        <f>SUMIFS(D:D,A:A,G438,C:C,"Heat_District")</f>
        <v>15.651</v>
      </c>
      <c r="I438" s="44"/>
      <c r="J438" s="45"/>
      <c r="K438" s="45"/>
      <c r="L438" s="45"/>
      <c r="M438" s="45"/>
    </row>
    <row r="439" spans="1:13">
      <c r="A439" t="s">
        <v>291</v>
      </c>
      <c r="B439" t="s">
        <v>207</v>
      </c>
      <c r="C439" t="s">
        <v>276</v>
      </c>
      <c r="D439">
        <v>5.8979999999999997</v>
      </c>
    </row>
    <row r="440" spans="1:13">
      <c r="A440" t="s">
        <v>291</v>
      </c>
      <c r="B440" t="s">
        <v>225</v>
      </c>
      <c r="C440" t="s">
        <v>276</v>
      </c>
      <c r="D440">
        <v>0.39900000000000002</v>
      </c>
    </row>
    <row r="441" spans="1:13">
      <c r="A441" t="s">
        <v>291</v>
      </c>
      <c r="B441" t="s">
        <v>217</v>
      </c>
      <c r="C441" t="s">
        <v>212</v>
      </c>
      <c r="D441">
        <v>1.0049999999999999</v>
      </c>
    </row>
    <row r="442" spans="1:13">
      <c r="A442" t="s">
        <v>291</v>
      </c>
      <c r="B442" t="s">
        <v>219</v>
      </c>
      <c r="C442" t="s">
        <v>212</v>
      </c>
      <c r="D442">
        <v>0.16300000000000001</v>
      </c>
    </row>
    <row r="443" spans="1:13">
      <c r="A443" t="s">
        <v>291</v>
      </c>
      <c r="B443" t="s">
        <v>237</v>
      </c>
      <c r="C443" t="s">
        <v>212</v>
      </c>
      <c r="D443">
        <v>7.0999999999999994E-2</v>
      </c>
    </row>
    <row r="444" spans="1:13">
      <c r="A444" t="s">
        <v>291</v>
      </c>
      <c r="B444" t="s">
        <v>227</v>
      </c>
      <c r="C444" t="s">
        <v>212</v>
      </c>
      <c r="D444">
        <v>5.2999999999999999E-2</v>
      </c>
    </row>
    <row r="445" spans="1:13">
      <c r="A445" t="s">
        <v>291</v>
      </c>
      <c r="B445" t="s">
        <v>469</v>
      </c>
      <c r="C445" t="s">
        <v>212</v>
      </c>
      <c r="D445">
        <v>2.089</v>
      </c>
    </row>
    <row r="446" spans="1:13">
      <c r="A446" t="s">
        <v>291</v>
      </c>
      <c r="B446" t="s">
        <v>470</v>
      </c>
      <c r="C446" t="s">
        <v>212</v>
      </c>
      <c r="D446">
        <v>12.218999999999999</v>
      </c>
    </row>
    <row r="447" spans="1:13">
      <c r="A447" t="s">
        <v>291</v>
      </c>
      <c r="B447" t="s">
        <v>228</v>
      </c>
      <c r="C447" t="s">
        <v>213</v>
      </c>
      <c r="D447">
        <v>1.609</v>
      </c>
    </row>
    <row r="448" spans="1:13">
      <c r="A448" t="s">
        <v>291</v>
      </c>
      <c r="B448" t="s">
        <v>229</v>
      </c>
      <c r="C448" t="s">
        <v>213</v>
      </c>
      <c r="D448">
        <v>0.90800000000000003</v>
      </c>
    </row>
    <row r="449" spans="1:4">
      <c r="A449" t="s">
        <v>291</v>
      </c>
      <c r="B449" t="s">
        <v>240</v>
      </c>
      <c r="C449" t="s">
        <v>213</v>
      </c>
      <c r="D449">
        <v>0.36599999999999999</v>
      </c>
    </row>
    <row r="450" spans="1:4">
      <c r="A450" t="s">
        <v>291</v>
      </c>
      <c r="B450" t="s">
        <v>231</v>
      </c>
      <c r="C450" t="s">
        <v>213</v>
      </c>
      <c r="D450">
        <v>0.20499999999999999</v>
      </c>
    </row>
    <row r="451" spans="1:4">
      <c r="A451" t="s">
        <v>291</v>
      </c>
      <c r="B451" t="s">
        <v>471</v>
      </c>
      <c r="C451" t="s">
        <v>214</v>
      </c>
      <c r="D451">
        <v>14.435</v>
      </c>
    </row>
    <row r="452" spans="1:4">
      <c r="A452" t="s">
        <v>291</v>
      </c>
      <c r="B452" t="s">
        <v>248</v>
      </c>
      <c r="C452" t="s">
        <v>214</v>
      </c>
      <c r="D452">
        <v>0.252</v>
      </c>
    </row>
    <row r="453" spans="1:4">
      <c r="A453" t="s">
        <v>291</v>
      </c>
      <c r="B453" t="s">
        <v>245</v>
      </c>
      <c r="C453" t="s">
        <v>214</v>
      </c>
      <c r="D453">
        <v>0.24299999999999999</v>
      </c>
    </row>
    <row r="454" spans="1:4">
      <c r="A454" t="s">
        <v>291</v>
      </c>
      <c r="B454" t="s">
        <v>244</v>
      </c>
      <c r="C454" t="s">
        <v>214</v>
      </c>
      <c r="D454">
        <v>12.55</v>
      </c>
    </row>
    <row r="455" spans="1:4">
      <c r="A455" t="s">
        <v>291</v>
      </c>
      <c r="B455" t="s">
        <v>488</v>
      </c>
      <c r="C455" t="s">
        <v>24</v>
      </c>
      <c r="D455">
        <v>5.9999999999999982</v>
      </c>
    </row>
    <row r="456" spans="1:4">
      <c r="A456" t="s">
        <v>291</v>
      </c>
      <c r="B456" t="s">
        <v>489</v>
      </c>
      <c r="C456" t="s">
        <v>24</v>
      </c>
      <c r="D456">
        <v>2.8109999999999999</v>
      </c>
    </row>
    <row r="457" spans="1:4">
      <c r="A457" t="s">
        <v>291</v>
      </c>
      <c r="B457" t="s">
        <v>490</v>
      </c>
      <c r="C457" t="s">
        <v>24</v>
      </c>
      <c r="D457">
        <v>6.52</v>
      </c>
    </row>
    <row r="458" spans="1:4">
      <c r="A458" t="s">
        <v>291</v>
      </c>
      <c r="B458" t="s">
        <v>163</v>
      </c>
      <c r="C458" t="s">
        <v>24</v>
      </c>
      <c r="D458">
        <v>3.5790000000000002</v>
      </c>
    </row>
    <row r="459" spans="1:4">
      <c r="A459" t="s">
        <v>291</v>
      </c>
      <c r="B459" t="s">
        <v>58</v>
      </c>
      <c r="C459" t="s">
        <v>24</v>
      </c>
      <c r="D459">
        <v>0.25900000000000001</v>
      </c>
    </row>
    <row r="460" spans="1:4">
      <c r="A460" t="s">
        <v>291</v>
      </c>
      <c r="B460" t="s">
        <v>23</v>
      </c>
      <c r="C460" t="s">
        <v>24</v>
      </c>
      <c r="D460">
        <v>53.658000000000001</v>
      </c>
    </row>
    <row r="461" spans="1:4">
      <c r="A461" t="s">
        <v>291</v>
      </c>
      <c r="B461" t="s">
        <v>106</v>
      </c>
      <c r="C461" t="s">
        <v>24</v>
      </c>
      <c r="D461">
        <v>17.827999999999999</v>
      </c>
    </row>
    <row r="462" spans="1:4">
      <c r="A462" t="s">
        <v>291</v>
      </c>
      <c r="B462" t="s">
        <v>235</v>
      </c>
      <c r="C462" t="s">
        <v>276</v>
      </c>
      <c r="D462">
        <v>1E-3</v>
      </c>
    </row>
    <row r="463" spans="1:4">
      <c r="A463" t="s">
        <v>291</v>
      </c>
      <c r="B463" t="s">
        <v>236</v>
      </c>
      <c r="C463" t="s">
        <v>276</v>
      </c>
      <c r="D463">
        <v>0</v>
      </c>
    </row>
    <row r="464" spans="1:4">
      <c r="A464" t="s">
        <v>291</v>
      </c>
      <c r="B464" t="s">
        <v>233</v>
      </c>
      <c r="C464" t="s">
        <v>276</v>
      </c>
      <c r="D464">
        <v>5.6609999999999996</v>
      </c>
    </row>
    <row r="465" spans="1:13">
      <c r="A465" t="s">
        <v>291</v>
      </c>
      <c r="B465" t="s">
        <v>108</v>
      </c>
      <c r="C465" t="s">
        <v>24</v>
      </c>
      <c r="D465">
        <v>1.3029999999999999</v>
      </c>
      <c r="F465" t="s">
        <v>520</v>
      </c>
    </row>
    <row r="466" spans="1:13">
      <c r="A466" t="s">
        <v>291</v>
      </c>
      <c r="B466" t="s">
        <v>485</v>
      </c>
      <c r="C466" t="s">
        <v>24</v>
      </c>
      <c r="D466">
        <v>3.0000000000000001E-3</v>
      </c>
      <c r="F466" t="s">
        <v>520</v>
      </c>
    </row>
    <row r="467" spans="1:13">
      <c r="A467" t="s">
        <v>291</v>
      </c>
      <c r="B467" t="s">
        <v>481</v>
      </c>
      <c r="C467" t="s">
        <v>24</v>
      </c>
      <c r="D467">
        <v>10.787000000000001</v>
      </c>
      <c r="F467" t="s">
        <v>520</v>
      </c>
    </row>
    <row r="468" spans="1:13">
      <c r="A468" t="s">
        <v>291</v>
      </c>
      <c r="B468" t="s">
        <v>475</v>
      </c>
      <c r="C468" t="s">
        <v>24</v>
      </c>
      <c r="D468">
        <v>2.2320000000000002</v>
      </c>
      <c r="F468" t="s">
        <v>520</v>
      </c>
    </row>
    <row r="469" spans="1:13">
      <c r="A469" t="s">
        <v>291</v>
      </c>
      <c r="B469" t="s">
        <v>108</v>
      </c>
      <c r="C469" t="s">
        <v>473</v>
      </c>
      <c r="D469">
        <v>2.0819999999999999</v>
      </c>
      <c r="F469" t="s">
        <v>520</v>
      </c>
    </row>
    <row r="470" spans="1:13">
      <c r="A470" t="s">
        <v>291</v>
      </c>
      <c r="B470" t="s">
        <v>485</v>
      </c>
      <c r="C470" t="s">
        <v>473</v>
      </c>
      <c r="D470">
        <v>4.0000000000000001E-3</v>
      </c>
      <c r="F470" t="s">
        <v>520</v>
      </c>
    </row>
    <row r="471" spans="1:13">
      <c r="A471" t="s">
        <v>291</v>
      </c>
      <c r="B471" t="s">
        <v>481</v>
      </c>
      <c r="C471" t="s">
        <v>473</v>
      </c>
      <c r="D471">
        <v>17.239999999999998</v>
      </c>
      <c r="F471" t="s">
        <v>520</v>
      </c>
    </row>
    <row r="472" spans="1:13">
      <c r="A472" t="s">
        <v>291</v>
      </c>
      <c r="B472" t="s">
        <v>475</v>
      </c>
      <c r="C472" t="s">
        <v>473</v>
      </c>
      <c r="D472">
        <v>3.5659999999999998</v>
      </c>
      <c r="F472" t="s">
        <v>520</v>
      </c>
    </row>
    <row r="473" spans="1:13">
      <c r="A473" t="s">
        <v>291</v>
      </c>
      <c r="B473" t="s">
        <v>485</v>
      </c>
      <c r="C473" t="s">
        <v>473</v>
      </c>
      <c r="D473">
        <v>0</v>
      </c>
      <c r="F473" t="s">
        <v>520</v>
      </c>
    </row>
    <row r="474" spans="1:13">
      <c r="A474" t="s">
        <v>291</v>
      </c>
      <c r="B474" t="s">
        <v>485</v>
      </c>
      <c r="C474" t="s">
        <v>24</v>
      </c>
      <c r="D474">
        <v>0</v>
      </c>
      <c r="F474" t="s">
        <v>520</v>
      </c>
    </row>
    <row r="475" spans="1:13">
      <c r="A475" t="s">
        <v>292</v>
      </c>
      <c r="B475" t="s">
        <v>206</v>
      </c>
      <c r="C475" t="s">
        <v>276</v>
      </c>
      <c r="D475">
        <v>2.069</v>
      </c>
      <c r="G475" t="s">
        <v>290</v>
      </c>
      <c r="H475">
        <f>SUMIFS(D:D,A:A,G475,C:C,"Heat_District")</f>
        <v>15.753999999999998</v>
      </c>
      <c r="I475" s="44"/>
      <c r="J475" s="45"/>
      <c r="K475" s="45"/>
      <c r="L475" s="45"/>
      <c r="M475" s="45"/>
    </row>
    <row r="476" spans="1:13">
      <c r="A476" t="s">
        <v>292</v>
      </c>
      <c r="B476" t="s">
        <v>207</v>
      </c>
      <c r="C476" t="s">
        <v>276</v>
      </c>
      <c r="D476">
        <v>21.027999999999999</v>
      </c>
    </row>
    <row r="477" spans="1:13">
      <c r="A477" t="s">
        <v>292</v>
      </c>
      <c r="B477" t="s">
        <v>225</v>
      </c>
      <c r="C477" t="s">
        <v>276</v>
      </c>
      <c r="D477">
        <v>59.253999999999998</v>
      </c>
    </row>
    <row r="478" spans="1:13">
      <c r="A478" t="s">
        <v>292</v>
      </c>
      <c r="B478" t="s">
        <v>217</v>
      </c>
      <c r="C478" t="s">
        <v>212</v>
      </c>
      <c r="D478">
        <v>1.1870000000000001</v>
      </c>
    </row>
    <row r="479" spans="1:13">
      <c r="A479" t="s">
        <v>292</v>
      </c>
      <c r="B479" t="s">
        <v>219</v>
      </c>
      <c r="C479" t="s">
        <v>212</v>
      </c>
      <c r="D479">
        <v>3.3000000000000002E-2</v>
      </c>
    </row>
    <row r="480" spans="1:13">
      <c r="A480" t="s">
        <v>292</v>
      </c>
      <c r="B480" t="s">
        <v>237</v>
      </c>
      <c r="C480" t="s">
        <v>212</v>
      </c>
      <c r="D480">
        <v>4.2000000000000003E-2</v>
      </c>
    </row>
    <row r="481" spans="1:4">
      <c r="A481" t="s">
        <v>292</v>
      </c>
      <c r="B481" t="s">
        <v>227</v>
      </c>
      <c r="C481" t="s">
        <v>212</v>
      </c>
      <c r="D481">
        <v>1.125</v>
      </c>
    </row>
    <row r="482" spans="1:4">
      <c r="A482" t="s">
        <v>292</v>
      </c>
      <c r="B482" t="s">
        <v>469</v>
      </c>
      <c r="C482" t="s">
        <v>212</v>
      </c>
      <c r="D482">
        <v>1.8779999999999999</v>
      </c>
    </row>
    <row r="483" spans="1:4">
      <c r="A483" t="s">
        <v>292</v>
      </c>
      <c r="B483" t="s">
        <v>470</v>
      </c>
      <c r="C483" t="s">
        <v>212</v>
      </c>
      <c r="D483">
        <v>0</v>
      </c>
    </row>
    <row r="484" spans="1:4">
      <c r="A484" t="s">
        <v>292</v>
      </c>
      <c r="B484" t="s">
        <v>228</v>
      </c>
      <c r="C484" t="s">
        <v>213</v>
      </c>
      <c r="D484">
        <v>4.3310000000000004</v>
      </c>
    </row>
    <row r="485" spans="1:4">
      <c r="A485" t="s">
        <v>292</v>
      </c>
      <c r="B485" t="s">
        <v>229</v>
      </c>
      <c r="C485" t="s">
        <v>213</v>
      </c>
      <c r="D485">
        <v>1.0940000000000001</v>
      </c>
    </row>
    <row r="486" spans="1:4">
      <c r="A486" t="s">
        <v>292</v>
      </c>
      <c r="B486" t="s">
        <v>240</v>
      </c>
      <c r="C486" t="s">
        <v>213</v>
      </c>
      <c r="D486">
        <v>0.28499999999999998</v>
      </c>
    </row>
    <row r="487" spans="1:4">
      <c r="A487" t="s">
        <v>292</v>
      </c>
      <c r="B487" t="s">
        <v>231</v>
      </c>
      <c r="C487" t="s">
        <v>213</v>
      </c>
      <c r="D487">
        <v>9.5269999999999992</v>
      </c>
    </row>
    <row r="488" spans="1:4">
      <c r="A488" t="s">
        <v>292</v>
      </c>
      <c r="B488" t="s">
        <v>471</v>
      </c>
      <c r="C488" t="s">
        <v>214</v>
      </c>
      <c r="D488">
        <v>1.774</v>
      </c>
    </row>
    <row r="489" spans="1:4">
      <c r="A489" t="s">
        <v>292</v>
      </c>
      <c r="B489" t="s">
        <v>248</v>
      </c>
      <c r="C489" t="s">
        <v>214</v>
      </c>
      <c r="D489">
        <v>0.11700000000000001</v>
      </c>
    </row>
    <row r="490" spans="1:4">
      <c r="A490" t="s">
        <v>292</v>
      </c>
      <c r="B490" t="s">
        <v>245</v>
      </c>
      <c r="C490" t="s">
        <v>214</v>
      </c>
      <c r="D490">
        <v>0</v>
      </c>
    </row>
    <row r="491" spans="1:4">
      <c r="A491" t="s">
        <v>292</v>
      </c>
      <c r="B491" t="s">
        <v>244</v>
      </c>
      <c r="C491" t="s">
        <v>214</v>
      </c>
      <c r="D491">
        <v>8.9019999999999992</v>
      </c>
    </row>
    <row r="492" spans="1:4">
      <c r="A492" t="s">
        <v>292</v>
      </c>
      <c r="B492" t="s">
        <v>488</v>
      </c>
      <c r="C492" t="s">
        <v>24</v>
      </c>
      <c r="D492">
        <v>42.811999999999998</v>
      </c>
    </row>
    <row r="493" spans="1:4">
      <c r="A493" t="s">
        <v>292</v>
      </c>
      <c r="B493" t="s">
        <v>489</v>
      </c>
      <c r="C493" t="s">
        <v>24</v>
      </c>
      <c r="D493">
        <v>0.08</v>
      </c>
    </row>
    <row r="494" spans="1:4">
      <c r="A494" t="s">
        <v>292</v>
      </c>
      <c r="B494" t="s">
        <v>490</v>
      </c>
      <c r="C494" t="s">
        <v>24</v>
      </c>
      <c r="D494">
        <v>7.49</v>
      </c>
    </row>
    <row r="495" spans="1:4">
      <c r="A495" t="s">
        <v>292</v>
      </c>
      <c r="B495" t="s">
        <v>163</v>
      </c>
      <c r="C495" t="s">
        <v>24</v>
      </c>
      <c r="D495">
        <v>2.9049999999999998</v>
      </c>
    </row>
    <row r="496" spans="1:4">
      <c r="A496" t="s">
        <v>292</v>
      </c>
      <c r="B496" t="s">
        <v>107</v>
      </c>
      <c r="C496" t="s">
        <v>24</v>
      </c>
      <c r="D496">
        <v>13.784000000000001</v>
      </c>
    </row>
    <row r="497" spans="1:13">
      <c r="A497" t="s">
        <v>292</v>
      </c>
      <c r="B497" t="s">
        <v>58</v>
      </c>
      <c r="C497" t="s">
        <v>24</v>
      </c>
      <c r="D497">
        <v>0.40200000000000002</v>
      </c>
    </row>
    <row r="498" spans="1:13">
      <c r="A498" t="s">
        <v>292</v>
      </c>
      <c r="B498" t="s">
        <v>235</v>
      </c>
      <c r="C498" t="s">
        <v>276</v>
      </c>
      <c r="D498">
        <v>1.4419999999999999</v>
      </c>
    </row>
    <row r="499" spans="1:13">
      <c r="A499" t="s">
        <v>292</v>
      </c>
      <c r="B499" t="s">
        <v>236</v>
      </c>
      <c r="C499" t="s">
        <v>276</v>
      </c>
      <c r="D499">
        <v>7.5999999999999998E-2</v>
      </c>
    </row>
    <row r="500" spans="1:13">
      <c r="A500" t="s">
        <v>292</v>
      </c>
      <c r="B500" t="s">
        <v>233</v>
      </c>
      <c r="C500" t="s">
        <v>276</v>
      </c>
      <c r="D500">
        <v>5.7649999999999997</v>
      </c>
    </row>
    <row r="501" spans="1:13">
      <c r="A501" t="s">
        <v>292</v>
      </c>
      <c r="B501" t="s">
        <v>108</v>
      </c>
      <c r="C501" t="s">
        <v>24</v>
      </c>
      <c r="D501">
        <v>0.192</v>
      </c>
      <c r="F501" t="s">
        <v>520</v>
      </c>
    </row>
    <row r="502" spans="1:13">
      <c r="A502" t="s">
        <v>292</v>
      </c>
      <c r="B502" t="s">
        <v>481</v>
      </c>
      <c r="C502" t="s">
        <v>24</v>
      </c>
      <c r="D502">
        <v>7.218</v>
      </c>
      <c r="F502" t="s">
        <v>520</v>
      </c>
    </row>
    <row r="503" spans="1:13">
      <c r="A503" t="s">
        <v>292</v>
      </c>
      <c r="B503" t="s">
        <v>475</v>
      </c>
      <c r="C503" t="s">
        <v>24</v>
      </c>
      <c r="D503">
        <v>0.248</v>
      </c>
      <c r="F503" t="s">
        <v>520</v>
      </c>
    </row>
    <row r="504" spans="1:13">
      <c r="A504" t="s">
        <v>292</v>
      </c>
      <c r="B504" t="s">
        <v>108</v>
      </c>
      <c r="C504" t="s">
        <v>473</v>
      </c>
      <c r="D504">
        <v>0.28999999999999998</v>
      </c>
      <c r="F504" t="s">
        <v>520</v>
      </c>
    </row>
    <row r="505" spans="1:13">
      <c r="A505" t="s">
        <v>292</v>
      </c>
      <c r="B505" t="s">
        <v>481</v>
      </c>
      <c r="C505" t="s">
        <v>473</v>
      </c>
      <c r="D505">
        <v>10.936</v>
      </c>
      <c r="F505" t="s">
        <v>520</v>
      </c>
    </row>
    <row r="506" spans="1:13">
      <c r="A506" t="s">
        <v>292</v>
      </c>
      <c r="B506" t="s">
        <v>475</v>
      </c>
      <c r="C506" t="s">
        <v>473</v>
      </c>
      <c r="D506">
        <v>0.375</v>
      </c>
      <c r="F506" t="s">
        <v>520</v>
      </c>
    </row>
    <row r="507" spans="1:13">
      <c r="A507" t="s">
        <v>292</v>
      </c>
      <c r="B507" t="s">
        <v>485</v>
      </c>
      <c r="C507" t="s">
        <v>473</v>
      </c>
      <c r="D507">
        <v>0</v>
      </c>
      <c r="F507" t="s">
        <v>520</v>
      </c>
    </row>
    <row r="508" spans="1:13">
      <c r="A508" t="s">
        <v>292</v>
      </c>
      <c r="B508" t="s">
        <v>485</v>
      </c>
      <c r="C508" t="s">
        <v>24</v>
      </c>
      <c r="D508">
        <v>0</v>
      </c>
      <c r="F508" t="s">
        <v>520</v>
      </c>
    </row>
    <row r="509" spans="1:13">
      <c r="A509" t="s">
        <v>293</v>
      </c>
      <c r="B509" t="s">
        <v>206</v>
      </c>
      <c r="C509" t="s">
        <v>276</v>
      </c>
      <c r="D509">
        <v>297.14</v>
      </c>
      <c r="G509" t="s">
        <v>291</v>
      </c>
      <c r="H509">
        <f>SUMIFS(D:D,A:A,G509,C:C,"Heat_District")</f>
        <v>22.891999999999996</v>
      </c>
      <c r="I509" s="44"/>
      <c r="J509" s="45"/>
      <c r="K509" s="45"/>
      <c r="L509" s="45"/>
      <c r="M509" s="45"/>
    </row>
    <row r="510" spans="1:13">
      <c r="A510" t="s">
        <v>293</v>
      </c>
      <c r="B510" t="s">
        <v>207</v>
      </c>
      <c r="C510" t="s">
        <v>276</v>
      </c>
      <c r="D510">
        <v>3.1560000000000001</v>
      </c>
    </row>
    <row r="511" spans="1:13">
      <c r="A511" t="s">
        <v>293</v>
      </c>
      <c r="B511" t="s">
        <v>225</v>
      </c>
      <c r="C511" t="s">
        <v>276</v>
      </c>
      <c r="D511">
        <v>78.129000000000005</v>
      </c>
    </row>
    <row r="512" spans="1:13">
      <c r="A512" t="s">
        <v>293</v>
      </c>
      <c r="B512" t="s">
        <v>217</v>
      </c>
      <c r="C512" t="s">
        <v>212</v>
      </c>
      <c r="D512">
        <v>0.87</v>
      </c>
    </row>
    <row r="513" spans="1:4">
      <c r="A513" t="s">
        <v>293</v>
      </c>
      <c r="B513" t="s">
        <v>219</v>
      </c>
      <c r="C513" t="s">
        <v>212</v>
      </c>
      <c r="D513">
        <v>0.32700000000000001</v>
      </c>
    </row>
    <row r="514" spans="1:4">
      <c r="A514" t="s">
        <v>293</v>
      </c>
      <c r="B514" t="s">
        <v>237</v>
      </c>
      <c r="C514" t="s">
        <v>212</v>
      </c>
      <c r="D514">
        <v>0.53600000000000003</v>
      </c>
    </row>
    <row r="515" spans="1:4">
      <c r="A515" t="s">
        <v>293</v>
      </c>
      <c r="B515" t="s">
        <v>227</v>
      </c>
      <c r="C515" t="s">
        <v>212</v>
      </c>
      <c r="D515">
        <v>3.423</v>
      </c>
    </row>
    <row r="516" spans="1:4">
      <c r="A516" t="s">
        <v>293</v>
      </c>
      <c r="B516" t="s">
        <v>469</v>
      </c>
      <c r="C516" t="s">
        <v>212</v>
      </c>
      <c r="D516">
        <v>7.2320000000000002</v>
      </c>
    </row>
    <row r="517" spans="1:4">
      <c r="A517" t="s">
        <v>293</v>
      </c>
      <c r="B517" t="s">
        <v>470</v>
      </c>
      <c r="C517" t="s">
        <v>212</v>
      </c>
      <c r="D517">
        <v>60.231000000000002</v>
      </c>
    </row>
    <row r="518" spans="1:4">
      <c r="A518" t="s">
        <v>293</v>
      </c>
      <c r="B518" t="s">
        <v>228</v>
      </c>
      <c r="C518" t="s">
        <v>213</v>
      </c>
      <c r="D518">
        <v>4.6479999999999997</v>
      </c>
    </row>
    <row r="519" spans="1:4">
      <c r="A519" t="s">
        <v>293</v>
      </c>
      <c r="B519" t="s">
        <v>229</v>
      </c>
      <c r="C519" t="s">
        <v>213</v>
      </c>
      <c r="D519">
        <v>5.3460000000000001</v>
      </c>
    </row>
    <row r="520" spans="1:4">
      <c r="A520" t="s">
        <v>293</v>
      </c>
      <c r="B520" t="s">
        <v>240</v>
      </c>
      <c r="C520" t="s">
        <v>213</v>
      </c>
      <c r="D520">
        <v>5.968</v>
      </c>
    </row>
    <row r="521" spans="1:4">
      <c r="A521" t="s">
        <v>293</v>
      </c>
      <c r="B521" t="s">
        <v>231</v>
      </c>
      <c r="C521" t="s">
        <v>213</v>
      </c>
      <c r="D521">
        <v>32.71</v>
      </c>
    </row>
    <row r="522" spans="1:4">
      <c r="A522" t="s">
        <v>293</v>
      </c>
      <c r="B522" t="s">
        <v>471</v>
      </c>
      <c r="C522" t="s">
        <v>214</v>
      </c>
      <c r="D522">
        <v>91.599000000000004</v>
      </c>
    </row>
    <row r="523" spans="1:4">
      <c r="A523" t="s">
        <v>293</v>
      </c>
      <c r="B523" t="s">
        <v>248</v>
      </c>
      <c r="C523" t="s">
        <v>214</v>
      </c>
      <c r="D523">
        <v>2.12</v>
      </c>
    </row>
    <row r="524" spans="1:4">
      <c r="A524" t="s">
        <v>293</v>
      </c>
      <c r="B524" t="s">
        <v>245</v>
      </c>
      <c r="C524" t="s">
        <v>214</v>
      </c>
      <c r="D524">
        <v>28.709</v>
      </c>
    </row>
    <row r="525" spans="1:4">
      <c r="A525" t="s">
        <v>293</v>
      </c>
      <c r="B525" t="s">
        <v>244</v>
      </c>
      <c r="C525" t="s">
        <v>214</v>
      </c>
      <c r="D525">
        <v>108.04900000000001</v>
      </c>
    </row>
    <row r="526" spans="1:4">
      <c r="A526" t="s">
        <v>293</v>
      </c>
      <c r="B526" t="s">
        <v>488</v>
      </c>
      <c r="C526" t="s">
        <v>24</v>
      </c>
      <c r="D526">
        <v>327.94560000000001</v>
      </c>
    </row>
    <row r="527" spans="1:4">
      <c r="A527" t="s">
        <v>293</v>
      </c>
      <c r="B527" t="s">
        <v>489</v>
      </c>
      <c r="C527" t="s">
        <v>24</v>
      </c>
      <c r="D527">
        <v>1.2290000000000001</v>
      </c>
    </row>
    <row r="528" spans="1:4">
      <c r="A528" t="s">
        <v>293</v>
      </c>
      <c r="B528" t="s">
        <v>490</v>
      </c>
      <c r="C528" t="s">
        <v>24</v>
      </c>
      <c r="D528">
        <v>39.253999999999998</v>
      </c>
    </row>
    <row r="529" spans="1:13">
      <c r="A529" t="s">
        <v>293</v>
      </c>
      <c r="B529" t="s">
        <v>163</v>
      </c>
      <c r="C529" t="s">
        <v>24</v>
      </c>
      <c r="D529">
        <v>60.061</v>
      </c>
    </row>
    <row r="530" spans="1:13">
      <c r="A530" t="s">
        <v>293</v>
      </c>
      <c r="B530" t="s">
        <v>107</v>
      </c>
      <c r="C530" t="s">
        <v>24</v>
      </c>
      <c r="D530">
        <v>108.854</v>
      </c>
    </row>
    <row r="531" spans="1:13">
      <c r="A531" t="s">
        <v>293</v>
      </c>
      <c r="B531" t="s">
        <v>58</v>
      </c>
      <c r="C531" t="s">
        <v>24</v>
      </c>
      <c r="D531">
        <v>27.204000000000001</v>
      </c>
    </row>
    <row r="532" spans="1:13">
      <c r="A532" t="s">
        <v>293</v>
      </c>
      <c r="B532" t="s">
        <v>235</v>
      </c>
      <c r="C532" t="s">
        <v>276</v>
      </c>
      <c r="D532">
        <v>113.31399999999999</v>
      </c>
    </row>
    <row r="533" spans="1:13">
      <c r="A533" t="s">
        <v>293</v>
      </c>
      <c r="B533" t="s">
        <v>236</v>
      </c>
      <c r="C533" t="s">
        <v>276</v>
      </c>
      <c r="D533">
        <v>5.9640000000000004</v>
      </c>
    </row>
    <row r="534" spans="1:13">
      <c r="A534" t="s">
        <v>293</v>
      </c>
      <c r="B534" t="s">
        <v>233</v>
      </c>
      <c r="C534" t="s">
        <v>276</v>
      </c>
      <c r="D534">
        <v>49.945</v>
      </c>
    </row>
    <row r="535" spans="1:13">
      <c r="A535" t="s">
        <v>293</v>
      </c>
      <c r="B535" t="s">
        <v>108</v>
      </c>
      <c r="C535" t="s">
        <v>24</v>
      </c>
      <c r="D535">
        <v>2.5880000000000001</v>
      </c>
      <c r="F535" t="s">
        <v>520</v>
      </c>
    </row>
    <row r="536" spans="1:13">
      <c r="A536" t="s">
        <v>293</v>
      </c>
      <c r="B536" t="s">
        <v>485</v>
      </c>
      <c r="C536" t="s">
        <v>24</v>
      </c>
      <c r="D536">
        <v>12.5</v>
      </c>
      <c r="F536" t="s">
        <v>520</v>
      </c>
    </row>
    <row r="537" spans="1:13">
      <c r="A537" t="s">
        <v>293</v>
      </c>
      <c r="B537" t="s">
        <v>481</v>
      </c>
      <c r="C537" t="s">
        <v>24</v>
      </c>
      <c r="D537">
        <v>94.301000000000002</v>
      </c>
      <c r="F537" t="s">
        <v>520</v>
      </c>
    </row>
    <row r="538" spans="1:13">
      <c r="A538" t="s">
        <v>293</v>
      </c>
      <c r="B538" t="s">
        <v>475</v>
      </c>
      <c r="C538" t="s">
        <v>24</v>
      </c>
      <c r="D538">
        <v>23.001999999999999</v>
      </c>
      <c r="F538" t="s">
        <v>520</v>
      </c>
    </row>
    <row r="539" spans="1:13">
      <c r="A539" t="s">
        <v>293</v>
      </c>
      <c r="B539" t="s">
        <v>108</v>
      </c>
      <c r="C539" t="s">
        <v>473</v>
      </c>
      <c r="D539">
        <v>3.887</v>
      </c>
      <c r="F539" t="s">
        <v>520</v>
      </c>
    </row>
    <row r="540" spans="1:13">
      <c r="A540" t="s">
        <v>293</v>
      </c>
      <c r="B540" t="s">
        <v>485</v>
      </c>
      <c r="C540" t="s">
        <v>473</v>
      </c>
      <c r="D540">
        <v>18.774000000000001</v>
      </c>
      <c r="F540" t="s">
        <v>520</v>
      </c>
    </row>
    <row r="541" spans="1:13">
      <c r="A541" t="s">
        <v>293</v>
      </c>
      <c r="B541" t="s">
        <v>481</v>
      </c>
      <c r="C541" t="s">
        <v>473</v>
      </c>
      <c r="D541">
        <v>141.62799999999999</v>
      </c>
      <c r="F541" t="s">
        <v>520</v>
      </c>
    </row>
    <row r="542" spans="1:13">
      <c r="A542" t="s">
        <v>293</v>
      </c>
      <c r="B542" t="s">
        <v>475</v>
      </c>
      <c r="C542" t="s">
        <v>473</v>
      </c>
      <c r="D542">
        <v>34.545999999999999</v>
      </c>
      <c r="F542" t="s">
        <v>520</v>
      </c>
    </row>
    <row r="543" spans="1:13">
      <c r="A543" t="s">
        <v>309</v>
      </c>
      <c r="B543" t="s">
        <v>206</v>
      </c>
      <c r="C543" t="s">
        <v>276</v>
      </c>
      <c r="D543">
        <v>25.738</v>
      </c>
      <c r="G543" t="s">
        <v>293</v>
      </c>
      <c r="H543">
        <f>SUMIFS(D:D,A:A,G543,C:C,"Heat_District")</f>
        <v>198.83499999999998</v>
      </c>
      <c r="I543" s="44"/>
      <c r="J543" s="45"/>
      <c r="K543" s="45"/>
      <c r="L543" s="45"/>
      <c r="M543" s="45"/>
    </row>
    <row r="544" spans="1:13">
      <c r="A544" t="s">
        <v>309</v>
      </c>
      <c r="B544" t="s">
        <v>207</v>
      </c>
      <c r="C544" t="s">
        <v>276</v>
      </c>
      <c r="D544">
        <v>5.0860000000000003</v>
      </c>
    </row>
    <row r="545" spans="1:4">
      <c r="A545" t="s">
        <v>309</v>
      </c>
      <c r="B545" t="s">
        <v>225</v>
      </c>
      <c r="C545" t="s">
        <v>276</v>
      </c>
      <c r="D545">
        <v>0.92300000000000004</v>
      </c>
    </row>
    <row r="546" spans="1:4">
      <c r="A546" t="s">
        <v>309</v>
      </c>
      <c r="B546" t="s">
        <v>217</v>
      </c>
      <c r="C546" t="s">
        <v>212</v>
      </c>
      <c r="D546">
        <v>0.27700000000000002</v>
      </c>
    </row>
    <row r="547" spans="1:4">
      <c r="A547" t="s">
        <v>309</v>
      </c>
      <c r="B547" t="s">
        <v>219</v>
      </c>
      <c r="C547" t="s">
        <v>212</v>
      </c>
      <c r="D547">
        <v>0.114</v>
      </c>
    </row>
    <row r="548" spans="1:4">
      <c r="A548" t="s">
        <v>309</v>
      </c>
      <c r="B548" t="s">
        <v>237</v>
      </c>
      <c r="C548" t="s">
        <v>212</v>
      </c>
      <c r="D548">
        <v>1.2E-2</v>
      </c>
    </row>
    <row r="549" spans="1:4">
      <c r="A549" t="s">
        <v>309</v>
      </c>
      <c r="B549" t="s">
        <v>227</v>
      </c>
      <c r="C549" t="s">
        <v>212</v>
      </c>
      <c r="D549">
        <v>0.13100000000000001</v>
      </c>
    </row>
    <row r="550" spans="1:4">
      <c r="A550" t="s">
        <v>309</v>
      </c>
      <c r="B550" t="s">
        <v>469</v>
      </c>
      <c r="C550" t="s">
        <v>212</v>
      </c>
      <c r="D550">
        <v>0.48699999999999999</v>
      </c>
    </row>
    <row r="551" spans="1:4">
      <c r="A551" t="s">
        <v>309</v>
      </c>
      <c r="B551" t="s">
        <v>470</v>
      </c>
      <c r="C551" t="s">
        <v>212</v>
      </c>
      <c r="D551">
        <v>6.3929999999999998</v>
      </c>
    </row>
    <row r="552" spans="1:4">
      <c r="A552" t="s">
        <v>309</v>
      </c>
      <c r="B552" t="s">
        <v>228</v>
      </c>
      <c r="C552" t="s">
        <v>213</v>
      </c>
      <c r="D552">
        <v>2.343</v>
      </c>
    </row>
    <row r="553" spans="1:4">
      <c r="A553" t="s">
        <v>309</v>
      </c>
      <c r="B553" t="s">
        <v>229</v>
      </c>
      <c r="C553" t="s">
        <v>213</v>
      </c>
      <c r="D553">
        <v>1.2729999999999999</v>
      </c>
    </row>
    <row r="554" spans="1:4">
      <c r="A554" t="s">
        <v>309</v>
      </c>
      <c r="B554" t="s">
        <v>240</v>
      </c>
      <c r="C554" t="s">
        <v>213</v>
      </c>
      <c r="D554">
        <v>9.0999999999999998E-2</v>
      </c>
    </row>
    <row r="555" spans="1:4">
      <c r="A555" t="s">
        <v>309</v>
      </c>
      <c r="B555" t="s">
        <v>231</v>
      </c>
      <c r="C555" t="s">
        <v>213</v>
      </c>
      <c r="D555">
        <v>0.433</v>
      </c>
    </row>
    <row r="556" spans="1:4">
      <c r="A556" t="s">
        <v>309</v>
      </c>
      <c r="B556" t="s">
        <v>471</v>
      </c>
      <c r="C556" t="s">
        <v>214</v>
      </c>
      <c r="D556">
        <v>2.3820000000000001</v>
      </c>
    </row>
    <row r="557" spans="1:4">
      <c r="A557" t="s">
        <v>309</v>
      </c>
      <c r="B557" t="s">
        <v>248</v>
      </c>
      <c r="C557" t="s">
        <v>214</v>
      </c>
      <c r="D557">
        <v>0.26800000000000002</v>
      </c>
    </row>
    <row r="558" spans="1:4">
      <c r="A558" t="s">
        <v>309</v>
      </c>
      <c r="B558" t="s">
        <v>245</v>
      </c>
      <c r="C558" t="s">
        <v>214</v>
      </c>
      <c r="D558">
        <v>2E-3</v>
      </c>
    </row>
    <row r="559" spans="1:4">
      <c r="A559" t="s">
        <v>309</v>
      </c>
      <c r="B559" t="s">
        <v>244</v>
      </c>
      <c r="C559" t="s">
        <v>214</v>
      </c>
      <c r="D559">
        <v>3.6309999999999998</v>
      </c>
    </row>
    <row r="560" spans="1:4">
      <c r="A560" t="s">
        <v>309</v>
      </c>
      <c r="B560" t="s">
        <v>488</v>
      </c>
      <c r="C560" t="s">
        <v>24</v>
      </c>
      <c r="D560">
        <v>0.17699999999999999</v>
      </c>
    </row>
    <row r="561" spans="1:13">
      <c r="A561" t="s">
        <v>309</v>
      </c>
      <c r="B561" t="s">
        <v>489</v>
      </c>
      <c r="C561" t="s">
        <v>24</v>
      </c>
      <c r="D561">
        <v>0.23300000000000001</v>
      </c>
    </row>
    <row r="562" spans="1:13">
      <c r="A562" t="s">
        <v>309</v>
      </c>
      <c r="B562" t="s">
        <v>58</v>
      </c>
      <c r="C562" t="s">
        <v>24</v>
      </c>
      <c r="D562">
        <v>0.378</v>
      </c>
    </row>
    <row r="563" spans="1:13">
      <c r="A563" t="s">
        <v>309</v>
      </c>
      <c r="B563" t="s">
        <v>235</v>
      </c>
      <c r="C563" t="s">
        <v>276</v>
      </c>
      <c r="D563">
        <v>1E-3</v>
      </c>
    </row>
    <row r="564" spans="1:13">
      <c r="A564" t="s">
        <v>309</v>
      </c>
      <c r="B564" t="s">
        <v>236</v>
      </c>
      <c r="C564" t="s">
        <v>276</v>
      </c>
      <c r="D564">
        <v>0</v>
      </c>
    </row>
    <row r="565" spans="1:13">
      <c r="A565" t="s">
        <v>309</v>
      </c>
      <c r="B565" t="s">
        <v>233</v>
      </c>
      <c r="C565" t="s">
        <v>276</v>
      </c>
      <c r="D565">
        <v>0.40300000000000002</v>
      </c>
    </row>
    <row r="566" spans="1:13">
      <c r="A566" t="s">
        <v>309</v>
      </c>
      <c r="B566" t="s">
        <v>485</v>
      </c>
      <c r="C566" t="s">
        <v>24</v>
      </c>
      <c r="D566">
        <v>0.496</v>
      </c>
      <c r="F566" t="s">
        <v>520</v>
      </c>
    </row>
    <row r="567" spans="1:13">
      <c r="A567" t="s">
        <v>309</v>
      </c>
      <c r="B567" t="s">
        <v>481</v>
      </c>
      <c r="C567" t="s">
        <v>24</v>
      </c>
      <c r="D567">
        <v>0.71299999999999997</v>
      </c>
      <c r="F567" t="s">
        <v>520</v>
      </c>
    </row>
    <row r="568" spans="1:13">
      <c r="A568" t="s">
        <v>309</v>
      </c>
      <c r="B568" t="s">
        <v>475</v>
      </c>
      <c r="C568" t="s">
        <v>24</v>
      </c>
      <c r="D568">
        <v>1.7310000000000001</v>
      </c>
      <c r="F568" t="s">
        <v>520</v>
      </c>
    </row>
    <row r="569" spans="1:13">
      <c r="A569" t="s">
        <v>309</v>
      </c>
      <c r="B569" t="s">
        <v>485</v>
      </c>
      <c r="C569" t="s">
        <v>473</v>
      </c>
      <c r="D569">
        <v>1.524</v>
      </c>
      <c r="F569" t="s">
        <v>520</v>
      </c>
    </row>
    <row r="570" spans="1:13">
      <c r="A570" t="s">
        <v>309</v>
      </c>
      <c r="B570" t="s">
        <v>481</v>
      </c>
      <c r="C570" t="s">
        <v>473</v>
      </c>
      <c r="D570">
        <v>2.1880000000000002</v>
      </c>
      <c r="F570" t="s">
        <v>520</v>
      </c>
    </row>
    <row r="571" spans="1:13">
      <c r="A571" t="s">
        <v>309</v>
      </c>
      <c r="B571" t="s">
        <v>475</v>
      </c>
      <c r="C571" t="s">
        <v>473</v>
      </c>
      <c r="D571">
        <v>5.3140000000000001</v>
      </c>
      <c r="F571" t="s">
        <v>520</v>
      </c>
    </row>
    <row r="572" spans="1:13">
      <c r="A572" t="s">
        <v>309</v>
      </c>
      <c r="B572" t="s">
        <v>108</v>
      </c>
      <c r="C572" t="s">
        <v>473</v>
      </c>
      <c r="D572">
        <v>0</v>
      </c>
      <c r="F572" t="s">
        <v>520</v>
      </c>
    </row>
    <row r="573" spans="1:13">
      <c r="A573" t="s">
        <v>309</v>
      </c>
      <c r="B573" t="s">
        <v>108</v>
      </c>
      <c r="C573" t="s">
        <v>24</v>
      </c>
      <c r="D573">
        <v>0</v>
      </c>
      <c r="F573" t="s">
        <v>520</v>
      </c>
    </row>
    <row r="574" spans="1:13">
      <c r="A574" t="s">
        <v>294</v>
      </c>
      <c r="B574" t="s">
        <v>206</v>
      </c>
      <c r="C574" t="s">
        <v>276</v>
      </c>
      <c r="D574">
        <v>0.97399999999999998</v>
      </c>
      <c r="G574" t="s">
        <v>309</v>
      </c>
      <c r="H574">
        <f>SUMIFS(D:D,A:A,G574,C:C,"Heat_District")</f>
        <v>9.0259999999999998</v>
      </c>
      <c r="I574" s="44"/>
      <c r="J574" s="45"/>
      <c r="K574" s="45"/>
      <c r="L574" s="45"/>
      <c r="M574" s="45"/>
    </row>
    <row r="575" spans="1:13">
      <c r="A575" t="s">
        <v>294</v>
      </c>
      <c r="B575" t="s">
        <v>207</v>
      </c>
      <c r="C575" t="s">
        <v>276</v>
      </c>
      <c r="D575">
        <v>2.5999999999999999E-2</v>
      </c>
    </row>
    <row r="576" spans="1:13">
      <c r="A576" t="s">
        <v>294</v>
      </c>
      <c r="B576" t="s">
        <v>225</v>
      </c>
      <c r="C576" t="s">
        <v>276</v>
      </c>
      <c r="D576">
        <v>11.416</v>
      </c>
    </row>
    <row r="577" spans="1:4">
      <c r="A577" t="s">
        <v>294</v>
      </c>
      <c r="B577" t="s">
        <v>217</v>
      </c>
      <c r="C577" t="s">
        <v>212</v>
      </c>
      <c r="D577">
        <v>0.04</v>
      </c>
    </row>
    <row r="578" spans="1:4">
      <c r="A578" t="s">
        <v>294</v>
      </c>
      <c r="B578" t="s">
        <v>219</v>
      </c>
      <c r="C578" t="s">
        <v>212</v>
      </c>
      <c r="D578">
        <v>0.01</v>
      </c>
    </row>
    <row r="579" spans="1:4">
      <c r="A579" t="s">
        <v>294</v>
      </c>
      <c r="B579" t="s">
        <v>237</v>
      </c>
      <c r="C579" t="s">
        <v>212</v>
      </c>
      <c r="D579">
        <v>0.02</v>
      </c>
    </row>
    <row r="580" spans="1:4">
      <c r="A580" t="s">
        <v>294</v>
      </c>
      <c r="B580" t="s">
        <v>227</v>
      </c>
      <c r="C580" t="s">
        <v>212</v>
      </c>
      <c r="D580">
        <v>2.3E-2</v>
      </c>
    </row>
    <row r="581" spans="1:4">
      <c r="A581" t="s">
        <v>294</v>
      </c>
      <c r="B581" t="s">
        <v>469</v>
      </c>
      <c r="C581" t="s">
        <v>212</v>
      </c>
      <c r="D581">
        <v>4.2999999999999997E-2</v>
      </c>
    </row>
    <row r="582" spans="1:4">
      <c r="A582" t="s">
        <v>294</v>
      </c>
      <c r="B582" t="s">
        <v>470</v>
      </c>
      <c r="C582" t="s">
        <v>212</v>
      </c>
      <c r="D582">
        <v>6.4000000000000001E-2</v>
      </c>
    </row>
    <row r="583" spans="1:4">
      <c r="A583" t="s">
        <v>294</v>
      </c>
      <c r="B583" t="s">
        <v>228</v>
      </c>
      <c r="C583" t="s">
        <v>213</v>
      </c>
      <c r="D583">
        <v>0.54200000000000004</v>
      </c>
    </row>
    <row r="584" spans="1:4">
      <c r="A584" t="s">
        <v>294</v>
      </c>
      <c r="B584" t="s">
        <v>229</v>
      </c>
      <c r="C584" t="s">
        <v>213</v>
      </c>
      <c r="D584">
        <v>0.68200000000000005</v>
      </c>
    </row>
    <row r="585" spans="1:4">
      <c r="A585" t="s">
        <v>294</v>
      </c>
      <c r="B585" t="s">
        <v>240</v>
      </c>
      <c r="C585" t="s">
        <v>213</v>
      </c>
      <c r="D585">
        <v>0.22900000000000001</v>
      </c>
    </row>
    <row r="586" spans="1:4">
      <c r="A586" t="s">
        <v>294</v>
      </c>
      <c r="B586" t="s">
        <v>231</v>
      </c>
      <c r="C586" t="s">
        <v>213</v>
      </c>
      <c r="D586">
        <v>0.188</v>
      </c>
    </row>
    <row r="587" spans="1:4">
      <c r="A587" t="s">
        <v>294</v>
      </c>
      <c r="B587" t="s">
        <v>471</v>
      </c>
      <c r="C587" t="s">
        <v>214</v>
      </c>
      <c r="D587">
        <v>0.90800000000000003</v>
      </c>
    </row>
    <row r="588" spans="1:4">
      <c r="A588" t="s">
        <v>294</v>
      </c>
      <c r="B588" t="s">
        <v>248</v>
      </c>
      <c r="C588" t="s">
        <v>214</v>
      </c>
      <c r="D588">
        <v>0.10299999999999999</v>
      </c>
    </row>
    <row r="589" spans="1:4">
      <c r="A589" t="s">
        <v>294</v>
      </c>
      <c r="B589" t="s">
        <v>245</v>
      </c>
      <c r="C589" t="s">
        <v>214</v>
      </c>
      <c r="D589">
        <v>3.677</v>
      </c>
    </row>
    <row r="590" spans="1:4">
      <c r="A590" t="s">
        <v>294</v>
      </c>
      <c r="B590" t="s">
        <v>244</v>
      </c>
      <c r="C590" t="s">
        <v>214</v>
      </c>
      <c r="D590">
        <v>5.1029999999999998</v>
      </c>
    </row>
    <row r="591" spans="1:4">
      <c r="A591" t="s">
        <v>294</v>
      </c>
      <c r="B591" t="s">
        <v>163</v>
      </c>
      <c r="C591" t="s">
        <v>24</v>
      </c>
      <c r="D591">
        <v>0.81799999999999995</v>
      </c>
    </row>
    <row r="592" spans="1:4">
      <c r="A592" t="s">
        <v>294</v>
      </c>
      <c r="B592" t="s">
        <v>235</v>
      </c>
      <c r="C592" t="s">
        <v>276</v>
      </c>
      <c r="D592">
        <v>6.3E-2</v>
      </c>
    </row>
    <row r="593" spans="1:13">
      <c r="A593" t="s">
        <v>294</v>
      </c>
      <c r="B593" t="s">
        <v>236</v>
      </c>
      <c r="C593" t="s">
        <v>276</v>
      </c>
      <c r="D593">
        <v>3.0000000000000001E-3</v>
      </c>
    </row>
    <row r="594" spans="1:13">
      <c r="A594" t="s">
        <v>294</v>
      </c>
      <c r="B594" t="s">
        <v>233</v>
      </c>
      <c r="C594" t="s">
        <v>276</v>
      </c>
      <c r="D594">
        <v>0.95599999999999996</v>
      </c>
    </row>
    <row r="595" spans="1:13">
      <c r="A595" t="s">
        <v>294</v>
      </c>
      <c r="B595" t="s">
        <v>481</v>
      </c>
      <c r="C595" t="s">
        <v>24</v>
      </c>
      <c r="D595">
        <v>0.63100000000000001</v>
      </c>
      <c r="F595" t="s">
        <v>520</v>
      </c>
    </row>
    <row r="596" spans="1:13">
      <c r="A596" t="s">
        <v>294</v>
      </c>
      <c r="B596" t="s">
        <v>475</v>
      </c>
      <c r="C596" t="s">
        <v>24</v>
      </c>
      <c r="D596">
        <v>0.68600000000000005</v>
      </c>
      <c r="F596" t="s">
        <v>520</v>
      </c>
    </row>
    <row r="597" spans="1:13">
      <c r="A597" t="s">
        <v>294</v>
      </c>
      <c r="B597" t="s">
        <v>481</v>
      </c>
      <c r="C597" t="s">
        <v>473</v>
      </c>
      <c r="D597">
        <v>1.397</v>
      </c>
      <c r="F597" t="s">
        <v>520</v>
      </c>
    </row>
    <row r="598" spans="1:13">
      <c r="A598" t="s">
        <v>294</v>
      </c>
      <c r="B598" t="s">
        <v>475</v>
      </c>
      <c r="C598" t="s">
        <v>473</v>
      </c>
      <c r="D598">
        <v>1.5189999999999999</v>
      </c>
      <c r="F598" t="s">
        <v>520</v>
      </c>
    </row>
    <row r="599" spans="1:13">
      <c r="A599" t="s">
        <v>294</v>
      </c>
      <c r="B599" t="s">
        <v>485</v>
      </c>
      <c r="C599" t="s">
        <v>473</v>
      </c>
      <c r="D599">
        <v>0</v>
      </c>
      <c r="F599" t="s">
        <v>520</v>
      </c>
    </row>
    <row r="600" spans="1:13">
      <c r="A600" t="s">
        <v>294</v>
      </c>
      <c r="B600" t="s">
        <v>485</v>
      </c>
      <c r="C600" t="s">
        <v>24</v>
      </c>
      <c r="D600">
        <v>0</v>
      </c>
      <c r="F600" t="s">
        <v>520</v>
      </c>
    </row>
    <row r="601" spans="1:13">
      <c r="A601" t="s">
        <v>294</v>
      </c>
      <c r="B601" t="s">
        <v>108</v>
      </c>
      <c r="C601" t="s">
        <v>473</v>
      </c>
      <c r="D601">
        <v>0</v>
      </c>
      <c r="F601" t="s">
        <v>520</v>
      </c>
    </row>
    <row r="602" spans="1:13">
      <c r="A602" t="s">
        <v>294</v>
      </c>
      <c r="B602" t="s">
        <v>108</v>
      </c>
      <c r="C602" t="s">
        <v>24</v>
      </c>
      <c r="D602">
        <v>0</v>
      </c>
      <c r="F602" t="s">
        <v>520</v>
      </c>
    </row>
    <row r="603" spans="1:13">
      <c r="A603" t="s">
        <v>310</v>
      </c>
      <c r="B603" t="s">
        <v>206</v>
      </c>
      <c r="C603" t="s">
        <v>276</v>
      </c>
      <c r="D603">
        <v>28.486000000000001</v>
      </c>
      <c r="G603" t="s">
        <v>292</v>
      </c>
      <c r="H603">
        <f>SUMIFS(D:D,A:A,G603,C:C,"Heat_District")</f>
        <v>11.600999999999999</v>
      </c>
      <c r="I603" s="44"/>
      <c r="J603" s="45"/>
      <c r="K603" s="45"/>
      <c r="L603" s="45"/>
      <c r="M603" s="45"/>
    </row>
    <row r="604" spans="1:13">
      <c r="A604" t="s">
        <v>310</v>
      </c>
      <c r="B604" t="s">
        <v>207</v>
      </c>
      <c r="C604" t="s">
        <v>276</v>
      </c>
      <c r="D604">
        <v>1.0609999999999999</v>
      </c>
    </row>
    <row r="605" spans="1:13">
      <c r="A605" t="s">
        <v>310</v>
      </c>
      <c r="B605" t="s">
        <v>225</v>
      </c>
      <c r="C605" t="s">
        <v>276</v>
      </c>
      <c r="D605">
        <v>3.254</v>
      </c>
    </row>
    <row r="606" spans="1:13">
      <c r="A606" t="s">
        <v>310</v>
      </c>
      <c r="B606" t="s">
        <v>217</v>
      </c>
      <c r="C606" t="s">
        <v>212</v>
      </c>
      <c r="D606">
        <v>1.044</v>
      </c>
    </row>
    <row r="607" spans="1:13">
      <c r="A607" t="s">
        <v>310</v>
      </c>
      <c r="B607" t="s">
        <v>219</v>
      </c>
      <c r="C607" t="s">
        <v>212</v>
      </c>
      <c r="D607">
        <v>1.2999999999999999E-2</v>
      </c>
    </row>
    <row r="608" spans="1:13">
      <c r="A608" t="s">
        <v>310</v>
      </c>
      <c r="B608" t="s">
        <v>237</v>
      </c>
      <c r="C608" t="s">
        <v>212</v>
      </c>
      <c r="D608">
        <v>6.0000000000000001E-3</v>
      </c>
    </row>
    <row r="609" spans="1:6">
      <c r="A609" t="s">
        <v>310</v>
      </c>
      <c r="B609" t="s">
        <v>227</v>
      </c>
      <c r="C609" t="s">
        <v>212</v>
      </c>
      <c r="D609">
        <v>8.7999999999999995E-2</v>
      </c>
    </row>
    <row r="610" spans="1:6">
      <c r="A610" t="s">
        <v>310</v>
      </c>
      <c r="B610" t="s">
        <v>469</v>
      </c>
      <c r="C610" t="s">
        <v>212</v>
      </c>
      <c r="D610">
        <v>1.4999999999999999E-2</v>
      </c>
    </row>
    <row r="611" spans="1:6">
      <c r="A611" t="s">
        <v>310</v>
      </c>
      <c r="B611" t="s">
        <v>470</v>
      </c>
      <c r="C611" t="s">
        <v>212</v>
      </c>
      <c r="D611">
        <v>4.7E-2</v>
      </c>
    </row>
    <row r="612" spans="1:6">
      <c r="A612" t="s">
        <v>310</v>
      </c>
      <c r="B612" t="s">
        <v>228</v>
      </c>
      <c r="C612" t="s">
        <v>213</v>
      </c>
      <c r="D612">
        <v>9.1530000000000005</v>
      </c>
    </row>
    <row r="613" spans="1:6">
      <c r="A613" t="s">
        <v>310</v>
      </c>
      <c r="B613" t="s">
        <v>229</v>
      </c>
      <c r="C613" t="s">
        <v>213</v>
      </c>
      <c r="D613">
        <v>0.34100000000000003</v>
      </c>
    </row>
    <row r="614" spans="1:6">
      <c r="A614" t="s">
        <v>310</v>
      </c>
      <c r="B614" t="s">
        <v>240</v>
      </c>
      <c r="C614" t="s">
        <v>213</v>
      </c>
      <c r="D614">
        <v>7.9000000000000001E-2</v>
      </c>
    </row>
    <row r="615" spans="1:6">
      <c r="A615" t="s">
        <v>310</v>
      </c>
      <c r="B615" t="s">
        <v>231</v>
      </c>
      <c r="C615" t="s">
        <v>213</v>
      </c>
      <c r="D615">
        <v>0.90900000000000003</v>
      </c>
    </row>
    <row r="616" spans="1:6">
      <c r="A616" t="s">
        <v>310</v>
      </c>
      <c r="B616" t="s">
        <v>471</v>
      </c>
      <c r="C616" t="s">
        <v>214</v>
      </c>
      <c r="D616">
        <v>1.351</v>
      </c>
    </row>
    <row r="617" spans="1:6">
      <c r="A617" t="s">
        <v>310</v>
      </c>
      <c r="B617" t="s">
        <v>248</v>
      </c>
      <c r="C617" t="s">
        <v>214</v>
      </c>
      <c r="D617">
        <v>0.185</v>
      </c>
    </row>
    <row r="618" spans="1:6">
      <c r="A618" t="s">
        <v>310</v>
      </c>
      <c r="B618" t="s">
        <v>245</v>
      </c>
      <c r="C618" t="s">
        <v>214</v>
      </c>
      <c r="D618">
        <v>1.484</v>
      </c>
    </row>
    <row r="619" spans="1:6">
      <c r="A619" t="s">
        <v>310</v>
      </c>
      <c r="B619" t="s">
        <v>244</v>
      </c>
      <c r="C619" t="s">
        <v>214</v>
      </c>
      <c r="D619">
        <v>2.0659999999999998</v>
      </c>
    </row>
    <row r="620" spans="1:6">
      <c r="A620" t="s">
        <v>310</v>
      </c>
      <c r="B620" t="s">
        <v>235</v>
      </c>
      <c r="C620" t="s">
        <v>276</v>
      </c>
      <c r="D620">
        <v>1E-3</v>
      </c>
    </row>
    <row r="621" spans="1:6">
      <c r="A621" t="s">
        <v>310</v>
      </c>
      <c r="B621" t="s">
        <v>236</v>
      </c>
      <c r="C621" t="s">
        <v>276</v>
      </c>
      <c r="D621">
        <v>0</v>
      </c>
    </row>
    <row r="622" spans="1:6">
      <c r="A622" t="s">
        <v>310</v>
      </c>
      <c r="B622" t="s">
        <v>233</v>
      </c>
      <c r="C622" t="s">
        <v>276</v>
      </c>
      <c r="D622">
        <v>0.47499999999999998</v>
      </c>
    </row>
    <row r="623" spans="1:6">
      <c r="A623" t="s">
        <v>310</v>
      </c>
      <c r="B623" t="s">
        <v>108</v>
      </c>
      <c r="C623" t="s">
        <v>24</v>
      </c>
      <c r="D623">
        <v>5.6000000000000001E-2</v>
      </c>
      <c r="F623" t="s">
        <v>520</v>
      </c>
    </row>
    <row r="624" spans="1:6">
      <c r="A624" t="s">
        <v>310</v>
      </c>
      <c r="B624" t="s">
        <v>481</v>
      </c>
      <c r="C624" t="s">
        <v>24</v>
      </c>
      <c r="D624">
        <v>6.1680000000000001</v>
      </c>
      <c r="F624" t="s">
        <v>520</v>
      </c>
    </row>
    <row r="625" spans="1:13">
      <c r="A625" t="s">
        <v>310</v>
      </c>
      <c r="B625" t="s">
        <v>475</v>
      </c>
      <c r="C625" t="s">
        <v>24</v>
      </c>
      <c r="D625">
        <v>4.8380000000000001</v>
      </c>
      <c r="F625" t="s">
        <v>520</v>
      </c>
    </row>
    <row r="626" spans="1:13">
      <c r="A626" t="s">
        <v>310</v>
      </c>
      <c r="B626" t="s">
        <v>108</v>
      </c>
      <c r="C626" t="s">
        <v>473</v>
      </c>
      <c r="D626">
        <v>7.6999999999999999E-2</v>
      </c>
      <c r="F626" t="s">
        <v>520</v>
      </c>
    </row>
    <row r="627" spans="1:13">
      <c r="A627" t="s">
        <v>310</v>
      </c>
      <c r="B627" t="s">
        <v>481</v>
      </c>
      <c r="C627" t="s">
        <v>473</v>
      </c>
      <c r="D627">
        <v>8.4429999999999996</v>
      </c>
      <c r="F627" t="s">
        <v>520</v>
      </c>
    </row>
    <row r="628" spans="1:13">
      <c r="A628" t="s">
        <v>310</v>
      </c>
      <c r="B628" t="s">
        <v>475</v>
      </c>
      <c r="C628" t="s">
        <v>473</v>
      </c>
      <c r="D628">
        <v>6.6219999999999999</v>
      </c>
      <c r="F628" t="s">
        <v>520</v>
      </c>
    </row>
    <row r="629" spans="1:13">
      <c r="A629" t="s">
        <v>310</v>
      </c>
      <c r="B629" t="s">
        <v>488</v>
      </c>
      <c r="C629" t="s">
        <v>24</v>
      </c>
      <c r="D629">
        <v>5.4480000000000004</v>
      </c>
      <c r="F629" t="s">
        <v>521</v>
      </c>
    </row>
    <row r="630" spans="1:13">
      <c r="A630" t="s">
        <v>297</v>
      </c>
      <c r="B630" t="s">
        <v>206</v>
      </c>
      <c r="C630" t="s">
        <v>276</v>
      </c>
      <c r="D630">
        <v>13.843</v>
      </c>
      <c r="G630" t="s">
        <v>294</v>
      </c>
      <c r="H630">
        <f>SUMIFS(D:D,A:A,G630,C:C,"Heat_District")</f>
        <v>2.9159999999999999</v>
      </c>
      <c r="I630" s="44"/>
      <c r="J630" s="45"/>
      <c r="K630" s="45"/>
      <c r="L630" s="45"/>
      <c r="M630" s="45"/>
    </row>
    <row r="631" spans="1:13">
      <c r="A631" t="s">
        <v>297</v>
      </c>
      <c r="B631" t="s">
        <v>207</v>
      </c>
      <c r="C631" t="s">
        <v>276</v>
      </c>
      <c r="D631">
        <v>0.97899999999999998</v>
      </c>
    </row>
    <row r="632" spans="1:13">
      <c r="A632" t="s">
        <v>297</v>
      </c>
      <c r="B632" t="s">
        <v>225</v>
      </c>
      <c r="C632" t="s">
        <v>276</v>
      </c>
      <c r="D632">
        <v>11.44</v>
      </c>
    </row>
    <row r="633" spans="1:13">
      <c r="A633" t="s">
        <v>297</v>
      </c>
      <c r="B633" t="s">
        <v>217</v>
      </c>
      <c r="C633" t="s">
        <v>212</v>
      </c>
      <c r="D633">
        <v>0.44800000000000001</v>
      </c>
    </row>
    <row r="634" spans="1:13">
      <c r="A634" t="s">
        <v>297</v>
      </c>
      <c r="B634" t="s">
        <v>219</v>
      </c>
      <c r="C634" t="s">
        <v>212</v>
      </c>
      <c r="D634">
        <v>0.42299999999999999</v>
      </c>
    </row>
    <row r="635" spans="1:13">
      <c r="A635" t="s">
        <v>297</v>
      </c>
      <c r="B635" t="s">
        <v>237</v>
      </c>
      <c r="C635" t="s">
        <v>212</v>
      </c>
      <c r="D635">
        <v>9.8000000000000004E-2</v>
      </c>
    </row>
    <row r="636" spans="1:13">
      <c r="A636" t="s">
        <v>297</v>
      </c>
      <c r="B636" t="s">
        <v>227</v>
      </c>
      <c r="C636" t="s">
        <v>212</v>
      </c>
      <c r="D636">
        <v>0.128</v>
      </c>
    </row>
    <row r="637" spans="1:13">
      <c r="A637" t="s">
        <v>297</v>
      </c>
      <c r="B637" t="s">
        <v>469</v>
      </c>
      <c r="C637" t="s">
        <v>212</v>
      </c>
      <c r="D637">
        <v>10.336</v>
      </c>
    </row>
    <row r="638" spans="1:13">
      <c r="A638" t="s">
        <v>297</v>
      </c>
      <c r="B638" t="s">
        <v>470</v>
      </c>
      <c r="C638" t="s">
        <v>212</v>
      </c>
      <c r="D638">
        <v>30.762</v>
      </c>
    </row>
    <row r="639" spans="1:13">
      <c r="A639" t="s">
        <v>297</v>
      </c>
      <c r="B639" t="s">
        <v>228</v>
      </c>
      <c r="C639" t="s">
        <v>213</v>
      </c>
      <c r="D639">
        <v>2.294</v>
      </c>
    </row>
    <row r="640" spans="1:13">
      <c r="A640" t="s">
        <v>297</v>
      </c>
      <c r="B640" t="s">
        <v>229</v>
      </c>
      <c r="C640" t="s">
        <v>213</v>
      </c>
      <c r="D640">
        <v>2.4900000000000002</v>
      </c>
    </row>
    <row r="641" spans="1:6">
      <c r="A641" t="s">
        <v>297</v>
      </c>
      <c r="B641" t="s">
        <v>240</v>
      </c>
      <c r="C641" t="s">
        <v>213</v>
      </c>
      <c r="D641">
        <v>1.641</v>
      </c>
    </row>
    <row r="642" spans="1:6">
      <c r="A642" t="s">
        <v>297</v>
      </c>
      <c r="B642" t="s">
        <v>231</v>
      </c>
      <c r="C642" t="s">
        <v>213</v>
      </c>
      <c r="D642">
        <v>9.4320000000000004</v>
      </c>
    </row>
    <row r="643" spans="1:6">
      <c r="A643" t="s">
        <v>297</v>
      </c>
      <c r="B643" t="s">
        <v>471</v>
      </c>
      <c r="C643" t="s">
        <v>214</v>
      </c>
      <c r="D643">
        <v>46</v>
      </c>
    </row>
    <row r="644" spans="1:6">
      <c r="A644" t="s">
        <v>297</v>
      </c>
      <c r="B644" t="s">
        <v>248</v>
      </c>
      <c r="C644" t="s">
        <v>214</v>
      </c>
      <c r="D644">
        <v>6.8000000000000005E-2</v>
      </c>
    </row>
    <row r="645" spans="1:6">
      <c r="A645" t="s">
        <v>297</v>
      </c>
      <c r="B645" t="s">
        <v>245</v>
      </c>
      <c r="C645" t="s">
        <v>214</v>
      </c>
      <c r="D645">
        <v>0.82799999999999996</v>
      </c>
    </row>
    <row r="646" spans="1:6">
      <c r="A646" t="s">
        <v>297</v>
      </c>
      <c r="B646" t="s">
        <v>244</v>
      </c>
      <c r="C646" t="s">
        <v>214</v>
      </c>
      <c r="D646">
        <v>66.14</v>
      </c>
    </row>
    <row r="647" spans="1:6">
      <c r="A647" t="s">
        <v>297</v>
      </c>
      <c r="B647" t="s">
        <v>488</v>
      </c>
      <c r="C647" t="s">
        <v>24</v>
      </c>
      <c r="D647">
        <v>109.99979999999999</v>
      </c>
    </row>
    <row r="648" spans="1:6">
      <c r="A648" t="s">
        <v>297</v>
      </c>
      <c r="B648" t="s">
        <v>489</v>
      </c>
      <c r="C648" t="s">
        <v>24</v>
      </c>
      <c r="D648">
        <v>1.51</v>
      </c>
    </row>
    <row r="649" spans="1:6">
      <c r="A649" t="s">
        <v>297</v>
      </c>
      <c r="B649" t="s">
        <v>163</v>
      </c>
      <c r="C649" t="s">
        <v>24</v>
      </c>
      <c r="D649">
        <v>18.280999999999999</v>
      </c>
    </row>
    <row r="650" spans="1:6">
      <c r="A650" t="s">
        <v>297</v>
      </c>
      <c r="B650" t="s">
        <v>107</v>
      </c>
      <c r="C650" t="s">
        <v>24</v>
      </c>
      <c r="D650">
        <v>105.84099999999999</v>
      </c>
    </row>
    <row r="651" spans="1:6">
      <c r="A651" t="s">
        <v>297</v>
      </c>
      <c r="B651" t="s">
        <v>23</v>
      </c>
      <c r="C651" t="s">
        <v>24</v>
      </c>
      <c r="D651">
        <v>11.987</v>
      </c>
    </row>
    <row r="652" spans="1:6">
      <c r="A652" t="s">
        <v>297</v>
      </c>
      <c r="B652" t="s">
        <v>235</v>
      </c>
      <c r="C652" t="s">
        <v>276</v>
      </c>
      <c r="D652">
        <v>6.141</v>
      </c>
    </row>
    <row r="653" spans="1:6">
      <c r="A653" t="s">
        <v>297</v>
      </c>
      <c r="B653" t="s">
        <v>236</v>
      </c>
      <c r="C653" t="s">
        <v>276</v>
      </c>
      <c r="D653">
        <v>0.32300000000000001</v>
      </c>
    </row>
    <row r="654" spans="1:6">
      <c r="A654" t="s">
        <v>297</v>
      </c>
      <c r="B654" t="s">
        <v>233</v>
      </c>
      <c r="C654" t="s">
        <v>276</v>
      </c>
      <c r="D654">
        <v>7.3650000000000002</v>
      </c>
    </row>
    <row r="655" spans="1:6">
      <c r="A655" t="s">
        <v>297</v>
      </c>
      <c r="B655" t="s">
        <v>108</v>
      </c>
      <c r="C655" t="s">
        <v>24</v>
      </c>
      <c r="D655">
        <v>3.2320000000000002</v>
      </c>
      <c r="F655" t="s">
        <v>520</v>
      </c>
    </row>
    <row r="656" spans="1:6">
      <c r="A656" t="s">
        <v>297</v>
      </c>
      <c r="B656" t="s">
        <v>485</v>
      </c>
      <c r="C656" t="s">
        <v>24</v>
      </c>
      <c r="D656">
        <v>4.4610000000000003</v>
      </c>
      <c r="F656" t="s">
        <v>520</v>
      </c>
    </row>
    <row r="657" spans="1:13">
      <c r="A657" t="s">
        <v>297</v>
      </c>
      <c r="B657" t="s">
        <v>481</v>
      </c>
      <c r="C657" t="s">
        <v>24</v>
      </c>
      <c r="D657">
        <v>90.465000000000003</v>
      </c>
      <c r="F657" t="s">
        <v>520</v>
      </c>
    </row>
    <row r="658" spans="1:13">
      <c r="A658" t="s">
        <v>297</v>
      </c>
      <c r="B658" t="s">
        <v>475</v>
      </c>
      <c r="C658" t="s">
        <v>24</v>
      </c>
      <c r="D658">
        <v>9.8729999999999993</v>
      </c>
      <c r="F658" t="s">
        <v>520</v>
      </c>
    </row>
    <row r="659" spans="1:13">
      <c r="A659" t="s">
        <v>297</v>
      </c>
      <c r="B659" t="s">
        <v>108</v>
      </c>
      <c r="C659" t="s">
        <v>473</v>
      </c>
      <c r="D659">
        <v>5.0039999999999996</v>
      </c>
      <c r="F659" t="s">
        <v>520</v>
      </c>
    </row>
    <row r="660" spans="1:13">
      <c r="A660" t="s">
        <v>297</v>
      </c>
      <c r="B660" t="s">
        <v>485</v>
      </c>
      <c r="C660" t="s">
        <v>473</v>
      </c>
      <c r="D660">
        <v>6.9050000000000002</v>
      </c>
      <c r="F660" t="s">
        <v>520</v>
      </c>
    </row>
    <row r="661" spans="1:13">
      <c r="A661" t="s">
        <v>297</v>
      </c>
      <c r="B661" t="s">
        <v>481</v>
      </c>
      <c r="C661" t="s">
        <v>473</v>
      </c>
      <c r="D661">
        <v>140.04400000000001</v>
      </c>
      <c r="F661" t="s">
        <v>520</v>
      </c>
    </row>
    <row r="662" spans="1:13">
      <c r="A662" t="s">
        <v>297</v>
      </c>
      <c r="B662" t="s">
        <v>475</v>
      </c>
      <c r="C662" t="s">
        <v>473</v>
      </c>
      <c r="D662">
        <v>15.284000000000001</v>
      </c>
      <c r="F662" t="s">
        <v>520</v>
      </c>
    </row>
    <row r="663" spans="1:13">
      <c r="A663" t="s">
        <v>297</v>
      </c>
      <c r="B663" t="s">
        <v>490</v>
      </c>
      <c r="C663" t="s">
        <v>24</v>
      </c>
      <c r="D663">
        <v>5</v>
      </c>
    </row>
    <row r="664" spans="1:13">
      <c r="A664" t="s">
        <v>298</v>
      </c>
      <c r="B664" t="s">
        <v>206</v>
      </c>
      <c r="C664" t="s">
        <v>276</v>
      </c>
      <c r="D664">
        <v>30.173999999999999</v>
      </c>
      <c r="G664" t="s">
        <v>310</v>
      </c>
      <c r="H664">
        <f>SUMIFS(D:D,A:A,G664,C:C,"Heat_District")</f>
        <v>15.141999999999999</v>
      </c>
      <c r="I664" s="44"/>
      <c r="J664" s="45"/>
      <c r="K664" s="45"/>
      <c r="L664" s="45"/>
      <c r="M664" s="45"/>
    </row>
    <row r="665" spans="1:13">
      <c r="A665" t="s">
        <v>298</v>
      </c>
      <c r="B665" t="s">
        <v>207</v>
      </c>
      <c r="C665" t="s">
        <v>276</v>
      </c>
      <c r="D665">
        <v>0</v>
      </c>
    </row>
    <row r="666" spans="1:13">
      <c r="A666" t="s">
        <v>298</v>
      </c>
      <c r="B666" t="s">
        <v>225</v>
      </c>
      <c r="C666" t="s">
        <v>276</v>
      </c>
      <c r="D666">
        <v>2.6924999999999999</v>
      </c>
    </row>
    <row r="667" spans="1:13">
      <c r="A667" t="s">
        <v>298</v>
      </c>
      <c r="B667" t="s">
        <v>217</v>
      </c>
      <c r="C667" t="s">
        <v>212</v>
      </c>
      <c r="D667">
        <v>15.1</v>
      </c>
    </row>
    <row r="668" spans="1:13">
      <c r="A668" t="s">
        <v>298</v>
      </c>
      <c r="B668" t="s">
        <v>219</v>
      </c>
      <c r="C668" t="s">
        <v>212</v>
      </c>
      <c r="D668">
        <v>0</v>
      </c>
    </row>
    <row r="669" spans="1:13">
      <c r="A669" t="s">
        <v>298</v>
      </c>
      <c r="B669" t="s">
        <v>237</v>
      </c>
      <c r="C669" t="s">
        <v>212</v>
      </c>
      <c r="D669">
        <v>27.36</v>
      </c>
    </row>
    <row r="670" spans="1:13">
      <c r="A670" t="s">
        <v>298</v>
      </c>
      <c r="B670" t="s">
        <v>227</v>
      </c>
      <c r="C670" t="s">
        <v>212</v>
      </c>
      <c r="D670">
        <v>13.68</v>
      </c>
    </row>
    <row r="671" spans="1:13">
      <c r="A671" t="s">
        <v>298</v>
      </c>
      <c r="B671" t="s">
        <v>226</v>
      </c>
      <c r="C671" t="s">
        <v>212</v>
      </c>
      <c r="D671">
        <v>12.58</v>
      </c>
    </row>
    <row r="672" spans="1:13">
      <c r="A672" t="s">
        <v>298</v>
      </c>
      <c r="B672" t="s">
        <v>470</v>
      </c>
      <c r="C672" t="s">
        <v>212</v>
      </c>
      <c r="D672">
        <v>0.60299999999999998</v>
      </c>
    </row>
    <row r="673" spans="1:4">
      <c r="A673" t="s">
        <v>298</v>
      </c>
      <c r="B673" t="s">
        <v>228</v>
      </c>
      <c r="C673" t="s">
        <v>213</v>
      </c>
      <c r="D673">
        <v>8.9909999999999997</v>
      </c>
    </row>
    <row r="674" spans="1:4">
      <c r="A674" t="s">
        <v>298</v>
      </c>
      <c r="B674" t="s">
        <v>229</v>
      </c>
      <c r="C674" t="s">
        <v>213</v>
      </c>
      <c r="D674">
        <v>1.367</v>
      </c>
    </row>
    <row r="675" spans="1:4">
      <c r="A675" t="s">
        <v>298</v>
      </c>
      <c r="B675" t="s">
        <v>240</v>
      </c>
      <c r="C675" t="s">
        <v>213</v>
      </c>
      <c r="D675">
        <v>0.2</v>
      </c>
    </row>
    <row r="676" spans="1:4">
      <c r="A676" t="s">
        <v>298</v>
      </c>
      <c r="B676" t="s">
        <v>231</v>
      </c>
      <c r="C676" t="s">
        <v>213</v>
      </c>
      <c r="D676">
        <v>9.4550000000000001</v>
      </c>
    </row>
    <row r="677" spans="1:4">
      <c r="A677" t="s">
        <v>298</v>
      </c>
      <c r="B677" t="s">
        <v>471</v>
      </c>
      <c r="C677" t="s">
        <v>214</v>
      </c>
      <c r="D677">
        <v>17.765999999999998</v>
      </c>
    </row>
    <row r="678" spans="1:4">
      <c r="A678" t="s">
        <v>298</v>
      </c>
      <c r="B678" t="s">
        <v>248</v>
      </c>
      <c r="C678" t="s">
        <v>214</v>
      </c>
      <c r="D678">
        <v>1.4350000000000001</v>
      </c>
    </row>
    <row r="679" spans="1:4">
      <c r="A679" t="s">
        <v>298</v>
      </c>
      <c r="B679" t="s">
        <v>245</v>
      </c>
      <c r="C679" t="s">
        <v>214</v>
      </c>
      <c r="D679">
        <v>3.669</v>
      </c>
    </row>
    <row r="680" spans="1:4">
      <c r="A680" t="s">
        <v>298</v>
      </c>
      <c r="B680" t="s">
        <v>244</v>
      </c>
      <c r="C680" t="s">
        <v>214</v>
      </c>
      <c r="D680">
        <v>4.2930000000000001</v>
      </c>
    </row>
    <row r="681" spans="1:4">
      <c r="A681" t="s">
        <v>298</v>
      </c>
      <c r="B681" t="s">
        <v>481</v>
      </c>
      <c r="C681" t="s">
        <v>24</v>
      </c>
      <c r="D681">
        <v>8.375</v>
      </c>
    </row>
    <row r="682" spans="1:4">
      <c r="A682" t="s">
        <v>298</v>
      </c>
      <c r="B682" t="s">
        <v>490</v>
      </c>
      <c r="C682" t="s">
        <v>24</v>
      </c>
      <c r="D682">
        <v>3.395</v>
      </c>
    </row>
    <row r="683" spans="1:4">
      <c r="A683" t="s">
        <v>298</v>
      </c>
      <c r="B683" t="s">
        <v>475</v>
      </c>
      <c r="C683" t="s">
        <v>24</v>
      </c>
      <c r="D683">
        <v>0.85599999999999998</v>
      </c>
    </row>
    <row r="684" spans="1:4">
      <c r="A684" t="s">
        <v>298</v>
      </c>
      <c r="B684" t="s">
        <v>235</v>
      </c>
      <c r="C684" t="s">
        <v>276</v>
      </c>
      <c r="D684">
        <v>15.367000000000001</v>
      </c>
    </row>
    <row r="685" spans="1:4">
      <c r="A685" t="s">
        <v>298</v>
      </c>
      <c r="B685" t="s">
        <v>236</v>
      </c>
      <c r="C685" t="s">
        <v>276</v>
      </c>
      <c r="D685">
        <v>0.80900000000000005</v>
      </c>
    </row>
    <row r="686" spans="1:4">
      <c r="A686" t="s">
        <v>298</v>
      </c>
      <c r="B686" t="s">
        <v>233</v>
      </c>
      <c r="C686" t="s">
        <v>276</v>
      </c>
      <c r="D686">
        <f>149.76-D684-D685</f>
        <v>133.584</v>
      </c>
    </row>
    <row r="687" spans="1:4">
      <c r="A687" t="s">
        <v>357</v>
      </c>
      <c r="B687" t="s">
        <v>106</v>
      </c>
      <c r="C687" t="s">
        <v>24</v>
      </c>
      <c r="D687">
        <v>172.494</v>
      </c>
    </row>
    <row r="688" spans="1:4">
      <c r="A688" t="s">
        <v>357</v>
      </c>
      <c r="B688" t="s">
        <v>235</v>
      </c>
      <c r="C688" t="s">
        <v>276</v>
      </c>
      <c r="D688">
        <v>1E-3</v>
      </c>
    </row>
    <row r="689" spans="1:4">
      <c r="A689" t="s">
        <v>357</v>
      </c>
      <c r="B689" t="s">
        <v>236</v>
      </c>
      <c r="C689" t="s">
        <v>276</v>
      </c>
      <c r="D689">
        <v>0</v>
      </c>
    </row>
    <row r="690" spans="1:4">
      <c r="A690" t="s">
        <v>357</v>
      </c>
      <c r="B690" t="s">
        <v>106</v>
      </c>
      <c r="C690" t="s">
        <v>24</v>
      </c>
      <c r="D690">
        <v>172.494</v>
      </c>
    </row>
    <row r="691" spans="1:4">
      <c r="A691" t="s">
        <v>357</v>
      </c>
      <c r="B691" t="s">
        <v>22</v>
      </c>
      <c r="C691" t="s">
        <v>24</v>
      </c>
      <c r="D691">
        <v>0.65900000000000003</v>
      </c>
    </row>
    <row r="692" spans="1:4">
      <c r="A692" t="s">
        <v>357</v>
      </c>
      <c r="B692" t="s">
        <v>207</v>
      </c>
      <c r="C692" t="s">
        <v>276</v>
      </c>
      <c r="D692">
        <v>13.534000000000001</v>
      </c>
    </row>
    <row r="693" spans="1:4">
      <c r="A693" t="s">
        <v>357</v>
      </c>
      <c r="B693" t="s">
        <v>225</v>
      </c>
      <c r="C693" t="s">
        <v>276</v>
      </c>
      <c r="D693">
        <v>15.19</v>
      </c>
    </row>
    <row r="694" spans="1:4">
      <c r="A694" t="s">
        <v>357</v>
      </c>
      <c r="B694" t="s">
        <v>206</v>
      </c>
      <c r="C694" t="s">
        <v>276</v>
      </c>
      <c r="D694">
        <v>69.275999999999996</v>
      </c>
    </row>
    <row r="695" spans="1:4">
      <c r="A695" t="s">
        <v>357</v>
      </c>
      <c r="B695" t="s">
        <v>244</v>
      </c>
      <c r="C695" t="s">
        <v>214</v>
      </c>
      <c r="D695">
        <v>1.36</v>
      </c>
    </row>
    <row r="696" spans="1:4">
      <c r="A696" t="s">
        <v>357</v>
      </c>
      <c r="B696" t="s">
        <v>245</v>
      </c>
      <c r="C696" t="s">
        <v>214</v>
      </c>
      <c r="D696">
        <v>1.7999999999999999E-2</v>
      </c>
    </row>
    <row r="697" spans="1:4">
      <c r="A697" t="s">
        <v>357</v>
      </c>
      <c r="B697" t="s">
        <v>217</v>
      </c>
      <c r="C697" t="s">
        <v>212</v>
      </c>
      <c r="D697">
        <v>1.8120000000000001</v>
      </c>
    </row>
    <row r="698" spans="1:4">
      <c r="A698" t="s">
        <v>357</v>
      </c>
      <c r="B698" t="s">
        <v>237</v>
      </c>
      <c r="C698" t="s">
        <v>212</v>
      </c>
      <c r="D698">
        <v>0.34100000000000003</v>
      </c>
    </row>
    <row r="699" spans="1:4">
      <c r="A699" t="s">
        <v>357</v>
      </c>
      <c r="B699" t="s">
        <v>219</v>
      </c>
      <c r="C699" t="s">
        <v>212</v>
      </c>
      <c r="D699">
        <v>0.255</v>
      </c>
    </row>
    <row r="700" spans="1:4">
      <c r="A700" t="s">
        <v>357</v>
      </c>
      <c r="B700" t="s">
        <v>220</v>
      </c>
      <c r="C700" t="s">
        <v>212</v>
      </c>
      <c r="D700">
        <v>0.997</v>
      </c>
    </row>
    <row r="701" spans="1:4">
      <c r="A701" t="s">
        <v>357</v>
      </c>
      <c r="B701" t="s">
        <v>227</v>
      </c>
      <c r="C701" t="s">
        <v>212</v>
      </c>
      <c r="D701">
        <v>3.5950000000000002</v>
      </c>
    </row>
    <row r="702" spans="1:4">
      <c r="A702" t="s">
        <v>357</v>
      </c>
      <c r="B702" t="s">
        <v>228</v>
      </c>
      <c r="C702" t="s">
        <v>213</v>
      </c>
      <c r="D702">
        <v>1.978</v>
      </c>
    </row>
    <row r="703" spans="1:4">
      <c r="A703" t="s">
        <v>357</v>
      </c>
      <c r="B703" t="s">
        <v>229</v>
      </c>
      <c r="C703" t="s">
        <v>213</v>
      </c>
      <c r="D703">
        <v>2.6240000000000001</v>
      </c>
    </row>
    <row r="704" spans="1:4">
      <c r="A704" t="s">
        <v>357</v>
      </c>
      <c r="B704" t="s">
        <v>231</v>
      </c>
      <c r="C704" t="s">
        <v>213</v>
      </c>
      <c r="D704">
        <v>7.6580000000000004</v>
      </c>
    </row>
    <row r="705" spans="1:13">
      <c r="A705" t="s">
        <v>357</v>
      </c>
      <c r="B705" t="s">
        <v>240</v>
      </c>
      <c r="C705" t="s">
        <v>213</v>
      </c>
      <c r="D705">
        <v>0.41799999999999998</v>
      </c>
    </row>
    <row r="706" spans="1:13">
      <c r="A706" t="s">
        <v>299</v>
      </c>
      <c r="B706" t="s">
        <v>206</v>
      </c>
      <c r="C706" t="s">
        <v>276</v>
      </c>
      <c r="D706">
        <v>90.222999999999999</v>
      </c>
      <c r="G706" t="s">
        <v>297</v>
      </c>
      <c r="H706">
        <f>SUMIFS(D:D,A:A,G706,C:C,"Heat_District")</f>
        <v>167.23699999999999</v>
      </c>
      <c r="I706" s="44"/>
      <c r="J706" s="45"/>
      <c r="K706" s="45"/>
      <c r="L706" s="45"/>
      <c r="M706" s="45"/>
    </row>
    <row r="707" spans="1:13">
      <c r="A707" t="s">
        <v>299</v>
      </c>
      <c r="B707" t="s">
        <v>207</v>
      </c>
      <c r="C707" t="s">
        <v>276</v>
      </c>
      <c r="D707">
        <v>326.25400000000002</v>
      </c>
    </row>
    <row r="708" spans="1:13">
      <c r="A708" t="s">
        <v>299</v>
      </c>
      <c r="B708" t="s">
        <v>225</v>
      </c>
      <c r="C708" t="s">
        <v>276</v>
      </c>
      <c r="D708">
        <v>22.446000000000002</v>
      </c>
    </row>
    <row r="709" spans="1:13">
      <c r="A709" t="s">
        <v>299</v>
      </c>
      <c r="B709" t="s">
        <v>217</v>
      </c>
      <c r="C709" t="s">
        <v>212</v>
      </c>
      <c r="D709">
        <v>2.7370000000000001</v>
      </c>
    </row>
    <row r="710" spans="1:13">
      <c r="A710" t="s">
        <v>299</v>
      </c>
      <c r="B710" t="s">
        <v>219</v>
      </c>
      <c r="C710" t="s">
        <v>212</v>
      </c>
      <c r="D710">
        <v>14.157</v>
      </c>
    </row>
    <row r="711" spans="1:13">
      <c r="A711" t="s">
        <v>299</v>
      </c>
      <c r="B711" t="s">
        <v>237</v>
      </c>
      <c r="C711" t="s">
        <v>212</v>
      </c>
      <c r="D711">
        <v>0.313</v>
      </c>
    </row>
    <row r="712" spans="1:13">
      <c r="A712" t="s">
        <v>299</v>
      </c>
      <c r="B712" t="s">
        <v>227</v>
      </c>
      <c r="C712" t="s">
        <v>212</v>
      </c>
      <c r="D712">
        <v>2.464</v>
      </c>
    </row>
    <row r="713" spans="1:13">
      <c r="A713" t="s">
        <v>299</v>
      </c>
      <c r="B713" t="s">
        <v>469</v>
      </c>
      <c r="C713" t="s">
        <v>212</v>
      </c>
      <c r="D713">
        <v>12.039</v>
      </c>
    </row>
    <row r="714" spans="1:13">
      <c r="A714" t="s">
        <v>299</v>
      </c>
      <c r="B714" t="s">
        <v>470</v>
      </c>
      <c r="C714" t="s">
        <v>212</v>
      </c>
      <c r="D714">
        <v>20.045000000000002</v>
      </c>
    </row>
    <row r="715" spans="1:13">
      <c r="A715" t="s">
        <v>299</v>
      </c>
      <c r="B715" t="s">
        <v>228</v>
      </c>
      <c r="C715" t="s">
        <v>213</v>
      </c>
      <c r="D715">
        <v>35.697000000000003</v>
      </c>
    </row>
    <row r="716" spans="1:13">
      <c r="A716" t="s">
        <v>299</v>
      </c>
      <c r="B716" t="s">
        <v>229</v>
      </c>
      <c r="C716" t="s">
        <v>213</v>
      </c>
      <c r="D716">
        <v>37.768000000000001</v>
      </c>
    </row>
    <row r="717" spans="1:13">
      <c r="A717" t="s">
        <v>299</v>
      </c>
      <c r="B717" t="s">
        <v>240</v>
      </c>
      <c r="C717" t="s">
        <v>213</v>
      </c>
      <c r="D717">
        <v>2.0510000000000002</v>
      </c>
    </row>
    <row r="718" spans="1:13">
      <c r="A718" t="s">
        <v>299</v>
      </c>
      <c r="B718" t="s">
        <v>231</v>
      </c>
      <c r="C718" t="s">
        <v>213</v>
      </c>
      <c r="D718">
        <v>14.977</v>
      </c>
    </row>
    <row r="719" spans="1:13">
      <c r="A719" t="s">
        <v>299</v>
      </c>
      <c r="B719" t="s">
        <v>471</v>
      </c>
      <c r="C719" t="s">
        <v>214</v>
      </c>
      <c r="D719">
        <v>93.400999999999996</v>
      </c>
    </row>
    <row r="720" spans="1:13">
      <c r="A720" t="s">
        <v>299</v>
      </c>
      <c r="B720" t="s">
        <v>248</v>
      </c>
      <c r="C720" t="s">
        <v>214</v>
      </c>
      <c r="D720">
        <v>0.72399999999999998</v>
      </c>
    </row>
    <row r="721" spans="1:6">
      <c r="A721" t="s">
        <v>299</v>
      </c>
      <c r="B721" t="s">
        <v>245</v>
      </c>
      <c r="C721" t="s">
        <v>214</v>
      </c>
      <c r="D721">
        <v>9.0239999999999991</v>
      </c>
    </row>
    <row r="722" spans="1:6">
      <c r="A722" t="s">
        <v>299</v>
      </c>
      <c r="B722" t="s">
        <v>244</v>
      </c>
      <c r="C722" t="s">
        <v>214</v>
      </c>
      <c r="D722">
        <v>56.753</v>
      </c>
    </row>
    <row r="723" spans="1:6">
      <c r="A723" t="s">
        <v>299</v>
      </c>
      <c r="B723" t="s">
        <v>163</v>
      </c>
      <c r="C723" t="s">
        <v>24</v>
      </c>
      <c r="D723">
        <v>18.262</v>
      </c>
    </row>
    <row r="724" spans="1:6">
      <c r="A724" t="s">
        <v>299</v>
      </c>
      <c r="B724" t="s">
        <v>107</v>
      </c>
      <c r="C724" t="s">
        <v>24</v>
      </c>
      <c r="D724">
        <v>218.84399999999999</v>
      </c>
    </row>
    <row r="725" spans="1:6">
      <c r="A725" t="s">
        <v>299</v>
      </c>
      <c r="B725" t="s">
        <v>106</v>
      </c>
      <c r="C725" t="s">
        <v>24</v>
      </c>
      <c r="D725">
        <v>177.114</v>
      </c>
    </row>
    <row r="726" spans="1:6">
      <c r="A726" t="s">
        <v>299</v>
      </c>
      <c r="B726" t="s">
        <v>235</v>
      </c>
      <c r="C726" t="s">
        <v>276</v>
      </c>
      <c r="D726">
        <v>0.40899999999999997</v>
      </c>
    </row>
    <row r="727" spans="1:6">
      <c r="A727" t="s">
        <v>299</v>
      </c>
      <c r="B727" t="s">
        <v>236</v>
      </c>
      <c r="C727" t="s">
        <v>276</v>
      </c>
      <c r="D727">
        <v>2.1999999999999999E-2</v>
      </c>
    </row>
    <row r="728" spans="1:6">
      <c r="A728" t="s">
        <v>299</v>
      </c>
      <c r="B728" t="s">
        <v>233</v>
      </c>
      <c r="C728" t="s">
        <v>276</v>
      </c>
      <c r="D728">
        <v>9.6010000000000009</v>
      </c>
    </row>
    <row r="729" spans="1:6">
      <c r="A729" t="s">
        <v>299</v>
      </c>
      <c r="B729" t="s">
        <v>108</v>
      </c>
      <c r="C729" t="s">
        <v>24</v>
      </c>
      <c r="D729">
        <v>68.933999999999997</v>
      </c>
      <c r="F729" t="s">
        <v>520</v>
      </c>
    </row>
    <row r="730" spans="1:6">
      <c r="A730" t="s">
        <v>299</v>
      </c>
      <c r="B730" t="s">
        <v>485</v>
      </c>
      <c r="C730" t="s">
        <v>24</v>
      </c>
      <c r="D730">
        <v>7.2670000000000003</v>
      </c>
      <c r="F730" t="s">
        <v>520</v>
      </c>
    </row>
    <row r="731" spans="1:6">
      <c r="A731" t="s">
        <v>299</v>
      </c>
      <c r="B731" t="s">
        <v>481</v>
      </c>
      <c r="C731" t="s">
        <v>24</v>
      </c>
      <c r="D731">
        <v>12.769</v>
      </c>
      <c r="F731" t="s">
        <v>520</v>
      </c>
    </row>
    <row r="732" spans="1:6">
      <c r="A732" t="s">
        <v>299</v>
      </c>
      <c r="B732" t="s">
        <v>475</v>
      </c>
      <c r="C732" t="s">
        <v>24</v>
      </c>
      <c r="D732">
        <v>13.391999999999999</v>
      </c>
      <c r="F732" t="s">
        <v>520</v>
      </c>
    </row>
    <row r="733" spans="1:6">
      <c r="A733" t="s">
        <v>299</v>
      </c>
      <c r="B733" t="s">
        <v>108</v>
      </c>
      <c r="C733" t="s">
        <v>473</v>
      </c>
      <c r="D733">
        <v>164.05199999999999</v>
      </c>
      <c r="F733" t="s">
        <v>520</v>
      </c>
    </row>
    <row r="734" spans="1:6">
      <c r="A734" t="s">
        <v>299</v>
      </c>
      <c r="B734" t="s">
        <v>485</v>
      </c>
      <c r="C734" t="s">
        <v>473</v>
      </c>
      <c r="D734">
        <v>17.295000000000002</v>
      </c>
      <c r="F734" t="s">
        <v>520</v>
      </c>
    </row>
    <row r="735" spans="1:6">
      <c r="A735" t="s">
        <v>299</v>
      </c>
      <c r="B735" t="s">
        <v>481</v>
      </c>
      <c r="C735" t="s">
        <v>473</v>
      </c>
      <c r="D735">
        <v>30.388999999999999</v>
      </c>
      <c r="F735" t="s">
        <v>520</v>
      </c>
    </row>
    <row r="736" spans="1:6">
      <c r="A736" t="s">
        <v>299</v>
      </c>
      <c r="B736" t="s">
        <v>475</v>
      </c>
      <c r="C736" t="s">
        <v>473</v>
      </c>
      <c r="D736">
        <v>31.872</v>
      </c>
      <c r="F736" t="s">
        <v>520</v>
      </c>
    </row>
    <row r="737" spans="1:13">
      <c r="A737" t="s">
        <v>300</v>
      </c>
      <c r="B737" t="s">
        <v>206</v>
      </c>
      <c r="C737" t="s">
        <v>276</v>
      </c>
      <c r="D737">
        <v>21.96</v>
      </c>
      <c r="G737" t="s">
        <v>298</v>
      </c>
      <c r="H737">
        <f>SUMIFS(D:D,A:A,G737,C:C,"Heat_District")</f>
        <v>0</v>
      </c>
      <c r="I737" s="44"/>
      <c r="J737" s="45"/>
      <c r="K737" s="45"/>
      <c r="L737" s="45"/>
      <c r="M737" s="45"/>
    </row>
    <row r="738" spans="1:13">
      <c r="A738" t="s">
        <v>300</v>
      </c>
      <c r="B738" t="s">
        <v>207</v>
      </c>
      <c r="C738" t="s">
        <v>276</v>
      </c>
      <c r="D738">
        <v>8.6999999999999994E-2</v>
      </c>
    </row>
    <row r="739" spans="1:13">
      <c r="A739" t="s">
        <v>300</v>
      </c>
      <c r="B739" t="s">
        <v>225</v>
      </c>
      <c r="C739" t="s">
        <v>276</v>
      </c>
      <c r="D739">
        <v>10.823</v>
      </c>
    </row>
    <row r="740" spans="1:13">
      <c r="A740" t="s">
        <v>300</v>
      </c>
      <c r="B740" t="s">
        <v>217</v>
      </c>
      <c r="C740" t="s">
        <v>212</v>
      </c>
      <c r="D740">
        <v>1.3029999999999999</v>
      </c>
    </row>
    <row r="741" spans="1:13">
      <c r="A741" t="s">
        <v>300</v>
      </c>
      <c r="B741" t="s">
        <v>219</v>
      </c>
      <c r="C741" t="s">
        <v>212</v>
      </c>
      <c r="D741">
        <v>1E-3</v>
      </c>
    </row>
    <row r="742" spans="1:13">
      <c r="A742" t="s">
        <v>300</v>
      </c>
      <c r="B742" t="s">
        <v>237</v>
      </c>
      <c r="C742" t="s">
        <v>212</v>
      </c>
      <c r="D742">
        <v>1.4E-2</v>
      </c>
    </row>
    <row r="743" spans="1:13">
      <c r="A743" t="s">
        <v>300</v>
      </c>
      <c r="B743" t="s">
        <v>227</v>
      </c>
      <c r="C743" t="s">
        <v>212</v>
      </c>
      <c r="D743">
        <v>1.054</v>
      </c>
    </row>
    <row r="744" spans="1:13">
      <c r="A744" t="s">
        <v>300</v>
      </c>
      <c r="B744" t="s">
        <v>469</v>
      </c>
      <c r="C744" t="s">
        <v>212</v>
      </c>
      <c r="D744">
        <v>0</v>
      </c>
    </row>
    <row r="745" spans="1:13">
      <c r="A745" t="s">
        <v>300</v>
      </c>
      <c r="B745" t="s">
        <v>470</v>
      </c>
      <c r="C745" t="s">
        <v>212</v>
      </c>
      <c r="D745">
        <v>7.101</v>
      </c>
    </row>
    <row r="746" spans="1:13">
      <c r="A746" t="s">
        <v>300</v>
      </c>
      <c r="B746" t="s">
        <v>228</v>
      </c>
      <c r="C746" t="s">
        <v>213</v>
      </c>
      <c r="D746">
        <v>30.54</v>
      </c>
    </row>
    <row r="747" spans="1:13">
      <c r="A747" t="s">
        <v>300</v>
      </c>
      <c r="B747" t="s">
        <v>229</v>
      </c>
      <c r="C747" t="s">
        <v>213</v>
      </c>
      <c r="D747">
        <v>0.05</v>
      </c>
    </row>
    <row r="748" spans="1:13">
      <c r="A748" t="s">
        <v>300</v>
      </c>
      <c r="B748" t="s">
        <v>240</v>
      </c>
      <c r="C748" t="s">
        <v>213</v>
      </c>
      <c r="D748">
        <v>0.308</v>
      </c>
    </row>
    <row r="749" spans="1:13">
      <c r="A749" t="s">
        <v>300</v>
      </c>
      <c r="B749" t="s">
        <v>231</v>
      </c>
      <c r="C749" t="s">
        <v>213</v>
      </c>
      <c r="D749">
        <v>5.8959999999999999</v>
      </c>
    </row>
    <row r="750" spans="1:13">
      <c r="A750" t="s">
        <v>300</v>
      </c>
      <c r="B750" t="s">
        <v>471</v>
      </c>
      <c r="C750" t="s">
        <v>214</v>
      </c>
      <c r="D750">
        <v>0.54400000000000004</v>
      </c>
    </row>
    <row r="751" spans="1:13">
      <c r="A751" t="s">
        <v>300</v>
      </c>
      <c r="B751" t="s">
        <v>248</v>
      </c>
      <c r="C751" t="s">
        <v>214</v>
      </c>
      <c r="D751">
        <v>3.798</v>
      </c>
    </row>
    <row r="752" spans="1:13">
      <c r="A752" t="s">
        <v>300</v>
      </c>
      <c r="B752" t="s">
        <v>245</v>
      </c>
      <c r="C752" t="s">
        <v>214</v>
      </c>
      <c r="D752">
        <v>3.2919999999999998</v>
      </c>
    </row>
    <row r="753" spans="1:6">
      <c r="A753" t="s">
        <v>300</v>
      </c>
      <c r="B753" t="s">
        <v>244</v>
      </c>
      <c r="C753" t="s">
        <v>214</v>
      </c>
      <c r="D753">
        <v>16.387</v>
      </c>
    </row>
    <row r="754" spans="1:6">
      <c r="A754" t="s">
        <v>300</v>
      </c>
      <c r="B754" t="s">
        <v>488</v>
      </c>
      <c r="C754" t="s">
        <v>24</v>
      </c>
      <c r="D754">
        <v>46.006200000000007</v>
      </c>
    </row>
    <row r="755" spans="1:6">
      <c r="A755" t="s">
        <v>300</v>
      </c>
      <c r="B755" t="s">
        <v>163</v>
      </c>
      <c r="C755" t="s">
        <v>24</v>
      </c>
      <c r="D755">
        <v>9.4930000000000003</v>
      </c>
    </row>
    <row r="756" spans="1:6">
      <c r="A756" t="s">
        <v>300</v>
      </c>
      <c r="B756" t="s">
        <v>107</v>
      </c>
      <c r="C756" t="s">
        <v>24</v>
      </c>
      <c r="D756">
        <v>43.856999999999999</v>
      </c>
    </row>
    <row r="757" spans="1:6">
      <c r="A757" t="s">
        <v>300</v>
      </c>
      <c r="B757" t="s">
        <v>235</v>
      </c>
      <c r="C757" t="s">
        <v>276</v>
      </c>
      <c r="D757">
        <v>1E-3</v>
      </c>
    </row>
    <row r="758" spans="1:6">
      <c r="A758" t="s">
        <v>300</v>
      </c>
      <c r="B758" t="s">
        <v>236</v>
      </c>
      <c r="C758" t="s">
        <v>276</v>
      </c>
      <c r="D758">
        <v>0</v>
      </c>
    </row>
    <row r="759" spans="1:6">
      <c r="A759" t="s">
        <v>300</v>
      </c>
      <c r="B759" t="s">
        <v>233</v>
      </c>
      <c r="C759" t="s">
        <v>276</v>
      </c>
      <c r="D759">
        <v>7.0039999999999996</v>
      </c>
    </row>
    <row r="760" spans="1:6">
      <c r="A760" t="s">
        <v>300</v>
      </c>
      <c r="B760" t="s">
        <v>485</v>
      </c>
      <c r="C760" t="s">
        <v>24</v>
      </c>
      <c r="D760">
        <v>1.56</v>
      </c>
      <c r="F760" t="s">
        <v>520</v>
      </c>
    </row>
    <row r="761" spans="1:6">
      <c r="A761" t="s">
        <v>300</v>
      </c>
      <c r="B761" t="s">
        <v>481</v>
      </c>
      <c r="C761" t="s">
        <v>24</v>
      </c>
      <c r="D761">
        <v>10.196999999999999</v>
      </c>
      <c r="F761" t="s">
        <v>520</v>
      </c>
    </row>
    <row r="762" spans="1:6">
      <c r="A762" t="s">
        <v>300</v>
      </c>
      <c r="B762" t="s">
        <v>475</v>
      </c>
      <c r="C762" t="s">
        <v>24</v>
      </c>
      <c r="D762">
        <v>10.234</v>
      </c>
      <c r="F762" t="s">
        <v>520</v>
      </c>
    </row>
    <row r="763" spans="1:6">
      <c r="A763" t="s">
        <v>300</v>
      </c>
      <c r="B763" t="s">
        <v>485</v>
      </c>
      <c r="C763" t="s">
        <v>473</v>
      </c>
      <c r="D763">
        <v>4.2069999999999999</v>
      </c>
      <c r="F763" t="s">
        <v>520</v>
      </c>
    </row>
    <row r="764" spans="1:6">
      <c r="A764" t="s">
        <v>300</v>
      </c>
      <c r="B764" t="s">
        <v>481</v>
      </c>
      <c r="C764" t="s">
        <v>473</v>
      </c>
      <c r="D764">
        <v>27.489000000000001</v>
      </c>
      <c r="F764" t="s">
        <v>520</v>
      </c>
    </row>
    <row r="765" spans="1:6">
      <c r="A765" t="s">
        <v>300</v>
      </c>
      <c r="B765" t="s">
        <v>475</v>
      </c>
      <c r="C765" t="s">
        <v>473</v>
      </c>
      <c r="D765">
        <v>27.59</v>
      </c>
      <c r="F765" t="s">
        <v>520</v>
      </c>
    </row>
    <row r="766" spans="1:6">
      <c r="A766" t="s">
        <v>300</v>
      </c>
      <c r="B766" t="s">
        <v>108</v>
      </c>
      <c r="C766" t="s">
        <v>473</v>
      </c>
      <c r="D766">
        <v>0</v>
      </c>
      <c r="F766" t="s">
        <v>520</v>
      </c>
    </row>
    <row r="767" spans="1:6">
      <c r="A767" t="s">
        <v>300</v>
      </c>
      <c r="B767" t="s">
        <v>108</v>
      </c>
      <c r="C767" t="s">
        <v>24</v>
      </c>
      <c r="D767">
        <v>0</v>
      </c>
      <c r="F767" t="s">
        <v>520</v>
      </c>
    </row>
    <row r="768" spans="1:6">
      <c r="A768" t="s">
        <v>300</v>
      </c>
      <c r="B768" t="s">
        <v>58</v>
      </c>
      <c r="C768" t="s">
        <v>24</v>
      </c>
      <c r="D768">
        <v>2.4790000000000001</v>
      </c>
      <c r="F768" t="s">
        <v>521</v>
      </c>
    </row>
    <row r="769" spans="1:13">
      <c r="A769" t="s">
        <v>301</v>
      </c>
      <c r="B769" t="s">
        <v>206</v>
      </c>
      <c r="C769" t="s">
        <v>276</v>
      </c>
      <c r="D769">
        <v>141.58500000000001</v>
      </c>
      <c r="G769" t="s">
        <v>299</v>
      </c>
      <c r="H769">
        <f>SUMIFS(D:D,A:A,G769,C:C,"Heat_District")</f>
        <v>243.608</v>
      </c>
      <c r="I769" s="44"/>
      <c r="J769" s="45"/>
      <c r="K769" s="45"/>
      <c r="L769" s="45"/>
      <c r="M769" s="45"/>
    </row>
    <row r="770" spans="1:13">
      <c r="A770" t="s">
        <v>301</v>
      </c>
      <c r="B770" t="s">
        <v>207</v>
      </c>
      <c r="C770" t="s">
        <v>276</v>
      </c>
      <c r="D770">
        <v>2.2970000000000002</v>
      </c>
    </row>
    <row r="771" spans="1:13">
      <c r="A771" t="s">
        <v>301</v>
      </c>
      <c r="B771" t="s">
        <v>225</v>
      </c>
      <c r="C771" t="s">
        <v>276</v>
      </c>
      <c r="D771">
        <v>11.797000000000001</v>
      </c>
    </row>
    <row r="772" spans="1:13">
      <c r="A772" t="s">
        <v>301</v>
      </c>
      <c r="B772" t="s">
        <v>217</v>
      </c>
      <c r="C772" t="s">
        <v>212</v>
      </c>
      <c r="D772">
        <v>1.0129999999999999</v>
      </c>
    </row>
    <row r="773" spans="1:13">
      <c r="A773" t="s">
        <v>301</v>
      </c>
      <c r="B773" t="s">
        <v>219</v>
      </c>
      <c r="C773" t="s">
        <v>212</v>
      </c>
      <c r="D773">
        <v>0.318</v>
      </c>
    </row>
    <row r="774" spans="1:13">
      <c r="A774" t="s">
        <v>301</v>
      </c>
      <c r="B774" t="s">
        <v>237</v>
      </c>
      <c r="C774" t="s">
        <v>212</v>
      </c>
      <c r="D774">
        <v>3.5999999999999997E-2</v>
      </c>
    </row>
    <row r="775" spans="1:13">
      <c r="A775" t="s">
        <v>301</v>
      </c>
      <c r="B775" t="s">
        <v>227</v>
      </c>
      <c r="C775" t="s">
        <v>212</v>
      </c>
      <c r="D775">
        <v>0.45600000000000002</v>
      </c>
    </row>
    <row r="776" spans="1:13">
      <c r="A776" t="s">
        <v>301</v>
      </c>
      <c r="B776" t="s">
        <v>469</v>
      </c>
      <c r="C776" t="s">
        <v>212</v>
      </c>
      <c r="D776">
        <v>0.82299999999999995</v>
      </c>
    </row>
    <row r="777" spans="1:13">
      <c r="A777" t="s">
        <v>301</v>
      </c>
      <c r="B777" t="s">
        <v>470</v>
      </c>
      <c r="C777" t="s">
        <v>212</v>
      </c>
      <c r="D777">
        <v>6.6619999999999999</v>
      </c>
    </row>
    <row r="778" spans="1:13">
      <c r="A778" t="s">
        <v>301</v>
      </c>
      <c r="B778" t="s">
        <v>228</v>
      </c>
      <c r="C778" t="s">
        <v>213</v>
      </c>
      <c r="D778">
        <v>5.65</v>
      </c>
    </row>
    <row r="779" spans="1:13">
      <c r="A779" t="s">
        <v>301</v>
      </c>
      <c r="B779" t="s">
        <v>229</v>
      </c>
      <c r="C779" t="s">
        <v>213</v>
      </c>
      <c r="D779">
        <v>2.1280000000000001</v>
      </c>
    </row>
    <row r="780" spans="1:13">
      <c r="A780" t="s">
        <v>301</v>
      </c>
      <c r="B780" t="s">
        <v>240</v>
      </c>
      <c r="C780" t="s">
        <v>213</v>
      </c>
      <c r="D780">
        <v>0.52800000000000002</v>
      </c>
    </row>
    <row r="781" spans="1:13">
      <c r="A781" t="s">
        <v>301</v>
      </c>
      <c r="B781" t="s">
        <v>231</v>
      </c>
      <c r="C781" t="s">
        <v>213</v>
      </c>
      <c r="D781">
        <v>4.5049999999999999</v>
      </c>
    </row>
    <row r="782" spans="1:13">
      <c r="A782" t="s">
        <v>301</v>
      </c>
      <c r="B782" t="s">
        <v>471</v>
      </c>
      <c r="C782" t="s">
        <v>214</v>
      </c>
      <c r="D782">
        <v>21.125</v>
      </c>
    </row>
    <row r="783" spans="1:13">
      <c r="A783" t="s">
        <v>301</v>
      </c>
      <c r="B783" t="s">
        <v>248</v>
      </c>
      <c r="C783" t="s">
        <v>214</v>
      </c>
      <c r="D783">
        <v>1.657</v>
      </c>
    </row>
    <row r="784" spans="1:13">
      <c r="A784" t="s">
        <v>301</v>
      </c>
      <c r="B784" t="s">
        <v>245</v>
      </c>
      <c r="C784" t="s">
        <v>214</v>
      </c>
      <c r="D784">
        <v>3.0310000000000001</v>
      </c>
    </row>
    <row r="785" spans="1:6">
      <c r="A785" t="s">
        <v>301</v>
      </c>
      <c r="B785" t="s">
        <v>244</v>
      </c>
      <c r="C785" t="s">
        <v>214</v>
      </c>
      <c r="D785">
        <v>45.387</v>
      </c>
    </row>
    <row r="786" spans="1:6">
      <c r="A786" t="s">
        <v>301</v>
      </c>
      <c r="B786" t="s">
        <v>488</v>
      </c>
      <c r="C786" t="s">
        <v>24</v>
      </c>
      <c r="D786">
        <v>21.088999999999999</v>
      </c>
    </row>
    <row r="787" spans="1:6">
      <c r="A787" t="s">
        <v>301</v>
      </c>
      <c r="B787" t="s">
        <v>489</v>
      </c>
      <c r="C787" t="s">
        <v>24</v>
      </c>
      <c r="D787">
        <v>4.6040000000000001</v>
      </c>
    </row>
    <row r="788" spans="1:6">
      <c r="A788" t="s">
        <v>301</v>
      </c>
      <c r="B788" t="s">
        <v>163</v>
      </c>
      <c r="C788" t="s">
        <v>24</v>
      </c>
      <c r="D788">
        <v>1.2150000000000001</v>
      </c>
    </row>
    <row r="789" spans="1:6">
      <c r="A789" t="s">
        <v>301</v>
      </c>
      <c r="B789" t="s">
        <v>23</v>
      </c>
      <c r="C789" t="s">
        <v>24</v>
      </c>
      <c r="D789">
        <v>38.030999999999999</v>
      </c>
    </row>
    <row r="790" spans="1:6">
      <c r="A790" t="s">
        <v>301</v>
      </c>
      <c r="B790" t="s">
        <v>106</v>
      </c>
      <c r="C790" t="s">
        <v>24</v>
      </c>
      <c r="D790">
        <v>52.04</v>
      </c>
    </row>
    <row r="791" spans="1:6">
      <c r="A791" t="s">
        <v>301</v>
      </c>
      <c r="B791" t="s">
        <v>235</v>
      </c>
      <c r="C791" t="s">
        <v>276</v>
      </c>
      <c r="D791">
        <v>1E-3</v>
      </c>
    </row>
    <row r="792" spans="1:6">
      <c r="A792" t="s">
        <v>301</v>
      </c>
      <c r="B792" t="s">
        <v>236</v>
      </c>
      <c r="C792" t="s">
        <v>276</v>
      </c>
      <c r="D792">
        <v>0</v>
      </c>
    </row>
    <row r="793" spans="1:6">
      <c r="A793" t="s">
        <v>301</v>
      </c>
      <c r="B793" t="s">
        <v>233</v>
      </c>
      <c r="C793" t="s">
        <v>276</v>
      </c>
      <c r="D793">
        <v>3.0150000000000001</v>
      </c>
    </row>
    <row r="794" spans="1:6">
      <c r="A794" t="s">
        <v>301</v>
      </c>
      <c r="B794" t="s">
        <v>109</v>
      </c>
      <c r="C794" t="s">
        <v>24</v>
      </c>
      <c r="D794">
        <v>4.5519999999999996</v>
      </c>
      <c r="F794" t="s">
        <v>520</v>
      </c>
    </row>
    <row r="795" spans="1:6">
      <c r="A795" t="s">
        <v>301</v>
      </c>
      <c r="B795" t="s">
        <v>485</v>
      </c>
      <c r="C795" t="s">
        <v>24</v>
      </c>
      <c r="D795">
        <v>0.59199999999999997</v>
      </c>
      <c r="F795" t="s">
        <v>520</v>
      </c>
    </row>
    <row r="796" spans="1:6">
      <c r="A796" t="s">
        <v>301</v>
      </c>
      <c r="B796" t="s">
        <v>481</v>
      </c>
      <c r="C796" t="s">
        <v>24</v>
      </c>
      <c r="D796">
        <v>13.106999999999999</v>
      </c>
      <c r="F796" t="s">
        <v>520</v>
      </c>
    </row>
    <row r="797" spans="1:6">
      <c r="A797" t="s">
        <v>301</v>
      </c>
      <c r="B797" t="s">
        <v>475</v>
      </c>
      <c r="C797" t="s">
        <v>24</v>
      </c>
      <c r="D797">
        <v>1.0980000000000001</v>
      </c>
      <c r="F797" t="s">
        <v>520</v>
      </c>
    </row>
    <row r="798" spans="1:6">
      <c r="A798" t="s">
        <v>301</v>
      </c>
      <c r="B798" t="s">
        <v>109</v>
      </c>
      <c r="C798" t="s">
        <v>473</v>
      </c>
      <c r="D798">
        <v>9.8930000000000007</v>
      </c>
      <c r="F798" t="s">
        <v>520</v>
      </c>
    </row>
    <row r="799" spans="1:6">
      <c r="A799" t="s">
        <v>301</v>
      </c>
      <c r="B799" t="s">
        <v>485</v>
      </c>
      <c r="C799" t="s">
        <v>473</v>
      </c>
      <c r="D799">
        <v>1.286</v>
      </c>
      <c r="F799" t="s">
        <v>520</v>
      </c>
    </row>
    <row r="800" spans="1:6">
      <c r="A800" t="s">
        <v>301</v>
      </c>
      <c r="B800" t="s">
        <v>481</v>
      </c>
      <c r="C800" t="s">
        <v>473</v>
      </c>
      <c r="D800">
        <v>28.484999999999999</v>
      </c>
      <c r="F800" t="s">
        <v>520</v>
      </c>
    </row>
    <row r="801" spans="1:13">
      <c r="A801" t="s">
        <v>301</v>
      </c>
      <c r="B801" t="s">
        <v>475</v>
      </c>
      <c r="C801" t="s">
        <v>473</v>
      </c>
      <c r="D801">
        <v>2.387</v>
      </c>
      <c r="F801" t="s">
        <v>520</v>
      </c>
    </row>
    <row r="802" spans="1:13">
      <c r="A802" t="s">
        <v>303</v>
      </c>
      <c r="B802" t="s">
        <v>206</v>
      </c>
      <c r="C802" t="s">
        <v>276</v>
      </c>
      <c r="D802">
        <v>47.070999999999998</v>
      </c>
      <c r="G802" t="s">
        <v>304</v>
      </c>
      <c r="H802">
        <f>SUMIFS(D:D,A:A,G802,C:C,"Heat_District")</f>
        <v>11.058000000000002</v>
      </c>
      <c r="I802" s="44"/>
      <c r="J802" s="45"/>
      <c r="K802" s="45"/>
      <c r="L802" s="45"/>
      <c r="M802" s="45"/>
    </row>
    <row r="803" spans="1:13">
      <c r="A803" t="s">
        <v>303</v>
      </c>
      <c r="B803" t="s">
        <v>207</v>
      </c>
      <c r="C803" t="s">
        <v>276</v>
      </c>
      <c r="D803">
        <v>4.2220000000000004</v>
      </c>
    </row>
    <row r="804" spans="1:13">
      <c r="A804" t="s">
        <v>303</v>
      </c>
      <c r="B804" t="s">
        <v>225</v>
      </c>
      <c r="C804" t="s">
        <v>276</v>
      </c>
      <c r="D804">
        <v>19.209</v>
      </c>
    </row>
    <row r="805" spans="1:13">
      <c r="A805" t="s">
        <v>303</v>
      </c>
      <c r="B805" t="s">
        <v>217</v>
      </c>
      <c r="C805" t="s">
        <v>212</v>
      </c>
      <c r="D805">
        <v>2.468</v>
      </c>
    </row>
    <row r="806" spans="1:13">
      <c r="A806" t="s">
        <v>303</v>
      </c>
      <c r="B806" t="s">
        <v>219</v>
      </c>
      <c r="C806" t="s">
        <v>212</v>
      </c>
      <c r="D806">
        <v>0.114</v>
      </c>
    </row>
    <row r="807" spans="1:13">
      <c r="A807" t="s">
        <v>303</v>
      </c>
      <c r="B807" t="s">
        <v>237</v>
      </c>
      <c r="C807" t="s">
        <v>212</v>
      </c>
      <c r="D807">
        <v>1.4E-2</v>
      </c>
    </row>
    <row r="808" spans="1:13">
      <c r="A808" t="s">
        <v>303</v>
      </c>
      <c r="B808" t="s">
        <v>227</v>
      </c>
      <c r="C808" t="s">
        <v>212</v>
      </c>
      <c r="D808">
        <v>0.58799999999999997</v>
      </c>
    </row>
    <row r="809" spans="1:13">
      <c r="A809" t="s">
        <v>303</v>
      </c>
      <c r="B809" t="s">
        <v>469</v>
      </c>
      <c r="C809" t="s">
        <v>212</v>
      </c>
      <c r="D809">
        <v>0</v>
      </c>
    </row>
    <row r="810" spans="1:13">
      <c r="A810" t="s">
        <v>303</v>
      </c>
      <c r="B810" t="s">
        <v>470</v>
      </c>
      <c r="C810" t="s">
        <v>212</v>
      </c>
      <c r="D810">
        <v>9.8330000000000002</v>
      </c>
    </row>
    <row r="811" spans="1:13">
      <c r="A811" t="s">
        <v>303</v>
      </c>
      <c r="B811" t="s">
        <v>228</v>
      </c>
      <c r="C811" t="s">
        <v>213</v>
      </c>
      <c r="D811">
        <v>124.405</v>
      </c>
    </row>
    <row r="812" spans="1:13">
      <c r="A812" t="s">
        <v>303</v>
      </c>
      <c r="B812" t="s">
        <v>229</v>
      </c>
      <c r="C812" t="s">
        <v>213</v>
      </c>
      <c r="D812">
        <v>9.2479999999999993</v>
      </c>
    </row>
    <row r="813" spans="1:13">
      <c r="A813" t="s">
        <v>303</v>
      </c>
      <c r="B813" t="s">
        <v>240</v>
      </c>
      <c r="C813" t="s">
        <v>213</v>
      </c>
      <c r="D813">
        <v>0.82</v>
      </c>
    </row>
    <row r="814" spans="1:13">
      <c r="A814" t="s">
        <v>303</v>
      </c>
      <c r="B814" t="s">
        <v>231</v>
      </c>
      <c r="C814" t="s">
        <v>213</v>
      </c>
      <c r="D814">
        <v>17.117000000000001</v>
      </c>
    </row>
    <row r="815" spans="1:13">
      <c r="A815" t="s">
        <v>303</v>
      </c>
      <c r="B815" t="s">
        <v>471</v>
      </c>
      <c r="C815" t="s">
        <v>214</v>
      </c>
      <c r="D815">
        <v>20.693000000000001</v>
      </c>
    </row>
    <row r="816" spans="1:13">
      <c r="A816" t="s">
        <v>303</v>
      </c>
      <c r="B816" t="s">
        <v>248</v>
      </c>
      <c r="C816" t="s">
        <v>214</v>
      </c>
      <c r="D816">
        <v>1.1890000000000001</v>
      </c>
    </row>
    <row r="817" spans="1:6">
      <c r="A817" t="s">
        <v>303</v>
      </c>
      <c r="B817" t="s">
        <v>245</v>
      </c>
      <c r="C817" t="s">
        <v>214</v>
      </c>
      <c r="D817">
        <v>2.89</v>
      </c>
    </row>
    <row r="818" spans="1:6">
      <c r="A818" t="s">
        <v>303</v>
      </c>
      <c r="B818" t="s">
        <v>244</v>
      </c>
      <c r="C818" t="s">
        <v>214</v>
      </c>
      <c r="D818">
        <v>3.472</v>
      </c>
    </row>
    <row r="819" spans="1:6">
      <c r="A819" t="s">
        <v>303</v>
      </c>
      <c r="B819" t="s">
        <v>107</v>
      </c>
      <c r="C819" t="s">
        <v>24</v>
      </c>
      <c r="D819">
        <v>0.50700000000000001</v>
      </c>
    </row>
    <row r="820" spans="1:6">
      <c r="A820" t="s">
        <v>303</v>
      </c>
      <c r="B820" t="s">
        <v>107</v>
      </c>
      <c r="C820" t="s">
        <v>24</v>
      </c>
      <c r="D820">
        <v>0.50700000000000001</v>
      </c>
    </row>
    <row r="821" spans="1:6">
      <c r="A821" t="s">
        <v>303</v>
      </c>
      <c r="B821" t="s">
        <v>58</v>
      </c>
      <c r="C821" t="s">
        <v>24</v>
      </c>
      <c r="D821">
        <v>0.69799999999999995</v>
      </c>
    </row>
    <row r="822" spans="1:6">
      <c r="A822" t="s">
        <v>303</v>
      </c>
      <c r="B822" t="s">
        <v>58</v>
      </c>
      <c r="C822" t="s">
        <v>24</v>
      </c>
      <c r="D822">
        <v>0.69799999999999995</v>
      </c>
    </row>
    <row r="823" spans="1:6">
      <c r="A823" t="s">
        <v>303</v>
      </c>
      <c r="B823" t="s">
        <v>23</v>
      </c>
      <c r="C823" t="s">
        <v>24</v>
      </c>
      <c r="D823">
        <v>233.78800000000001</v>
      </c>
    </row>
    <row r="824" spans="1:6">
      <c r="A824" t="s">
        <v>303</v>
      </c>
      <c r="B824" t="s">
        <v>23</v>
      </c>
      <c r="C824" t="s">
        <v>24</v>
      </c>
      <c r="D824">
        <v>233.78800000000001</v>
      </c>
    </row>
    <row r="825" spans="1:6">
      <c r="A825" t="s">
        <v>303</v>
      </c>
      <c r="B825" t="s">
        <v>235</v>
      </c>
      <c r="C825" t="s">
        <v>276</v>
      </c>
      <c r="D825">
        <v>54.972999999999999</v>
      </c>
    </row>
    <row r="826" spans="1:6">
      <c r="A826" t="s">
        <v>303</v>
      </c>
      <c r="B826" t="s">
        <v>236</v>
      </c>
      <c r="C826" t="s">
        <v>276</v>
      </c>
      <c r="D826">
        <v>2.8929999999999998</v>
      </c>
    </row>
    <row r="827" spans="1:6">
      <c r="A827" t="s">
        <v>303</v>
      </c>
      <c r="B827" t="s">
        <v>233</v>
      </c>
      <c r="C827" t="s">
        <v>276</v>
      </c>
      <c r="D827">
        <v>65.337999999999994</v>
      </c>
    </row>
    <row r="828" spans="1:6">
      <c r="A828" t="s">
        <v>303</v>
      </c>
      <c r="B828" t="s">
        <v>108</v>
      </c>
      <c r="C828" t="s">
        <v>24</v>
      </c>
      <c r="D828">
        <v>3.3769999999999998</v>
      </c>
      <c r="F828" t="s">
        <v>520</v>
      </c>
    </row>
    <row r="829" spans="1:6">
      <c r="A829" t="s">
        <v>303</v>
      </c>
      <c r="B829" t="s">
        <v>485</v>
      </c>
      <c r="C829" t="s">
        <v>24</v>
      </c>
      <c r="D829">
        <v>0.16600000000000001</v>
      </c>
      <c r="F829" t="s">
        <v>520</v>
      </c>
    </row>
    <row r="830" spans="1:6">
      <c r="A830" t="s">
        <v>303</v>
      </c>
      <c r="B830" t="s">
        <v>481</v>
      </c>
      <c r="C830" t="s">
        <v>24</v>
      </c>
      <c r="D830">
        <v>1.423</v>
      </c>
      <c r="F830" t="s">
        <v>520</v>
      </c>
    </row>
    <row r="831" spans="1:6">
      <c r="A831" t="s">
        <v>303</v>
      </c>
      <c r="B831" t="s">
        <v>475</v>
      </c>
      <c r="C831" t="s">
        <v>24</v>
      </c>
      <c r="D831">
        <v>19.100000000000001</v>
      </c>
      <c r="F831" t="s">
        <v>520</v>
      </c>
    </row>
    <row r="832" spans="1:6">
      <c r="A832" t="s">
        <v>303</v>
      </c>
      <c r="B832" t="s">
        <v>108</v>
      </c>
      <c r="C832" t="s">
        <v>473</v>
      </c>
      <c r="D832">
        <v>9.3490000000000002</v>
      </c>
      <c r="F832" t="s">
        <v>520</v>
      </c>
    </row>
    <row r="833" spans="1:13">
      <c r="A833" t="s">
        <v>303</v>
      </c>
      <c r="B833" t="s">
        <v>485</v>
      </c>
      <c r="C833" t="s">
        <v>473</v>
      </c>
      <c r="D833">
        <v>0.45800000000000002</v>
      </c>
      <c r="F833" t="s">
        <v>520</v>
      </c>
    </row>
    <row r="834" spans="1:13">
      <c r="A834" t="s">
        <v>303</v>
      </c>
      <c r="B834" t="s">
        <v>481</v>
      </c>
      <c r="C834" t="s">
        <v>473</v>
      </c>
      <c r="D834">
        <v>3.9380000000000002</v>
      </c>
      <c r="F834" t="s">
        <v>520</v>
      </c>
    </row>
    <row r="835" spans="1:13">
      <c r="A835" t="s">
        <v>303</v>
      </c>
      <c r="B835" t="s">
        <v>475</v>
      </c>
      <c r="C835" t="s">
        <v>473</v>
      </c>
      <c r="D835">
        <v>52.871000000000002</v>
      </c>
      <c r="F835" t="s">
        <v>520</v>
      </c>
    </row>
    <row r="836" spans="1:13">
      <c r="A836" t="s">
        <v>304</v>
      </c>
      <c r="B836" t="s">
        <v>206</v>
      </c>
      <c r="C836" t="s">
        <v>276</v>
      </c>
      <c r="D836">
        <v>14.808999999999999</v>
      </c>
      <c r="G836" t="s">
        <v>301</v>
      </c>
      <c r="H836">
        <f>SUMIFS(D:D,A:A,G836,C:C,"Heat_District")</f>
        <v>42.051000000000002</v>
      </c>
      <c r="I836" s="44"/>
      <c r="J836" s="45"/>
      <c r="K836" s="45"/>
      <c r="L836" s="45"/>
      <c r="M836" s="45"/>
    </row>
    <row r="837" spans="1:13">
      <c r="A837" t="s">
        <v>304</v>
      </c>
      <c r="B837" t="s">
        <v>207</v>
      </c>
      <c r="C837" t="s">
        <v>276</v>
      </c>
      <c r="D837">
        <v>8.5000000000000006E-2</v>
      </c>
    </row>
    <row r="838" spans="1:13">
      <c r="A838" t="s">
        <v>304</v>
      </c>
      <c r="B838" t="s">
        <v>225</v>
      </c>
      <c r="C838" t="s">
        <v>276</v>
      </c>
      <c r="D838">
        <v>9.7089999999999996</v>
      </c>
    </row>
    <row r="839" spans="1:13">
      <c r="A839" t="s">
        <v>304</v>
      </c>
      <c r="B839" t="s">
        <v>217</v>
      </c>
      <c r="C839" t="s">
        <v>212</v>
      </c>
      <c r="D839">
        <v>0.11700000000000001</v>
      </c>
    </row>
    <row r="840" spans="1:13">
      <c r="A840" t="s">
        <v>304</v>
      </c>
      <c r="B840" t="s">
        <v>219</v>
      </c>
      <c r="C840" t="s">
        <v>212</v>
      </c>
      <c r="D840">
        <v>1.2E-2</v>
      </c>
    </row>
    <row r="841" spans="1:13">
      <c r="A841" t="s">
        <v>304</v>
      </c>
      <c r="B841" t="s">
        <v>237</v>
      </c>
      <c r="C841" t="s">
        <v>212</v>
      </c>
      <c r="D841">
        <v>1.4999999999999999E-2</v>
      </c>
    </row>
    <row r="842" spans="1:13">
      <c r="A842" t="s">
        <v>304</v>
      </c>
      <c r="B842" t="s">
        <v>227</v>
      </c>
      <c r="C842" t="s">
        <v>212</v>
      </c>
      <c r="D842">
        <v>6.3E-2</v>
      </c>
    </row>
    <row r="843" spans="1:13">
      <c r="A843" t="s">
        <v>304</v>
      </c>
      <c r="B843" t="s">
        <v>469</v>
      </c>
      <c r="C843" t="s">
        <v>212</v>
      </c>
      <c r="D843">
        <v>0.14399999999999999</v>
      </c>
    </row>
    <row r="844" spans="1:13">
      <c r="A844" t="s">
        <v>304</v>
      </c>
      <c r="B844" t="s">
        <v>470</v>
      </c>
      <c r="C844" t="s">
        <v>212</v>
      </c>
      <c r="D844">
        <v>1.456</v>
      </c>
    </row>
    <row r="845" spans="1:13">
      <c r="A845" t="s">
        <v>304</v>
      </c>
      <c r="B845" t="s">
        <v>228</v>
      </c>
      <c r="C845" t="s">
        <v>213</v>
      </c>
      <c r="D845">
        <v>1.18</v>
      </c>
    </row>
    <row r="846" spans="1:13">
      <c r="A846" t="s">
        <v>304</v>
      </c>
      <c r="B846" t="s">
        <v>229</v>
      </c>
      <c r="C846" t="s">
        <v>213</v>
      </c>
      <c r="D846">
        <v>0.77600000000000002</v>
      </c>
    </row>
    <row r="847" spans="1:13">
      <c r="A847" t="s">
        <v>304</v>
      </c>
      <c r="B847" t="s">
        <v>240</v>
      </c>
      <c r="C847" t="s">
        <v>213</v>
      </c>
      <c r="D847">
        <v>8.2000000000000003E-2</v>
      </c>
    </row>
    <row r="848" spans="1:13">
      <c r="A848" t="s">
        <v>304</v>
      </c>
      <c r="B848" t="s">
        <v>231</v>
      </c>
      <c r="C848" t="s">
        <v>213</v>
      </c>
      <c r="D848">
        <v>1.425</v>
      </c>
    </row>
    <row r="849" spans="1:6">
      <c r="A849" t="s">
        <v>304</v>
      </c>
      <c r="B849" t="s">
        <v>471</v>
      </c>
      <c r="C849" t="s">
        <v>214</v>
      </c>
      <c r="D849">
        <v>0.90500000000000003</v>
      </c>
    </row>
    <row r="850" spans="1:6">
      <c r="A850" t="s">
        <v>304</v>
      </c>
      <c r="B850" t="s">
        <v>248</v>
      </c>
      <c r="C850" t="s">
        <v>214</v>
      </c>
      <c r="D850">
        <v>0.32700000000000001</v>
      </c>
    </row>
    <row r="851" spans="1:6">
      <c r="A851" t="s">
        <v>304</v>
      </c>
      <c r="B851" t="s">
        <v>245</v>
      </c>
      <c r="C851" t="s">
        <v>214</v>
      </c>
      <c r="D851">
        <v>1.276</v>
      </c>
    </row>
    <row r="852" spans="1:6">
      <c r="A852" t="s">
        <v>304</v>
      </c>
      <c r="B852" t="s">
        <v>244</v>
      </c>
      <c r="C852" t="s">
        <v>214</v>
      </c>
      <c r="D852">
        <v>6.4059999999999997</v>
      </c>
    </row>
    <row r="853" spans="1:6">
      <c r="A853" t="s">
        <v>304</v>
      </c>
      <c r="B853" t="s">
        <v>490</v>
      </c>
      <c r="C853" t="s">
        <v>24</v>
      </c>
      <c r="D853">
        <v>0.91600000000000004</v>
      </c>
    </row>
    <row r="854" spans="1:6">
      <c r="A854" t="s">
        <v>304</v>
      </c>
      <c r="B854" t="s">
        <v>163</v>
      </c>
      <c r="C854" t="s">
        <v>24</v>
      </c>
      <c r="D854">
        <v>0.77200000000000002</v>
      </c>
    </row>
    <row r="855" spans="1:6">
      <c r="A855" t="s">
        <v>304</v>
      </c>
      <c r="B855" t="s">
        <v>23</v>
      </c>
      <c r="C855" t="s">
        <v>24</v>
      </c>
      <c r="D855">
        <v>19.701000000000001</v>
      </c>
    </row>
    <row r="856" spans="1:6">
      <c r="A856" t="s">
        <v>304</v>
      </c>
      <c r="B856" t="s">
        <v>106</v>
      </c>
      <c r="C856" t="s">
        <v>24</v>
      </c>
      <c r="D856">
        <v>15.19</v>
      </c>
    </row>
    <row r="857" spans="1:6">
      <c r="A857" t="s">
        <v>304</v>
      </c>
      <c r="B857" t="s">
        <v>235</v>
      </c>
      <c r="C857" t="s">
        <v>276</v>
      </c>
      <c r="D857">
        <v>1E-3</v>
      </c>
    </row>
    <row r="858" spans="1:6">
      <c r="A858" t="s">
        <v>304</v>
      </c>
      <c r="B858" t="s">
        <v>236</v>
      </c>
      <c r="C858" t="s">
        <v>276</v>
      </c>
      <c r="D858">
        <v>0</v>
      </c>
    </row>
    <row r="859" spans="1:6">
      <c r="A859" t="s">
        <v>304</v>
      </c>
      <c r="B859" t="s">
        <v>233</v>
      </c>
      <c r="C859" t="s">
        <v>276</v>
      </c>
      <c r="D859">
        <v>1.7</v>
      </c>
    </row>
    <row r="860" spans="1:6">
      <c r="A860" t="s">
        <v>304</v>
      </c>
      <c r="B860" t="s">
        <v>108</v>
      </c>
      <c r="C860" t="s">
        <v>24</v>
      </c>
      <c r="D860">
        <v>2.254</v>
      </c>
      <c r="F860" t="s">
        <v>520</v>
      </c>
    </row>
    <row r="861" spans="1:6">
      <c r="A861" t="s">
        <v>304</v>
      </c>
      <c r="B861" t="s">
        <v>485</v>
      </c>
      <c r="C861" t="s">
        <v>24</v>
      </c>
      <c r="D861">
        <v>1.4999999999999999E-2</v>
      </c>
      <c r="F861" t="s">
        <v>520</v>
      </c>
    </row>
    <row r="862" spans="1:6">
      <c r="A862" t="s">
        <v>304</v>
      </c>
      <c r="B862" t="s">
        <v>481</v>
      </c>
      <c r="C862" t="s">
        <v>24</v>
      </c>
      <c r="D862">
        <v>1.391</v>
      </c>
      <c r="F862" t="s">
        <v>520</v>
      </c>
    </row>
    <row r="863" spans="1:6">
      <c r="A863" t="s">
        <v>304</v>
      </c>
      <c r="B863" t="s">
        <v>475</v>
      </c>
      <c r="C863" t="s">
        <v>24</v>
      </c>
      <c r="D863">
        <v>0.91500000000000004</v>
      </c>
      <c r="F863" t="s">
        <v>520</v>
      </c>
    </row>
    <row r="864" spans="1:6">
      <c r="A864" t="s">
        <v>304</v>
      </c>
      <c r="B864" t="s">
        <v>108</v>
      </c>
      <c r="C864" t="s">
        <v>473</v>
      </c>
      <c r="D864">
        <v>5.45</v>
      </c>
      <c r="F864" t="s">
        <v>520</v>
      </c>
    </row>
    <row r="865" spans="1:13">
      <c r="A865" t="s">
        <v>304</v>
      </c>
      <c r="B865" t="s">
        <v>485</v>
      </c>
      <c r="C865" t="s">
        <v>473</v>
      </c>
      <c r="D865">
        <v>3.5000000000000003E-2</v>
      </c>
      <c r="F865" t="s">
        <v>520</v>
      </c>
    </row>
    <row r="866" spans="1:13">
      <c r="A866" t="s">
        <v>304</v>
      </c>
      <c r="B866" t="s">
        <v>481</v>
      </c>
      <c r="C866" t="s">
        <v>473</v>
      </c>
      <c r="D866">
        <v>3.3620000000000001</v>
      </c>
      <c r="F866" t="s">
        <v>520</v>
      </c>
    </row>
    <row r="867" spans="1:13">
      <c r="A867" t="s">
        <v>304</v>
      </c>
      <c r="B867" t="s">
        <v>475</v>
      </c>
      <c r="C867" t="s">
        <v>473</v>
      </c>
      <c r="D867">
        <v>2.2109999999999999</v>
      </c>
      <c r="F867" t="s">
        <v>520</v>
      </c>
    </row>
    <row r="868" spans="1:13">
      <c r="A868" t="s">
        <v>305</v>
      </c>
      <c r="B868" t="s">
        <v>206</v>
      </c>
      <c r="C868" t="s">
        <v>276</v>
      </c>
      <c r="D868">
        <v>1.931</v>
      </c>
      <c r="G868" t="s">
        <v>300</v>
      </c>
      <c r="H868">
        <f>SUMIFS(D:D,A:A,G868,C:C,"Heat_District")</f>
        <v>59.286000000000001</v>
      </c>
      <c r="I868" s="44"/>
      <c r="J868" s="45"/>
      <c r="K868" s="45"/>
      <c r="L868" s="45"/>
      <c r="M868" s="45"/>
    </row>
    <row r="869" spans="1:13">
      <c r="A869" t="s">
        <v>305</v>
      </c>
      <c r="B869" t="s">
        <v>207</v>
      </c>
      <c r="C869" t="s">
        <v>276</v>
      </c>
      <c r="D869">
        <v>6.7569999999999997</v>
      </c>
    </row>
    <row r="870" spans="1:13">
      <c r="A870" t="s">
        <v>305</v>
      </c>
      <c r="B870" t="s">
        <v>225</v>
      </c>
      <c r="C870" t="s">
        <v>276</v>
      </c>
      <c r="D870">
        <v>0.92800000000000005</v>
      </c>
    </row>
    <row r="871" spans="1:13">
      <c r="A871" t="s">
        <v>305</v>
      </c>
      <c r="B871" t="s">
        <v>217</v>
      </c>
      <c r="C871" t="s">
        <v>212</v>
      </c>
      <c r="D871">
        <v>0.42499999999999999</v>
      </c>
    </row>
    <row r="872" spans="1:13">
      <c r="A872" t="s">
        <v>305</v>
      </c>
      <c r="B872" t="s">
        <v>219</v>
      </c>
      <c r="C872" t="s">
        <v>212</v>
      </c>
      <c r="D872">
        <v>0.35099999999999998</v>
      </c>
    </row>
    <row r="873" spans="1:13">
      <c r="A873" t="s">
        <v>305</v>
      </c>
      <c r="B873" t="s">
        <v>237</v>
      </c>
      <c r="C873" t="s">
        <v>212</v>
      </c>
      <c r="D873">
        <v>0</v>
      </c>
    </row>
    <row r="874" spans="1:13">
      <c r="A874" t="s">
        <v>305</v>
      </c>
      <c r="B874" t="s">
        <v>227</v>
      </c>
      <c r="C874" t="s">
        <v>212</v>
      </c>
      <c r="D874">
        <v>8.6999999999999994E-2</v>
      </c>
    </row>
    <row r="875" spans="1:13">
      <c r="A875" t="s">
        <v>305</v>
      </c>
      <c r="B875" t="s">
        <v>469</v>
      </c>
      <c r="C875" t="s">
        <v>212</v>
      </c>
      <c r="D875">
        <v>0</v>
      </c>
    </row>
    <row r="876" spans="1:13">
      <c r="A876" t="s">
        <v>305</v>
      </c>
      <c r="B876" t="s">
        <v>470</v>
      </c>
      <c r="C876" t="s">
        <v>212</v>
      </c>
      <c r="D876">
        <v>3.2250000000000001</v>
      </c>
    </row>
    <row r="877" spans="1:13">
      <c r="A877" t="s">
        <v>305</v>
      </c>
      <c r="B877" t="s">
        <v>228</v>
      </c>
      <c r="C877" t="s">
        <v>213</v>
      </c>
      <c r="D877">
        <v>9.2910000000000004</v>
      </c>
    </row>
    <row r="878" spans="1:13">
      <c r="A878" t="s">
        <v>305</v>
      </c>
      <c r="B878" t="s">
        <v>229</v>
      </c>
      <c r="C878" t="s">
        <v>213</v>
      </c>
      <c r="D878">
        <v>1.4590000000000001</v>
      </c>
    </row>
    <row r="879" spans="1:13">
      <c r="A879" t="s">
        <v>305</v>
      </c>
      <c r="B879" t="s">
        <v>240</v>
      </c>
      <c r="C879" t="s">
        <v>213</v>
      </c>
      <c r="D879">
        <v>0.111</v>
      </c>
    </row>
    <row r="880" spans="1:13">
      <c r="A880" t="s">
        <v>305</v>
      </c>
      <c r="B880" t="s">
        <v>231</v>
      </c>
      <c r="C880" t="s">
        <v>213</v>
      </c>
      <c r="D880">
        <v>3.407</v>
      </c>
    </row>
    <row r="881" spans="1:4">
      <c r="A881" t="s">
        <v>305</v>
      </c>
      <c r="B881" t="s">
        <v>471</v>
      </c>
      <c r="C881" t="s">
        <v>214</v>
      </c>
      <c r="D881">
        <v>43.02</v>
      </c>
    </row>
    <row r="882" spans="1:4">
      <c r="A882" t="s">
        <v>305</v>
      </c>
      <c r="B882" t="s">
        <v>248</v>
      </c>
      <c r="C882" t="s">
        <v>214</v>
      </c>
      <c r="D882">
        <v>0.224</v>
      </c>
    </row>
    <row r="883" spans="1:4">
      <c r="A883" t="s">
        <v>305</v>
      </c>
      <c r="B883" t="s">
        <v>245</v>
      </c>
      <c r="C883" t="s">
        <v>214</v>
      </c>
      <c r="D883">
        <v>1.7969999999999999</v>
      </c>
    </row>
    <row r="884" spans="1:4">
      <c r="A884" t="s">
        <v>305</v>
      </c>
      <c r="B884" t="s">
        <v>244</v>
      </c>
      <c r="C884" t="s">
        <v>214</v>
      </c>
      <c r="D884">
        <v>11.667999999999999</v>
      </c>
    </row>
    <row r="885" spans="1:4">
      <c r="A885" t="s">
        <v>305</v>
      </c>
      <c r="B885" t="s">
        <v>488</v>
      </c>
      <c r="C885" t="s">
        <v>24</v>
      </c>
      <c r="D885">
        <v>2.9260000000000006</v>
      </c>
    </row>
    <row r="886" spans="1:4">
      <c r="A886" t="s">
        <v>305</v>
      </c>
      <c r="B886" t="s">
        <v>490</v>
      </c>
      <c r="C886" t="s">
        <v>24</v>
      </c>
      <c r="D886">
        <v>0.56100000000000005</v>
      </c>
    </row>
    <row r="887" spans="1:4">
      <c r="A887" t="s">
        <v>305</v>
      </c>
      <c r="B887" t="s">
        <v>163</v>
      </c>
      <c r="C887" t="s">
        <v>24</v>
      </c>
      <c r="D887">
        <v>4.5640000000000001</v>
      </c>
    </row>
    <row r="888" spans="1:4">
      <c r="A888" t="s">
        <v>305</v>
      </c>
      <c r="B888" t="s">
        <v>163</v>
      </c>
      <c r="C888" t="s">
        <v>24</v>
      </c>
      <c r="D888">
        <v>4.5640000000000001</v>
      </c>
    </row>
    <row r="889" spans="1:4">
      <c r="A889" t="s">
        <v>305</v>
      </c>
      <c r="B889" t="s">
        <v>107</v>
      </c>
      <c r="C889" t="s">
        <v>24</v>
      </c>
      <c r="D889">
        <v>2.7869999999999999</v>
      </c>
    </row>
    <row r="890" spans="1:4">
      <c r="A890" t="s">
        <v>305</v>
      </c>
      <c r="B890" t="s">
        <v>107</v>
      </c>
      <c r="C890" t="s">
        <v>24</v>
      </c>
      <c r="D890">
        <v>2.7869999999999999</v>
      </c>
    </row>
    <row r="891" spans="1:4">
      <c r="A891" t="s">
        <v>305</v>
      </c>
      <c r="B891" t="s">
        <v>23</v>
      </c>
      <c r="C891" t="s">
        <v>24</v>
      </c>
      <c r="D891">
        <v>50.622</v>
      </c>
    </row>
    <row r="892" spans="1:4">
      <c r="A892" t="s">
        <v>305</v>
      </c>
      <c r="B892" t="s">
        <v>23</v>
      </c>
      <c r="C892" t="s">
        <v>24</v>
      </c>
      <c r="D892">
        <v>50.622</v>
      </c>
    </row>
    <row r="893" spans="1:4">
      <c r="A893" t="s">
        <v>305</v>
      </c>
      <c r="B893" t="s">
        <v>106</v>
      </c>
      <c r="C893" t="s">
        <v>24</v>
      </c>
      <c r="D893">
        <v>0</v>
      </c>
    </row>
    <row r="894" spans="1:4">
      <c r="A894" t="s">
        <v>305</v>
      </c>
      <c r="B894" t="s">
        <v>106</v>
      </c>
      <c r="C894" t="s">
        <v>24</v>
      </c>
      <c r="D894">
        <v>5.0709999999999997</v>
      </c>
    </row>
    <row r="895" spans="1:4">
      <c r="A895" t="s">
        <v>305</v>
      </c>
      <c r="B895" t="s">
        <v>235</v>
      </c>
      <c r="C895" t="s">
        <v>276</v>
      </c>
      <c r="D895">
        <v>1E-3</v>
      </c>
    </row>
    <row r="896" spans="1:4">
      <c r="A896" t="s">
        <v>305</v>
      </c>
      <c r="B896" t="s">
        <v>236</v>
      </c>
      <c r="C896" t="s">
        <v>276</v>
      </c>
      <c r="D896">
        <v>0</v>
      </c>
    </row>
    <row r="897" spans="1:13">
      <c r="A897" t="s">
        <v>305</v>
      </c>
      <c r="B897" t="s">
        <v>233</v>
      </c>
      <c r="C897" t="s">
        <v>276</v>
      </c>
      <c r="D897">
        <v>3.5030000000000001</v>
      </c>
    </row>
    <row r="898" spans="1:13">
      <c r="A898" t="s">
        <v>305</v>
      </c>
      <c r="B898" t="s">
        <v>108</v>
      </c>
      <c r="C898" t="s">
        <v>24</v>
      </c>
      <c r="D898">
        <v>2.306</v>
      </c>
      <c r="F898" t="s">
        <v>520</v>
      </c>
    </row>
    <row r="899" spans="1:13">
      <c r="A899" t="s">
        <v>305</v>
      </c>
      <c r="B899" t="s">
        <v>485</v>
      </c>
      <c r="C899" t="s">
        <v>24</v>
      </c>
      <c r="D899">
        <v>1.5249999999999999</v>
      </c>
      <c r="F899" t="s">
        <v>520</v>
      </c>
    </row>
    <row r="900" spans="1:13">
      <c r="A900" t="s">
        <v>305</v>
      </c>
      <c r="B900" t="s">
        <v>481</v>
      </c>
      <c r="C900" t="s">
        <v>24</v>
      </c>
      <c r="D900">
        <v>2.9929999999999999</v>
      </c>
      <c r="F900" t="s">
        <v>520</v>
      </c>
    </row>
    <row r="901" spans="1:13">
      <c r="A901" t="s">
        <v>305</v>
      </c>
      <c r="B901" t="s">
        <v>475</v>
      </c>
      <c r="C901" t="s">
        <v>24</v>
      </c>
      <c r="D901">
        <v>3.383</v>
      </c>
      <c r="F901" t="s">
        <v>520</v>
      </c>
    </row>
    <row r="902" spans="1:13">
      <c r="A902" t="s">
        <v>305</v>
      </c>
      <c r="B902" t="s">
        <v>108</v>
      </c>
      <c r="C902" t="s">
        <v>473</v>
      </c>
      <c r="D902">
        <v>6.8330000000000002</v>
      </c>
      <c r="F902" t="s">
        <v>520</v>
      </c>
    </row>
    <row r="903" spans="1:13">
      <c r="A903" t="s">
        <v>305</v>
      </c>
      <c r="B903" t="s">
        <v>485</v>
      </c>
      <c r="C903" t="s">
        <v>473</v>
      </c>
      <c r="D903">
        <v>4.5190000000000001</v>
      </c>
      <c r="F903" t="s">
        <v>520</v>
      </c>
    </row>
    <row r="904" spans="1:13">
      <c r="A904" t="s">
        <v>305</v>
      </c>
      <c r="B904" t="s">
        <v>481</v>
      </c>
      <c r="C904" t="s">
        <v>473</v>
      </c>
      <c r="D904">
        <v>8.8680000000000003</v>
      </c>
      <c r="F904" t="s">
        <v>520</v>
      </c>
    </row>
    <row r="905" spans="1:13">
      <c r="A905" t="s">
        <v>305</v>
      </c>
      <c r="B905" t="s">
        <v>475</v>
      </c>
      <c r="C905" t="s">
        <v>473</v>
      </c>
      <c r="D905">
        <v>10.026</v>
      </c>
      <c r="F905" t="s">
        <v>520</v>
      </c>
    </row>
    <row r="906" spans="1:13">
      <c r="A906" t="s">
        <v>356</v>
      </c>
      <c r="B906" t="s">
        <v>107</v>
      </c>
      <c r="C906" t="s">
        <v>24</v>
      </c>
      <c r="D906">
        <v>244.08</v>
      </c>
    </row>
    <row r="907" spans="1:13">
      <c r="A907" t="s">
        <v>356</v>
      </c>
      <c r="B907" t="s">
        <v>106</v>
      </c>
      <c r="C907" t="s">
        <v>24</v>
      </c>
      <c r="D907">
        <v>162.36000000000001</v>
      </c>
    </row>
    <row r="908" spans="1:13">
      <c r="A908" t="s">
        <v>356</v>
      </c>
      <c r="B908" t="s">
        <v>58</v>
      </c>
      <c r="C908" t="s">
        <v>24</v>
      </c>
      <c r="D908">
        <v>1.1839999999999999</v>
      </c>
    </row>
    <row r="909" spans="1:13">
      <c r="A909" t="s">
        <v>356</v>
      </c>
      <c r="B909" t="s">
        <v>488</v>
      </c>
      <c r="C909" t="s">
        <v>24</v>
      </c>
      <c r="D909">
        <v>332.93900000000002</v>
      </c>
    </row>
    <row r="910" spans="1:13">
      <c r="A910" t="s">
        <v>307</v>
      </c>
      <c r="B910" t="s">
        <v>206</v>
      </c>
      <c r="C910" t="s">
        <v>276</v>
      </c>
      <c r="D910">
        <v>17.007999999999999</v>
      </c>
      <c r="G910" t="s">
        <v>356</v>
      </c>
      <c r="H910">
        <f>SUMIFS(D:D,A:A,G910,C:C,"Heat_District")</f>
        <v>0</v>
      </c>
      <c r="I910" s="44"/>
      <c r="J910" s="45"/>
      <c r="K910" s="45"/>
      <c r="L910" s="45"/>
      <c r="M910" s="45"/>
    </row>
    <row r="911" spans="1:13">
      <c r="A911" t="s">
        <v>307</v>
      </c>
      <c r="B911" t="s">
        <v>207</v>
      </c>
      <c r="C911" t="s">
        <v>276</v>
      </c>
      <c r="D911">
        <v>35.348999999999997</v>
      </c>
    </row>
    <row r="912" spans="1:13">
      <c r="A912" t="s">
        <v>307</v>
      </c>
      <c r="B912" t="s">
        <v>225</v>
      </c>
      <c r="C912" t="s">
        <v>276</v>
      </c>
      <c r="D912">
        <v>139.69300000000001</v>
      </c>
    </row>
    <row r="913" spans="1:4">
      <c r="A913" t="s">
        <v>307</v>
      </c>
      <c r="B913" t="s">
        <v>217</v>
      </c>
      <c r="C913" t="s">
        <v>212</v>
      </c>
      <c r="D913">
        <v>0.871</v>
      </c>
    </row>
    <row r="914" spans="1:4">
      <c r="A914" t="s">
        <v>307</v>
      </c>
      <c r="B914" t="s">
        <v>219</v>
      </c>
      <c r="C914" t="s">
        <v>212</v>
      </c>
      <c r="D914">
        <v>0.41099999999999998</v>
      </c>
    </row>
    <row r="915" spans="1:4">
      <c r="A915" t="s">
        <v>307</v>
      </c>
      <c r="B915" t="s">
        <v>237</v>
      </c>
      <c r="C915" t="s">
        <v>212</v>
      </c>
      <c r="D915">
        <v>8.0000000000000002E-3</v>
      </c>
    </row>
    <row r="916" spans="1:4">
      <c r="A916" t="s">
        <v>307</v>
      </c>
      <c r="B916" t="s">
        <v>227</v>
      </c>
      <c r="C916" t="s">
        <v>212</v>
      </c>
      <c r="D916">
        <v>1.9910000000000001</v>
      </c>
    </row>
    <row r="917" spans="1:4">
      <c r="A917" t="s">
        <v>307</v>
      </c>
      <c r="B917" t="s">
        <v>469</v>
      </c>
      <c r="C917" t="s">
        <v>212</v>
      </c>
      <c r="D917">
        <v>3.7290000000000001</v>
      </c>
    </row>
    <row r="918" spans="1:4">
      <c r="A918" t="s">
        <v>307</v>
      </c>
      <c r="B918" t="s">
        <v>470</v>
      </c>
      <c r="C918" t="s">
        <v>212</v>
      </c>
      <c r="D918">
        <v>18.998000000000001</v>
      </c>
    </row>
    <row r="919" spans="1:4">
      <c r="A919" t="s">
        <v>307</v>
      </c>
      <c r="B919" t="s">
        <v>228</v>
      </c>
      <c r="C919" t="s">
        <v>213</v>
      </c>
      <c r="D919">
        <v>9.3239999999999998</v>
      </c>
    </row>
    <row r="920" spans="1:4">
      <c r="A920" t="s">
        <v>307</v>
      </c>
      <c r="B920" t="s">
        <v>229</v>
      </c>
      <c r="C920" t="s">
        <v>213</v>
      </c>
      <c r="D920">
        <v>12.952</v>
      </c>
    </row>
    <row r="921" spans="1:4">
      <c r="A921" t="s">
        <v>307</v>
      </c>
      <c r="B921" t="s">
        <v>240</v>
      </c>
      <c r="C921" t="s">
        <v>213</v>
      </c>
      <c r="D921">
        <v>2.4740000000000002</v>
      </c>
    </row>
    <row r="922" spans="1:4">
      <c r="A922" t="s">
        <v>307</v>
      </c>
      <c r="B922" t="s">
        <v>231</v>
      </c>
      <c r="C922" t="s">
        <v>213</v>
      </c>
      <c r="D922">
        <v>88.772000000000006</v>
      </c>
    </row>
    <row r="923" spans="1:4">
      <c r="A923" t="s">
        <v>307</v>
      </c>
      <c r="B923" t="s">
        <v>471</v>
      </c>
      <c r="C923" t="s">
        <v>214</v>
      </c>
      <c r="D923">
        <v>74.941999999999993</v>
      </c>
    </row>
    <row r="924" spans="1:4">
      <c r="A924" t="s">
        <v>307</v>
      </c>
      <c r="B924" t="s">
        <v>248</v>
      </c>
      <c r="C924" t="s">
        <v>214</v>
      </c>
      <c r="D924">
        <v>0</v>
      </c>
    </row>
    <row r="925" spans="1:4">
      <c r="A925" t="s">
        <v>307</v>
      </c>
      <c r="B925" t="s">
        <v>245</v>
      </c>
      <c r="C925" t="s">
        <v>214</v>
      </c>
      <c r="D925">
        <v>3.7280000000000002</v>
      </c>
    </row>
    <row r="926" spans="1:4">
      <c r="A926" t="s">
        <v>307</v>
      </c>
      <c r="B926" t="s">
        <v>244</v>
      </c>
      <c r="C926" t="s">
        <v>214</v>
      </c>
      <c r="D926">
        <v>69.820999999999998</v>
      </c>
    </row>
    <row r="927" spans="1:4">
      <c r="A927" t="s">
        <v>307</v>
      </c>
      <c r="B927" t="s">
        <v>488</v>
      </c>
      <c r="C927" t="s">
        <v>24</v>
      </c>
      <c r="D927">
        <v>378.68799999999999</v>
      </c>
    </row>
    <row r="928" spans="1:4">
      <c r="A928" t="s">
        <v>307</v>
      </c>
      <c r="B928" t="s">
        <v>489</v>
      </c>
      <c r="C928" t="s">
        <v>24</v>
      </c>
      <c r="D928">
        <v>3.5409999999999999</v>
      </c>
    </row>
    <row r="929" spans="1:6">
      <c r="A929" t="s">
        <v>307</v>
      </c>
      <c r="B929" t="s">
        <v>490</v>
      </c>
      <c r="C929" t="s">
        <v>24</v>
      </c>
      <c r="D929">
        <v>11.715</v>
      </c>
    </row>
    <row r="930" spans="1:6">
      <c r="A930" t="s">
        <v>307</v>
      </c>
      <c r="B930" t="s">
        <v>163</v>
      </c>
      <c r="C930" t="s">
        <v>24</v>
      </c>
      <c r="D930">
        <v>105.00700000000001</v>
      </c>
      <c r="E930">
        <f>D930/3.6</f>
        <v>29.168611111111112</v>
      </c>
    </row>
    <row r="931" spans="1:6">
      <c r="A931" t="s">
        <v>307</v>
      </c>
      <c r="B931" t="s">
        <v>107</v>
      </c>
      <c r="C931" t="s">
        <v>24</v>
      </c>
      <c r="D931">
        <v>53.070999999999998</v>
      </c>
    </row>
    <row r="932" spans="1:6">
      <c r="A932" t="s">
        <v>307</v>
      </c>
      <c r="B932" t="s">
        <v>58</v>
      </c>
      <c r="C932" t="s">
        <v>24</v>
      </c>
      <c r="D932">
        <v>2.9329999999999998</v>
      </c>
    </row>
    <row r="933" spans="1:6">
      <c r="A933" t="s">
        <v>307</v>
      </c>
      <c r="B933" t="s">
        <v>23</v>
      </c>
      <c r="C933" t="s">
        <v>24</v>
      </c>
      <c r="D933">
        <v>234.23</v>
      </c>
    </row>
    <row r="934" spans="1:6">
      <c r="A934" t="s">
        <v>307</v>
      </c>
      <c r="B934" t="s">
        <v>235</v>
      </c>
      <c r="C934" t="s">
        <v>276</v>
      </c>
      <c r="D934">
        <v>3.1629999999999998</v>
      </c>
    </row>
    <row r="935" spans="1:6">
      <c r="A935" t="s">
        <v>307</v>
      </c>
      <c r="B935" t="s">
        <v>236</v>
      </c>
      <c r="C935" t="s">
        <v>276</v>
      </c>
      <c r="D935">
        <v>0.16600000000000001</v>
      </c>
    </row>
    <row r="936" spans="1:6">
      <c r="A936" t="s">
        <v>307</v>
      </c>
      <c r="B936" t="s">
        <v>233</v>
      </c>
      <c r="C936" t="s">
        <v>276</v>
      </c>
      <c r="D936">
        <v>100.79300000000001</v>
      </c>
    </row>
    <row r="937" spans="1:6">
      <c r="A937" t="s">
        <v>307</v>
      </c>
      <c r="B937" t="s">
        <v>108</v>
      </c>
      <c r="C937" t="s">
        <v>24</v>
      </c>
      <c r="D937">
        <v>1.7490000000000001</v>
      </c>
      <c r="F937" t="s">
        <v>520</v>
      </c>
    </row>
    <row r="938" spans="1:6">
      <c r="A938" t="s">
        <v>307</v>
      </c>
      <c r="B938" t="s">
        <v>485</v>
      </c>
      <c r="C938" t="s">
        <v>24</v>
      </c>
      <c r="D938">
        <v>8.9830000000000005</v>
      </c>
      <c r="F938" t="s">
        <v>520</v>
      </c>
    </row>
    <row r="939" spans="1:6">
      <c r="A939" t="s">
        <v>307</v>
      </c>
      <c r="B939" t="s">
        <v>481</v>
      </c>
      <c r="C939" t="s">
        <v>24</v>
      </c>
      <c r="D939">
        <v>58.68</v>
      </c>
      <c r="F939" t="s">
        <v>520</v>
      </c>
    </row>
    <row r="940" spans="1:6">
      <c r="A940" t="s">
        <v>307</v>
      </c>
      <c r="B940" t="s">
        <v>475</v>
      </c>
      <c r="C940" t="s">
        <v>24</v>
      </c>
      <c r="D940">
        <v>7.8440000000000003</v>
      </c>
      <c r="F940" t="s">
        <v>520</v>
      </c>
    </row>
    <row r="941" spans="1:6">
      <c r="A941" t="s">
        <v>307</v>
      </c>
      <c r="B941" t="s">
        <v>108</v>
      </c>
      <c r="C941" t="s">
        <v>473</v>
      </c>
      <c r="D941">
        <v>2.9609999999999999</v>
      </c>
      <c r="F941" t="s">
        <v>520</v>
      </c>
    </row>
    <row r="942" spans="1:6">
      <c r="A942" t="s">
        <v>307</v>
      </c>
      <c r="B942" t="s">
        <v>485</v>
      </c>
      <c r="C942" t="s">
        <v>473</v>
      </c>
      <c r="D942">
        <v>15.211</v>
      </c>
      <c r="F942" t="s">
        <v>520</v>
      </c>
    </row>
    <row r="943" spans="1:6">
      <c r="A943" t="s">
        <v>307</v>
      </c>
      <c r="B943" t="s">
        <v>481</v>
      </c>
      <c r="C943" t="s">
        <v>473</v>
      </c>
      <c r="D943">
        <v>99.367000000000004</v>
      </c>
      <c r="F943" t="s">
        <v>520</v>
      </c>
    </row>
    <row r="944" spans="1:6">
      <c r="A944" t="s">
        <v>307</v>
      </c>
      <c r="B944" t="s">
        <v>475</v>
      </c>
      <c r="C944" t="s">
        <v>473</v>
      </c>
      <c r="D944">
        <v>13.282999999999999</v>
      </c>
      <c r="F944" t="s">
        <v>520</v>
      </c>
    </row>
    <row r="953" spans="1:4">
      <c r="A953" t="s">
        <v>303</v>
      </c>
      <c r="B953" t="s">
        <v>488</v>
      </c>
      <c r="C953" t="s">
        <v>24</v>
      </c>
      <c r="D953">
        <v>0.1</v>
      </c>
    </row>
    <row r="954" spans="1:4">
      <c r="A954" t="s">
        <v>299</v>
      </c>
      <c r="B954" t="s">
        <v>488</v>
      </c>
      <c r="C954" t="s">
        <v>24</v>
      </c>
      <c r="D954">
        <v>18.420000000000002</v>
      </c>
    </row>
    <row r="955" spans="1:4">
      <c r="A955" t="s">
        <v>299</v>
      </c>
      <c r="B955" t="s">
        <v>490</v>
      </c>
      <c r="C955" t="s">
        <v>24</v>
      </c>
      <c r="D955">
        <v>2.96</v>
      </c>
    </row>
    <row r="956" spans="1:4">
      <c r="A956" t="s">
        <v>281</v>
      </c>
      <c r="B956" t="s">
        <v>488</v>
      </c>
      <c r="C956" t="s">
        <v>24</v>
      </c>
      <c r="D956">
        <v>2.1920000000000002</v>
      </c>
    </row>
    <row r="963" spans="9:11">
      <c r="I963" s="51" t="s">
        <v>281</v>
      </c>
      <c r="J963" t="s">
        <v>488</v>
      </c>
      <c r="K963">
        <v>0.10199999999999999</v>
      </c>
    </row>
    <row r="964" spans="9:11">
      <c r="I964" s="51" t="s">
        <v>310</v>
      </c>
      <c r="J964" t="s">
        <v>488</v>
      </c>
      <c r="K964">
        <v>1.024</v>
      </c>
    </row>
    <row r="965" spans="9:11">
      <c r="I965" s="52" t="s">
        <v>299</v>
      </c>
      <c r="J965" t="s">
        <v>488</v>
      </c>
      <c r="K965">
        <v>0.74129999999999996</v>
      </c>
    </row>
    <row r="966" spans="9:11">
      <c r="I966" s="51" t="s">
        <v>303</v>
      </c>
      <c r="J966" t="s">
        <v>488</v>
      </c>
      <c r="K966">
        <v>1.488</v>
      </c>
    </row>
    <row r="967" spans="9:11">
      <c r="I967" s="53" t="s">
        <v>356</v>
      </c>
      <c r="J967" t="s">
        <v>488</v>
      </c>
      <c r="K967">
        <v>23.545866999999998</v>
      </c>
    </row>
  </sheetData>
  <autoFilter ref="A5:M944" xr:uid="{00000000-0001-0000-2900-000000000000}"/>
  <pageMargins left="0.7" right="0.7" top="0.78740157499999996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38"/>
  <sheetViews>
    <sheetView workbookViewId="0">
      <selection activeCell="E7" sqref="E7"/>
    </sheetView>
  </sheetViews>
  <sheetFormatPr defaultColWidth="11.42578125" defaultRowHeight="15"/>
  <cols>
    <col min="1" max="1" width="20.85546875" style="25" customWidth="1"/>
    <col min="2" max="2" width="23.42578125" bestFit="1" customWidth="1"/>
  </cols>
  <sheetData>
    <row r="1" spans="1:10">
      <c r="A1" s="25" t="s">
        <v>450</v>
      </c>
      <c r="C1" s="28"/>
      <c r="D1" s="28"/>
      <c r="E1" s="28"/>
      <c r="F1" s="28"/>
      <c r="G1" s="28"/>
      <c r="H1" s="28"/>
      <c r="I1" s="28"/>
      <c r="J1" s="28"/>
    </row>
    <row r="2" spans="1:10">
      <c r="A2" s="25" t="s">
        <v>384</v>
      </c>
      <c r="C2" s="28"/>
      <c r="D2" s="28"/>
      <c r="E2" s="28"/>
      <c r="F2" s="28"/>
      <c r="G2" s="28"/>
      <c r="H2" s="28"/>
      <c r="I2" s="28"/>
      <c r="J2" s="28"/>
    </row>
    <row r="3" spans="1:10">
      <c r="A3" s="25" t="s">
        <v>424</v>
      </c>
      <c r="C3" s="28"/>
      <c r="D3" s="28"/>
      <c r="E3" s="28"/>
      <c r="F3" s="28"/>
      <c r="G3" s="28"/>
      <c r="H3" s="28"/>
      <c r="I3" s="28"/>
      <c r="J3" s="28"/>
    </row>
    <row r="4" spans="1:10">
      <c r="C4" s="28"/>
      <c r="D4" s="28"/>
      <c r="E4" s="28"/>
      <c r="F4" s="28"/>
      <c r="G4" s="28"/>
      <c r="H4" s="28"/>
      <c r="I4" s="28"/>
      <c r="J4" s="28"/>
    </row>
    <row r="5" spans="1:10">
      <c r="A5" t="s">
        <v>26</v>
      </c>
      <c r="B5" t="s">
        <v>21</v>
      </c>
      <c r="C5" t="s">
        <v>35</v>
      </c>
      <c r="D5" s="28"/>
      <c r="E5" s="28"/>
      <c r="F5" s="28"/>
      <c r="G5" s="28"/>
      <c r="H5" s="28"/>
      <c r="I5" s="28"/>
      <c r="J5" s="28"/>
    </row>
    <row r="6" spans="1:10">
      <c r="A6" t="s">
        <v>355</v>
      </c>
      <c r="B6" t="s">
        <v>24</v>
      </c>
      <c r="C6">
        <v>102.83449699879952</v>
      </c>
    </row>
    <row r="7" spans="1:10">
      <c r="A7" s="13"/>
    </row>
    <row r="8" spans="1:10">
      <c r="A8" s="13"/>
    </row>
    <row r="9" spans="1:10">
      <c r="A9" s="13"/>
    </row>
    <row r="10" spans="1:10">
      <c r="A10" s="13"/>
    </row>
    <row r="11" spans="1:10">
      <c r="A11" s="13"/>
    </row>
    <row r="12" spans="1:10">
      <c r="A12" s="13"/>
    </row>
    <row r="13" spans="1:10">
      <c r="A13" s="13"/>
    </row>
    <row r="14" spans="1:10">
      <c r="A14" s="13"/>
    </row>
    <row r="15" spans="1:10">
      <c r="A15" s="13"/>
    </row>
    <row r="16" spans="1:10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5" sqref="A5:U485"/>
    </sheetView>
  </sheetViews>
  <sheetFormatPr defaultColWidth="9.140625" defaultRowHeight="15"/>
  <cols>
    <col min="1" max="1" width="12" customWidth="1"/>
    <col min="2" max="2" width="18.42578125" bestFit="1" customWidth="1"/>
    <col min="3" max="3" width="12" customWidth="1"/>
    <col min="4" max="8" width="15.42578125" customWidth="1"/>
    <col min="9" max="9" width="12.85546875" bestFit="1" customWidth="1"/>
    <col min="10" max="10" width="19" bestFit="1" customWidth="1"/>
    <col min="11" max="11" width="17.5703125" bestFit="1" customWidth="1"/>
    <col min="12" max="12" width="16.85546875" bestFit="1" customWidth="1"/>
    <col min="13" max="13" width="17.42578125" bestFit="1" customWidth="1"/>
    <col min="14" max="14" width="15.85546875" bestFit="1" customWidth="1"/>
    <col min="15" max="15" width="16.140625" bestFit="1" customWidth="1"/>
    <col min="16" max="16" width="22.42578125" bestFit="1" customWidth="1"/>
    <col min="17" max="17" width="20.85546875" bestFit="1" customWidth="1"/>
    <col min="18" max="18" width="20" bestFit="1" customWidth="1"/>
    <col min="19" max="19" width="20.42578125" bestFit="1" customWidth="1"/>
    <col min="20" max="20" width="19.140625" bestFit="1" customWidth="1"/>
    <col min="21" max="21" width="19.42578125" bestFit="1" customWidth="1"/>
  </cols>
  <sheetData>
    <row r="1" spans="1:21">
      <c r="A1" t="s">
        <v>451</v>
      </c>
    </row>
    <row r="2" spans="1:21">
      <c r="A2" t="s">
        <v>385</v>
      </c>
    </row>
    <row r="3" spans="1:21">
      <c r="A3" s="19" t="s">
        <v>417</v>
      </c>
      <c r="B3" s="3"/>
      <c r="C3" s="3"/>
      <c r="D3" s="3"/>
      <c r="E3" s="3"/>
      <c r="F3" s="3"/>
      <c r="G3" s="3"/>
      <c r="H3" s="3"/>
      <c r="I3" s="3"/>
    </row>
    <row r="4" spans="1:21">
      <c r="A4" s="2"/>
      <c r="B4" s="2"/>
      <c r="C4" s="2"/>
      <c r="D4" s="2"/>
      <c r="E4" s="2"/>
      <c r="F4" s="2"/>
      <c r="G4" s="2"/>
      <c r="H4" s="2"/>
      <c r="I4" s="2"/>
    </row>
    <row r="5" spans="1:21">
      <c r="A5" t="s">
        <v>20</v>
      </c>
      <c r="B5" t="s">
        <v>21</v>
      </c>
      <c r="C5" t="s">
        <v>27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</row>
    <row r="6" spans="1:21">
      <c r="A6" t="s">
        <v>278</v>
      </c>
      <c r="B6" t="s">
        <v>150</v>
      </c>
      <c r="C6">
        <v>2018</v>
      </c>
      <c r="D6">
        <v>0</v>
      </c>
      <c r="E6">
        <v>0</v>
      </c>
      <c r="F6">
        <v>0</v>
      </c>
      <c r="G6">
        <v>0.66</v>
      </c>
      <c r="H6">
        <v>0.31</v>
      </c>
      <c r="I6">
        <v>0.02</v>
      </c>
      <c r="J6">
        <v>0</v>
      </c>
      <c r="K6">
        <v>0</v>
      </c>
      <c r="L6">
        <v>0</v>
      </c>
      <c r="M6">
        <v>0</v>
      </c>
      <c r="N6">
        <v>0.22</v>
      </c>
      <c r="O6">
        <v>0</v>
      </c>
      <c r="P6">
        <v>0</v>
      </c>
      <c r="Q6">
        <v>0</v>
      </c>
      <c r="R6">
        <v>0</v>
      </c>
      <c r="S6">
        <v>0.64</v>
      </c>
      <c r="T6">
        <v>0.09</v>
      </c>
      <c r="U6">
        <v>0.02</v>
      </c>
    </row>
    <row r="7" spans="1:21">
      <c r="A7" t="s">
        <v>278</v>
      </c>
      <c r="B7" t="s">
        <v>150</v>
      </c>
      <c r="C7">
        <v>2020</v>
      </c>
      <c r="D7">
        <v>0</v>
      </c>
      <c r="E7">
        <v>0</v>
      </c>
      <c r="F7">
        <v>0</v>
      </c>
      <c r="G7">
        <v>0.65</v>
      </c>
      <c r="H7">
        <v>0.31</v>
      </c>
      <c r="I7">
        <v>0.02</v>
      </c>
      <c r="J7">
        <v>0</v>
      </c>
      <c r="K7">
        <v>0</v>
      </c>
      <c r="L7">
        <v>0</v>
      </c>
      <c r="M7">
        <v>0</v>
      </c>
      <c r="N7">
        <v>0.21</v>
      </c>
      <c r="O7">
        <v>0</v>
      </c>
      <c r="P7">
        <v>0</v>
      </c>
      <c r="Q7">
        <v>0</v>
      </c>
      <c r="R7">
        <v>0</v>
      </c>
      <c r="S7">
        <v>0.61</v>
      </c>
      <c r="T7">
        <v>7.0000000000000007E-2</v>
      </c>
      <c r="U7">
        <v>0.02</v>
      </c>
    </row>
    <row r="8" spans="1:21">
      <c r="A8" t="s">
        <v>278</v>
      </c>
      <c r="B8" t="s">
        <v>150</v>
      </c>
      <c r="C8">
        <v>2025</v>
      </c>
      <c r="D8">
        <v>0</v>
      </c>
      <c r="E8">
        <v>0</v>
      </c>
      <c r="F8">
        <v>0</v>
      </c>
      <c r="G8">
        <v>0.64</v>
      </c>
      <c r="H8">
        <v>0.3</v>
      </c>
      <c r="I8">
        <v>0.02</v>
      </c>
      <c r="J8">
        <v>0</v>
      </c>
      <c r="K8">
        <v>0</v>
      </c>
      <c r="L8">
        <v>0</v>
      </c>
      <c r="M8">
        <v>0</v>
      </c>
      <c r="N8">
        <v>0.21</v>
      </c>
      <c r="O8">
        <v>0</v>
      </c>
      <c r="P8">
        <v>0</v>
      </c>
      <c r="Q8">
        <v>0</v>
      </c>
      <c r="R8">
        <v>0</v>
      </c>
      <c r="S8">
        <v>0.48</v>
      </c>
      <c r="T8">
        <v>0</v>
      </c>
      <c r="U8">
        <v>0.01</v>
      </c>
    </row>
    <row r="9" spans="1:21">
      <c r="A9" t="s">
        <v>278</v>
      </c>
      <c r="B9" t="s">
        <v>150</v>
      </c>
      <c r="C9">
        <v>2030</v>
      </c>
      <c r="D9">
        <v>0</v>
      </c>
      <c r="E9">
        <v>0</v>
      </c>
      <c r="F9">
        <v>0</v>
      </c>
      <c r="G9">
        <v>0.61</v>
      </c>
      <c r="H9">
        <v>0.28999999999999998</v>
      </c>
      <c r="I9">
        <v>0.01</v>
      </c>
      <c r="J9">
        <v>0</v>
      </c>
      <c r="K9">
        <v>0</v>
      </c>
      <c r="L9">
        <v>0</v>
      </c>
      <c r="M9">
        <v>0</v>
      </c>
      <c r="N9">
        <v>0.2</v>
      </c>
      <c r="O9">
        <v>0</v>
      </c>
      <c r="P9">
        <v>0</v>
      </c>
      <c r="Q9">
        <v>0</v>
      </c>
      <c r="R9">
        <v>0</v>
      </c>
      <c r="S9">
        <v>0.3</v>
      </c>
      <c r="T9">
        <v>0</v>
      </c>
      <c r="U9">
        <v>0</v>
      </c>
    </row>
    <row r="10" spans="1:21">
      <c r="A10" t="s">
        <v>278</v>
      </c>
      <c r="B10" t="s">
        <v>150</v>
      </c>
      <c r="C10">
        <v>2035</v>
      </c>
      <c r="D10">
        <v>0</v>
      </c>
      <c r="E10">
        <v>0</v>
      </c>
      <c r="F10">
        <v>0</v>
      </c>
      <c r="G10">
        <v>0.6</v>
      </c>
      <c r="H10">
        <v>0.28000000000000003</v>
      </c>
      <c r="I10">
        <v>0.01</v>
      </c>
      <c r="J10">
        <v>0</v>
      </c>
      <c r="K10">
        <v>0</v>
      </c>
      <c r="L10">
        <v>0</v>
      </c>
      <c r="M10">
        <v>0</v>
      </c>
      <c r="N10">
        <v>0.19</v>
      </c>
      <c r="O10">
        <v>0</v>
      </c>
      <c r="P10">
        <v>0</v>
      </c>
      <c r="Q10">
        <v>0</v>
      </c>
      <c r="R10">
        <v>0</v>
      </c>
      <c r="S10">
        <v>0.03</v>
      </c>
      <c r="T10">
        <v>0</v>
      </c>
      <c r="U10">
        <v>0</v>
      </c>
    </row>
    <row r="11" spans="1:21">
      <c r="A11" t="s">
        <v>278</v>
      </c>
      <c r="B11" t="s">
        <v>150</v>
      </c>
      <c r="C11">
        <v>2040</v>
      </c>
      <c r="D11">
        <v>0</v>
      </c>
      <c r="E11">
        <v>0</v>
      </c>
      <c r="F11">
        <v>0</v>
      </c>
      <c r="G11">
        <v>0.56999999999999995</v>
      </c>
      <c r="H11">
        <v>0.27</v>
      </c>
      <c r="I11">
        <v>0.01</v>
      </c>
      <c r="J11">
        <v>0</v>
      </c>
      <c r="K11">
        <v>0</v>
      </c>
      <c r="L11">
        <v>0</v>
      </c>
      <c r="M11">
        <v>0</v>
      </c>
      <c r="N11">
        <v>0.19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278</v>
      </c>
      <c r="B12" t="s">
        <v>150</v>
      </c>
      <c r="C12">
        <v>2045</v>
      </c>
      <c r="D12">
        <v>0</v>
      </c>
      <c r="E12">
        <v>0</v>
      </c>
      <c r="F12">
        <v>0</v>
      </c>
      <c r="G12">
        <v>0.55000000000000004</v>
      </c>
      <c r="H12">
        <v>0.26</v>
      </c>
      <c r="I12">
        <v>0.01</v>
      </c>
      <c r="J12">
        <v>0</v>
      </c>
      <c r="K12">
        <v>0</v>
      </c>
      <c r="L12">
        <v>0</v>
      </c>
      <c r="M12">
        <v>0</v>
      </c>
      <c r="N12">
        <v>0.18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278</v>
      </c>
      <c r="B13" t="s">
        <v>150</v>
      </c>
      <c r="C13">
        <v>2050</v>
      </c>
      <c r="D13">
        <v>0</v>
      </c>
      <c r="E13">
        <v>0</v>
      </c>
      <c r="F13">
        <v>0</v>
      </c>
      <c r="G13">
        <v>0.53</v>
      </c>
      <c r="H13">
        <v>0.25</v>
      </c>
      <c r="I13">
        <v>0.01</v>
      </c>
      <c r="J13">
        <v>0</v>
      </c>
      <c r="K13">
        <v>0</v>
      </c>
      <c r="L13">
        <v>0</v>
      </c>
      <c r="M13">
        <v>0</v>
      </c>
      <c r="N13">
        <v>0.17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280</v>
      </c>
      <c r="B14" t="s">
        <v>150</v>
      </c>
      <c r="C14">
        <v>2018</v>
      </c>
      <c r="D14">
        <v>0</v>
      </c>
      <c r="E14">
        <v>0</v>
      </c>
      <c r="F14">
        <v>0</v>
      </c>
      <c r="G14">
        <v>0.73</v>
      </c>
      <c r="H14">
        <v>0.1</v>
      </c>
      <c r="I14">
        <v>0.16</v>
      </c>
      <c r="J14">
        <v>0</v>
      </c>
      <c r="K14">
        <v>0</v>
      </c>
      <c r="L14">
        <v>0</v>
      </c>
      <c r="M14">
        <v>0</v>
      </c>
      <c r="N14">
        <v>7.0000000000000007E-2</v>
      </c>
      <c r="O14">
        <v>0</v>
      </c>
      <c r="P14">
        <v>0</v>
      </c>
      <c r="Q14">
        <v>0</v>
      </c>
      <c r="R14">
        <v>0</v>
      </c>
      <c r="S14">
        <v>0.7</v>
      </c>
      <c r="T14">
        <v>0.03</v>
      </c>
      <c r="U14">
        <v>0.16</v>
      </c>
    </row>
    <row r="15" spans="1:21">
      <c r="A15" t="s">
        <v>280</v>
      </c>
      <c r="B15" t="s">
        <v>150</v>
      </c>
      <c r="C15">
        <v>2020</v>
      </c>
      <c r="D15">
        <v>0</v>
      </c>
      <c r="E15">
        <v>0</v>
      </c>
      <c r="F15">
        <v>0</v>
      </c>
      <c r="G15">
        <v>0.72</v>
      </c>
      <c r="H15">
        <v>0.1</v>
      </c>
      <c r="I15">
        <v>0.16</v>
      </c>
      <c r="J15">
        <v>0</v>
      </c>
      <c r="K15">
        <v>0</v>
      </c>
      <c r="L15">
        <v>0</v>
      </c>
      <c r="M15">
        <v>0</v>
      </c>
      <c r="N15">
        <v>7.0000000000000007E-2</v>
      </c>
      <c r="O15">
        <v>0</v>
      </c>
      <c r="P15">
        <v>0</v>
      </c>
      <c r="Q15">
        <v>0</v>
      </c>
      <c r="R15">
        <v>0</v>
      </c>
      <c r="S15">
        <v>0.67</v>
      </c>
      <c r="T15">
        <v>0.02</v>
      </c>
      <c r="U15">
        <v>0.15</v>
      </c>
    </row>
    <row r="16" spans="1:21">
      <c r="A16" t="s">
        <v>280</v>
      </c>
      <c r="B16" t="s">
        <v>150</v>
      </c>
      <c r="C16">
        <v>2025</v>
      </c>
      <c r="D16">
        <v>0</v>
      </c>
      <c r="E16">
        <v>0</v>
      </c>
      <c r="F16">
        <v>0</v>
      </c>
      <c r="G16">
        <v>0.7</v>
      </c>
      <c r="H16">
        <v>0.1</v>
      </c>
      <c r="I16">
        <v>0.15</v>
      </c>
      <c r="J16">
        <v>0</v>
      </c>
      <c r="K16">
        <v>0</v>
      </c>
      <c r="L16">
        <v>0</v>
      </c>
      <c r="M16">
        <v>0</v>
      </c>
      <c r="N16">
        <v>7.0000000000000007E-2</v>
      </c>
      <c r="O16">
        <v>0</v>
      </c>
      <c r="P16">
        <v>0</v>
      </c>
      <c r="Q16">
        <v>0</v>
      </c>
      <c r="R16">
        <v>0</v>
      </c>
      <c r="S16">
        <v>0.52</v>
      </c>
      <c r="T16">
        <v>0</v>
      </c>
      <c r="U16">
        <v>0.12</v>
      </c>
    </row>
    <row r="17" spans="1:21">
      <c r="A17" t="s">
        <v>280</v>
      </c>
      <c r="B17" t="s">
        <v>150</v>
      </c>
      <c r="C17">
        <v>2030</v>
      </c>
      <c r="D17">
        <v>0</v>
      </c>
      <c r="E17">
        <v>0</v>
      </c>
      <c r="F17">
        <v>0</v>
      </c>
      <c r="G17">
        <v>0.68</v>
      </c>
      <c r="H17">
        <v>0.09</v>
      </c>
      <c r="I17">
        <v>0.15</v>
      </c>
      <c r="J17">
        <v>0</v>
      </c>
      <c r="K17">
        <v>0</v>
      </c>
      <c r="L17">
        <v>0</v>
      </c>
      <c r="M17">
        <v>0</v>
      </c>
      <c r="N17">
        <v>0.06</v>
      </c>
      <c r="O17">
        <v>0</v>
      </c>
      <c r="P17">
        <v>0</v>
      </c>
      <c r="Q17">
        <v>0</v>
      </c>
      <c r="R17">
        <v>0</v>
      </c>
      <c r="S17">
        <v>0.34</v>
      </c>
      <c r="T17">
        <v>0</v>
      </c>
      <c r="U17">
        <v>0.06</v>
      </c>
    </row>
    <row r="18" spans="1:21">
      <c r="A18" t="s">
        <v>280</v>
      </c>
      <c r="B18" t="s">
        <v>150</v>
      </c>
      <c r="C18">
        <v>2035</v>
      </c>
      <c r="D18">
        <v>0</v>
      </c>
      <c r="E18">
        <v>0</v>
      </c>
      <c r="F18">
        <v>0</v>
      </c>
      <c r="G18">
        <v>0.66</v>
      </c>
      <c r="H18">
        <v>0.09</v>
      </c>
      <c r="I18">
        <v>0.14000000000000001</v>
      </c>
      <c r="J18">
        <v>0</v>
      </c>
      <c r="K18">
        <v>0</v>
      </c>
      <c r="L18">
        <v>0</v>
      </c>
      <c r="M18">
        <v>0</v>
      </c>
      <c r="N18">
        <v>0.06</v>
      </c>
      <c r="O18">
        <v>0</v>
      </c>
      <c r="P18">
        <v>0</v>
      </c>
      <c r="Q18">
        <v>0</v>
      </c>
      <c r="R18">
        <v>0</v>
      </c>
      <c r="S18">
        <v>0.03</v>
      </c>
      <c r="T18">
        <v>0</v>
      </c>
      <c r="U18">
        <v>0.02</v>
      </c>
    </row>
    <row r="19" spans="1:21">
      <c r="A19" t="s">
        <v>280</v>
      </c>
      <c r="B19" t="s">
        <v>150</v>
      </c>
      <c r="C19">
        <v>2040</v>
      </c>
      <c r="D19">
        <v>0</v>
      </c>
      <c r="E19">
        <v>0</v>
      </c>
      <c r="F19">
        <v>0</v>
      </c>
      <c r="G19">
        <v>0.63</v>
      </c>
      <c r="H19">
        <v>0.09</v>
      </c>
      <c r="I19">
        <v>0.14000000000000001</v>
      </c>
      <c r="J19">
        <v>0</v>
      </c>
      <c r="K19">
        <v>0</v>
      </c>
      <c r="L19">
        <v>0</v>
      </c>
      <c r="M19">
        <v>0</v>
      </c>
      <c r="N19">
        <v>0.06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t="s">
        <v>280</v>
      </c>
      <c r="B20" t="s">
        <v>150</v>
      </c>
      <c r="C20">
        <v>2045</v>
      </c>
      <c r="D20">
        <v>0</v>
      </c>
      <c r="E20">
        <v>0</v>
      </c>
      <c r="F20">
        <v>0</v>
      </c>
      <c r="G20">
        <v>0.61</v>
      </c>
      <c r="H20">
        <v>0.08</v>
      </c>
      <c r="I20">
        <v>0.13</v>
      </c>
      <c r="J20">
        <v>0</v>
      </c>
      <c r="K20">
        <v>0</v>
      </c>
      <c r="L20">
        <v>0</v>
      </c>
      <c r="M20">
        <v>0</v>
      </c>
      <c r="N20">
        <v>0.06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280</v>
      </c>
      <c r="B21" t="s">
        <v>150</v>
      </c>
      <c r="C21">
        <v>2050</v>
      </c>
      <c r="D21">
        <v>0</v>
      </c>
      <c r="E21">
        <v>0</v>
      </c>
      <c r="F21">
        <v>0</v>
      </c>
      <c r="G21">
        <v>0.57999999999999996</v>
      </c>
      <c r="H21">
        <v>0.08</v>
      </c>
      <c r="I21">
        <v>0.13</v>
      </c>
      <c r="J21">
        <v>0</v>
      </c>
      <c r="K21">
        <v>0</v>
      </c>
      <c r="L21">
        <v>0</v>
      </c>
      <c r="M21">
        <v>0</v>
      </c>
      <c r="N21">
        <v>0.05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t="s">
        <v>281</v>
      </c>
      <c r="B22" t="s">
        <v>150</v>
      </c>
      <c r="C22">
        <v>2018</v>
      </c>
      <c r="D22">
        <v>0</v>
      </c>
      <c r="E22">
        <v>0</v>
      </c>
      <c r="F22">
        <v>0</v>
      </c>
      <c r="G22">
        <v>0.56000000000000005</v>
      </c>
      <c r="H22">
        <v>0.19</v>
      </c>
      <c r="I22">
        <v>0.24</v>
      </c>
      <c r="J22">
        <v>0</v>
      </c>
      <c r="K22">
        <v>0</v>
      </c>
      <c r="L22">
        <v>0</v>
      </c>
      <c r="M22">
        <v>0</v>
      </c>
      <c r="N22">
        <v>0.13</v>
      </c>
      <c r="O22">
        <v>0</v>
      </c>
      <c r="P22">
        <v>0</v>
      </c>
      <c r="Q22">
        <v>0</v>
      </c>
      <c r="R22">
        <v>0</v>
      </c>
      <c r="S22">
        <v>0.54</v>
      </c>
      <c r="T22">
        <v>0.05</v>
      </c>
      <c r="U22">
        <v>0.24</v>
      </c>
    </row>
    <row r="23" spans="1:21">
      <c r="A23" t="s">
        <v>281</v>
      </c>
      <c r="B23" t="s">
        <v>150</v>
      </c>
      <c r="C23">
        <v>2020</v>
      </c>
      <c r="D23">
        <v>0</v>
      </c>
      <c r="E23">
        <v>0</v>
      </c>
      <c r="F23">
        <v>0</v>
      </c>
      <c r="G23">
        <v>0.55000000000000004</v>
      </c>
      <c r="H23">
        <v>0.19</v>
      </c>
      <c r="I23">
        <v>0.24</v>
      </c>
      <c r="J23">
        <v>0</v>
      </c>
      <c r="K23">
        <v>0</v>
      </c>
      <c r="L23">
        <v>0</v>
      </c>
      <c r="M23">
        <v>0</v>
      </c>
      <c r="N23">
        <v>0.13</v>
      </c>
      <c r="O23">
        <v>0</v>
      </c>
      <c r="P23">
        <v>0</v>
      </c>
      <c r="Q23">
        <v>0</v>
      </c>
      <c r="R23">
        <v>0</v>
      </c>
      <c r="S23">
        <v>0.52</v>
      </c>
      <c r="T23">
        <v>0.04</v>
      </c>
      <c r="U23">
        <v>0.23</v>
      </c>
    </row>
    <row r="24" spans="1:21">
      <c r="A24" t="s">
        <v>281</v>
      </c>
      <c r="B24" t="s">
        <v>150</v>
      </c>
      <c r="C24">
        <v>2025</v>
      </c>
      <c r="D24">
        <v>0</v>
      </c>
      <c r="E24">
        <v>0</v>
      </c>
      <c r="F24">
        <v>0</v>
      </c>
      <c r="G24">
        <v>0.54</v>
      </c>
      <c r="H24">
        <v>0.18</v>
      </c>
      <c r="I24">
        <v>0.23</v>
      </c>
      <c r="J24">
        <v>0</v>
      </c>
      <c r="K24">
        <v>0</v>
      </c>
      <c r="L24">
        <v>0</v>
      </c>
      <c r="M24">
        <v>0</v>
      </c>
      <c r="N24">
        <v>0.13</v>
      </c>
      <c r="O24">
        <v>0</v>
      </c>
      <c r="P24">
        <v>0</v>
      </c>
      <c r="Q24">
        <v>0</v>
      </c>
      <c r="R24">
        <v>0</v>
      </c>
      <c r="S24">
        <v>0.4</v>
      </c>
      <c r="T24">
        <v>0</v>
      </c>
      <c r="U24">
        <v>0.18</v>
      </c>
    </row>
    <row r="25" spans="1:21">
      <c r="A25" t="s">
        <v>281</v>
      </c>
      <c r="B25" t="s">
        <v>150</v>
      </c>
      <c r="C25">
        <v>2030</v>
      </c>
      <c r="D25">
        <v>0</v>
      </c>
      <c r="E25">
        <v>0</v>
      </c>
      <c r="F25">
        <v>0</v>
      </c>
      <c r="G25">
        <v>0.52</v>
      </c>
      <c r="H25">
        <v>0.17</v>
      </c>
      <c r="I25">
        <v>0.22</v>
      </c>
      <c r="J25">
        <v>0</v>
      </c>
      <c r="K25">
        <v>0</v>
      </c>
      <c r="L25">
        <v>0</v>
      </c>
      <c r="M25">
        <v>0</v>
      </c>
      <c r="N25">
        <v>0.12</v>
      </c>
      <c r="O25">
        <v>0</v>
      </c>
      <c r="P25">
        <v>0</v>
      </c>
      <c r="Q25">
        <v>0</v>
      </c>
      <c r="R25">
        <v>0</v>
      </c>
      <c r="S25">
        <v>0.26</v>
      </c>
      <c r="T25">
        <v>0</v>
      </c>
      <c r="U25">
        <v>0.09</v>
      </c>
    </row>
    <row r="26" spans="1:21">
      <c r="A26" t="s">
        <v>281</v>
      </c>
      <c r="B26" t="s">
        <v>150</v>
      </c>
      <c r="C26">
        <v>2035</v>
      </c>
      <c r="D26">
        <v>0</v>
      </c>
      <c r="E26">
        <v>0</v>
      </c>
      <c r="F26">
        <v>0</v>
      </c>
      <c r="G26">
        <v>0.5</v>
      </c>
      <c r="H26">
        <v>0.17</v>
      </c>
      <c r="I26">
        <v>0.22</v>
      </c>
      <c r="J26">
        <v>0</v>
      </c>
      <c r="K26">
        <v>0</v>
      </c>
      <c r="L26">
        <v>0</v>
      </c>
      <c r="M26">
        <v>0</v>
      </c>
      <c r="N26">
        <v>0.12</v>
      </c>
      <c r="O26">
        <v>0</v>
      </c>
      <c r="P26">
        <v>0</v>
      </c>
      <c r="Q26">
        <v>0</v>
      </c>
      <c r="R26">
        <v>0</v>
      </c>
      <c r="S26">
        <v>0.02</v>
      </c>
      <c r="T26">
        <v>0</v>
      </c>
      <c r="U26">
        <v>0.03</v>
      </c>
    </row>
    <row r="27" spans="1:21">
      <c r="A27" t="s">
        <v>281</v>
      </c>
      <c r="B27" t="s">
        <v>150</v>
      </c>
      <c r="C27">
        <v>2040</v>
      </c>
      <c r="D27">
        <v>0</v>
      </c>
      <c r="E27">
        <v>0</v>
      </c>
      <c r="F27">
        <v>0</v>
      </c>
      <c r="G27">
        <v>0.48</v>
      </c>
      <c r="H27">
        <v>0.16</v>
      </c>
      <c r="I27">
        <v>0.21</v>
      </c>
      <c r="J27">
        <v>0</v>
      </c>
      <c r="K27">
        <v>0</v>
      </c>
      <c r="L27">
        <v>0</v>
      </c>
      <c r="M27">
        <v>0</v>
      </c>
      <c r="N27">
        <v>0.11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t="s">
        <v>281</v>
      </c>
      <c r="B28" t="s">
        <v>150</v>
      </c>
      <c r="C28">
        <v>2045</v>
      </c>
      <c r="D28">
        <v>0</v>
      </c>
      <c r="E28">
        <v>0</v>
      </c>
      <c r="F28">
        <v>0</v>
      </c>
      <c r="G28">
        <v>0.47</v>
      </c>
      <c r="H28">
        <v>0.16</v>
      </c>
      <c r="I28">
        <v>0.2</v>
      </c>
      <c r="J28">
        <v>0</v>
      </c>
      <c r="K28">
        <v>0</v>
      </c>
      <c r="L28">
        <v>0</v>
      </c>
      <c r="M28">
        <v>0</v>
      </c>
      <c r="N28">
        <v>0.11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t="s">
        <v>281</v>
      </c>
      <c r="B29" t="s">
        <v>150</v>
      </c>
      <c r="C29">
        <v>2050</v>
      </c>
      <c r="D29">
        <v>0</v>
      </c>
      <c r="E29">
        <v>0</v>
      </c>
      <c r="F29">
        <v>0</v>
      </c>
      <c r="G29">
        <v>0.44</v>
      </c>
      <c r="H29">
        <v>0.15</v>
      </c>
      <c r="I29">
        <v>0.19</v>
      </c>
      <c r="J29">
        <v>0</v>
      </c>
      <c r="K29">
        <v>0</v>
      </c>
      <c r="L29">
        <v>0</v>
      </c>
      <c r="M29">
        <v>0</v>
      </c>
      <c r="N29">
        <v>0.1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t="s">
        <v>282</v>
      </c>
      <c r="B30" t="s">
        <v>150</v>
      </c>
      <c r="C30">
        <v>2018</v>
      </c>
      <c r="D30">
        <v>0</v>
      </c>
      <c r="E30">
        <v>0</v>
      </c>
      <c r="F30">
        <v>0</v>
      </c>
      <c r="G30">
        <v>0.65</v>
      </c>
      <c r="H30">
        <v>0.34</v>
      </c>
      <c r="I30">
        <v>0</v>
      </c>
      <c r="J30">
        <v>0</v>
      </c>
      <c r="K30">
        <v>0</v>
      </c>
      <c r="L30">
        <v>0</v>
      </c>
      <c r="M30">
        <v>0</v>
      </c>
      <c r="N30">
        <v>0.24</v>
      </c>
      <c r="O30">
        <v>0</v>
      </c>
      <c r="P30">
        <v>0</v>
      </c>
      <c r="Q30">
        <v>0</v>
      </c>
      <c r="R30">
        <v>0</v>
      </c>
      <c r="S30">
        <v>0.63</v>
      </c>
      <c r="T30">
        <v>0.1</v>
      </c>
      <c r="U30">
        <v>0</v>
      </c>
    </row>
    <row r="31" spans="1:21">
      <c r="A31" t="s">
        <v>282</v>
      </c>
      <c r="B31" t="s">
        <v>150</v>
      </c>
      <c r="C31">
        <v>2020</v>
      </c>
      <c r="D31">
        <v>0</v>
      </c>
      <c r="E31">
        <v>0</v>
      </c>
      <c r="F31">
        <v>0</v>
      </c>
      <c r="G31">
        <v>0.64</v>
      </c>
      <c r="H31">
        <v>0.34</v>
      </c>
      <c r="I31">
        <v>0</v>
      </c>
      <c r="J31">
        <v>0</v>
      </c>
      <c r="K31">
        <v>0</v>
      </c>
      <c r="L31">
        <v>0</v>
      </c>
      <c r="M31">
        <v>0</v>
      </c>
      <c r="N31">
        <v>0.24</v>
      </c>
      <c r="O31">
        <v>0</v>
      </c>
      <c r="P31">
        <v>0</v>
      </c>
      <c r="Q31">
        <v>0</v>
      </c>
      <c r="R31">
        <v>0</v>
      </c>
      <c r="S31">
        <v>0.6</v>
      </c>
      <c r="T31">
        <v>0.08</v>
      </c>
      <c r="U31">
        <v>0</v>
      </c>
    </row>
    <row r="32" spans="1:21">
      <c r="A32" t="s">
        <v>282</v>
      </c>
      <c r="B32" t="s">
        <v>150</v>
      </c>
      <c r="C32">
        <v>2025</v>
      </c>
      <c r="D32">
        <v>0</v>
      </c>
      <c r="E32">
        <v>0</v>
      </c>
      <c r="F32">
        <v>0</v>
      </c>
      <c r="G32">
        <v>0.62</v>
      </c>
      <c r="H32">
        <v>0.33</v>
      </c>
      <c r="I32">
        <v>0</v>
      </c>
      <c r="J32">
        <v>0</v>
      </c>
      <c r="K32">
        <v>0</v>
      </c>
      <c r="L32">
        <v>0</v>
      </c>
      <c r="M32">
        <v>0</v>
      </c>
      <c r="N32">
        <v>0.23</v>
      </c>
      <c r="O32">
        <v>0</v>
      </c>
      <c r="P32">
        <v>0</v>
      </c>
      <c r="Q32">
        <v>0</v>
      </c>
      <c r="R32">
        <v>0</v>
      </c>
      <c r="S32">
        <v>0.47</v>
      </c>
      <c r="T32">
        <v>0</v>
      </c>
      <c r="U32">
        <v>0</v>
      </c>
    </row>
    <row r="33" spans="1:21">
      <c r="A33" t="s">
        <v>282</v>
      </c>
      <c r="B33" t="s">
        <v>150</v>
      </c>
      <c r="C33">
        <v>2030</v>
      </c>
      <c r="D33">
        <v>0</v>
      </c>
      <c r="E33">
        <v>0</v>
      </c>
      <c r="F33">
        <v>0</v>
      </c>
      <c r="G33">
        <v>0.6</v>
      </c>
      <c r="H33">
        <v>0.32</v>
      </c>
      <c r="I33">
        <v>0</v>
      </c>
      <c r="J33">
        <v>0</v>
      </c>
      <c r="K33">
        <v>0</v>
      </c>
      <c r="L33">
        <v>0</v>
      </c>
      <c r="M33">
        <v>0</v>
      </c>
      <c r="N33">
        <v>0.22</v>
      </c>
      <c r="O33">
        <v>0</v>
      </c>
      <c r="P33">
        <v>0</v>
      </c>
      <c r="Q33">
        <v>0</v>
      </c>
      <c r="R33">
        <v>0</v>
      </c>
      <c r="S33">
        <v>0.3</v>
      </c>
      <c r="T33">
        <v>0</v>
      </c>
      <c r="U33">
        <v>0</v>
      </c>
    </row>
    <row r="34" spans="1:21">
      <c r="A34" t="s">
        <v>282</v>
      </c>
      <c r="B34" t="s">
        <v>150</v>
      </c>
      <c r="C34">
        <v>2035</v>
      </c>
      <c r="D34">
        <v>0</v>
      </c>
      <c r="E34">
        <v>0</v>
      </c>
      <c r="F34">
        <v>0</v>
      </c>
      <c r="G34">
        <v>0.57999999999999996</v>
      </c>
      <c r="H34">
        <v>0.31</v>
      </c>
      <c r="I34">
        <v>0</v>
      </c>
      <c r="J34">
        <v>0</v>
      </c>
      <c r="K34">
        <v>0</v>
      </c>
      <c r="L34">
        <v>0</v>
      </c>
      <c r="M34">
        <v>0</v>
      </c>
      <c r="N34">
        <v>0.22</v>
      </c>
      <c r="O34">
        <v>0</v>
      </c>
      <c r="P34">
        <v>0</v>
      </c>
      <c r="Q34">
        <v>0</v>
      </c>
      <c r="R34">
        <v>0</v>
      </c>
      <c r="S34">
        <v>0.02</v>
      </c>
      <c r="T34">
        <v>0</v>
      </c>
      <c r="U34">
        <v>0</v>
      </c>
    </row>
    <row r="35" spans="1:21">
      <c r="A35" t="s">
        <v>282</v>
      </c>
      <c r="B35" t="s">
        <v>150</v>
      </c>
      <c r="C35">
        <v>2040</v>
      </c>
      <c r="D35">
        <v>0</v>
      </c>
      <c r="E35">
        <v>0</v>
      </c>
      <c r="F35">
        <v>0</v>
      </c>
      <c r="G35">
        <v>0.56000000000000005</v>
      </c>
      <c r="H35">
        <v>0.3</v>
      </c>
      <c r="I35">
        <v>0</v>
      </c>
      <c r="J35">
        <v>0</v>
      </c>
      <c r="K35">
        <v>0</v>
      </c>
      <c r="L35">
        <v>0</v>
      </c>
      <c r="M35">
        <v>0</v>
      </c>
      <c r="N35">
        <v>0.21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t="s">
        <v>282</v>
      </c>
      <c r="B36" t="s">
        <v>150</v>
      </c>
      <c r="C36">
        <v>2045</v>
      </c>
      <c r="D36">
        <v>0</v>
      </c>
      <c r="E36">
        <v>0</v>
      </c>
      <c r="F36">
        <v>0</v>
      </c>
      <c r="G36">
        <v>0.54</v>
      </c>
      <c r="H36">
        <v>0.28999999999999998</v>
      </c>
      <c r="I36">
        <v>0</v>
      </c>
      <c r="J36">
        <v>0</v>
      </c>
      <c r="K36">
        <v>0</v>
      </c>
      <c r="L36">
        <v>0</v>
      </c>
      <c r="M36">
        <v>0</v>
      </c>
      <c r="N36">
        <v>0.2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t="s">
        <v>282</v>
      </c>
      <c r="B37" t="s">
        <v>150</v>
      </c>
      <c r="C37">
        <v>2050</v>
      </c>
      <c r="D37">
        <v>0</v>
      </c>
      <c r="E37">
        <v>0</v>
      </c>
      <c r="F37">
        <v>0</v>
      </c>
      <c r="G37">
        <v>0.52</v>
      </c>
      <c r="H37">
        <v>0.27</v>
      </c>
      <c r="I37">
        <v>0</v>
      </c>
      <c r="J37">
        <v>0</v>
      </c>
      <c r="K37">
        <v>0</v>
      </c>
      <c r="L37">
        <v>0</v>
      </c>
      <c r="M37">
        <v>0</v>
      </c>
      <c r="N37">
        <v>0.19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t="s">
        <v>283</v>
      </c>
      <c r="B38" t="s">
        <v>150</v>
      </c>
      <c r="C38">
        <v>2018</v>
      </c>
      <c r="D38">
        <v>0</v>
      </c>
      <c r="E38">
        <v>0</v>
      </c>
      <c r="F38">
        <v>0</v>
      </c>
      <c r="G38">
        <v>0.72</v>
      </c>
      <c r="H38">
        <v>0.27</v>
      </c>
      <c r="I38">
        <v>0</v>
      </c>
      <c r="J38">
        <v>0</v>
      </c>
      <c r="K38">
        <v>0</v>
      </c>
      <c r="L38">
        <v>0</v>
      </c>
      <c r="M38">
        <v>0</v>
      </c>
      <c r="N38">
        <v>0.19</v>
      </c>
      <c r="O38">
        <v>0</v>
      </c>
      <c r="P38">
        <v>0</v>
      </c>
      <c r="Q38">
        <v>0</v>
      </c>
      <c r="R38">
        <v>0</v>
      </c>
      <c r="S38">
        <v>0.7</v>
      </c>
      <c r="T38">
        <v>0.08</v>
      </c>
      <c r="U38">
        <v>0</v>
      </c>
    </row>
    <row r="39" spans="1:21">
      <c r="A39" t="s">
        <v>283</v>
      </c>
      <c r="B39" t="s">
        <v>150</v>
      </c>
      <c r="C39">
        <v>2020</v>
      </c>
      <c r="D39">
        <v>0</v>
      </c>
      <c r="E39">
        <v>0</v>
      </c>
      <c r="F39">
        <v>0</v>
      </c>
      <c r="G39">
        <v>0.71</v>
      </c>
      <c r="H39">
        <v>0.27</v>
      </c>
      <c r="I39">
        <v>0</v>
      </c>
      <c r="J39">
        <v>0</v>
      </c>
      <c r="K39">
        <v>0</v>
      </c>
      <c r="L39">
        <v>0</v>
      </c>
      <c r="M39">
        <v>0</v>
      </c>
      <c r="N39">
        <v>0.19</v>
      </c>
      <c r="O39">
        <v>0</v>
      </c>
      <c r="P39">
        <v>0</v>
      </c>
      <c r="Q39">
        <v>0</v>
      </c>
      <c r="R39">
        <v>0</v>
      </c>
      <c r="S39">
        <v>0.66</v>
      </c>
      <c r="T39">
        <v>0.06</v>
      </c>
      <c r="U39">
        <v>0</v>
      </c>
    </row>
    <row r="40" spans="1:21">
      <c r="A40" t="s">
        <v>283</v>
      </c>
      <c r="B40" t="s">
        <v>150</v>
      </c>
      <c r="C40">
        <v>2025</v>
      </c>
      <c r="D40">
        <v>0</v>
      </c>
      <c r="E40">
        <v>0</v>
      </c>
      <c r="F40">
        <v>0</v>
      </c>
      <c r="G40">
        <v>0.69</v>
      </c>
      <c r="H40">
        <v>0.26</v>
      </c>
      <c r="I40">
        <v>0</v>
      </c>
      <c r="J40">
        <v>0</v>
      </c>
      <c r="K40">
        <v>0</v>
      </c>
      <c r="L40">
        <v>0</v>
      </c>
      <c r="M40">
        <v>0</v>
      </c>
      <c r="N40">
        <v>0.18</v>
      </c>
      <c r="O40">
        <v>0</v>
      </c>
      <c r="P40">
        <v>0</v>
      </c>
      <c r="Q40">
        <v>0</v>
      </c>
      <c r="R40">
        <v>0</v>
      </c>
      <c r="S40">
        <v>0.52</v>
      </c>
      <c r="T40">
        <v>0</v>
      </c>
      <c r="U40">
        <v>0</v>
      </c>
    </row>
    <row r="41" spans="1:21">
      <c r="A41" t="s">
        <v>283</v>
      </c>
      <c r="B41" t="s">
        <v>150</v>
      </c>
      <c r="C41">
        <v>2030</v>
      </c>
      <c r="D41">
        <v>0</v>
      </c>
      <c r="E41">
        <v>0</v>
      </c>
      <c r="F41">
        <v>0</v>
      </c>
      <c r="G41">
        <v>0.67</v>
      </c>
      <c r="H41">
        <v>0.25</v>
      </c>
      <c r="I41">
        <v>0</v>
      </c>
      <c r="J41">
        <v>0</v>
      </c>
      <c r="K41">
        <v>0</v>
      </c>
      <c r="L41">
        <v>0</v>
      </c>
      <c r="M41">
        <v>0</v>
      </c>
      <c r="N41">
        <v>0.17</v>
      </c>
      <c r="O41">
        <v>0</v>
      </c>
      <c r="P41">
        <v>0</v>
      </c>
      <c r="Q41">
        <v>0</v>
      </c>
      <c r="R41">
        <v>0</v>
      </c>
      <c r="S41">
        <v>0.33</v>
      </c>
      <c r="T41">
        <v>0</v>
      </c>
      <c r="U41">
        <v>0</v>
      </c>
    </row>
    <row r="42" spans="1:21">
      <c r="A42" t="s">
        <v>283</v>
      </c>
      <c r="B42" t="s">
        <v>150</v>
      </c>
      <c r="C42">
        <v>2035</v>
      </c>
      <c r="D42">
        <v>0</v>
      </c>
      <c r="E42">
        <v>0</v>
      </c>
      <c r="F42">
        <v>0</v>
      </c>
      <c r="G42">
        <v>0.65</v>
      </c>
      <c r="H42">
        <v>0.25</v>
      </c>
      <c r="I42">
        <v>0</v>
      </c>
      <c r="J42">
        <v>0</v>
      </c>
      <c r="K42">
        <v>0</v>
      </c>
      <c r="L42">
        <v>0</v>
      </c>
      <c r="M42">
        <v>0</v>
      </c>
      <c r="N42">
        <v>0.17</v>
      </c>
      <c r="O42">
        <v>0</v>
      </c>
      <c r="P42">
        <v>0</v>
      </c>
      <c r="Q42">
        <v>0</v>
      </c>
      <c r="R42">
        <v>0</v>
      </c>
      <c r="S42">
        <v>0.03</v>
      </c>
      <c r="T42">
        <v>0</v>
      </c>
      <c r="U42">
        <v>0</v>
      </c>
    </row>
    <row r="43" spans="1:21">
      <c r="A43" t="s">
        <v>283</v>
      </c>
      <c r="B43" t="s">
        <v>150</v>
      </c>
      <c r="C43">
        <v>2040</v>
      </c>
      <c r="D43">
        <v>0</v>
      </c>
      <c r="E43">
        <v>0</v>
      </c>
      <c r="F43">
        <v>0</v>
      </c>
      <c r="G43">
        <v>0.62</v>
      </c>
      <c r="H43">
        <v>0.24</v>
      </c>
      <c r="I43">
        <v>0</v>
      </c>
      <c r="J43">
        <v>0</v>
      </c>
      <c r="K43">
        <v>0</v>
      </c>
      <c r="L43">
        <v>0</v>
      </c>
      <c r="M43">
        <v>0</v>
      </c>
      <c r="N43">
        <v>0.16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t="s">
        <v>283</v>
      </c>
      <c r="B44" t="s">
        <v>150</v>
      </c>
      <c r="C44">
        <v>2045</v>
      </c>
      <c r="D44">
        <v>0</v>
      </c>
      <c r="E44">
        <v>0</v>
      </c>
      <c r="F44">
        <v>0</v>
      </c>
      <c r="G44">
        <v>0.6</v>
      </c>
      <c r="H44">
        <v>0.23</v>
      </c>
      <c r="I44">
        <v>0</v>
      </c>
      <c r="J44">
        <v>0</v>
      </c>
      <c r="K44">
        <v>0</v>
      </c>
      <c r="L44">
        <v>0</v>
      </c>
      <c r="M44">
        <v>0</v>
      </c>
      <c r="N44">
        <v>0.16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t="s">
        <v>283</v>
      </c>
      <c r="B45" t="s">
        <v>150</v>
      </c>
      <c r="C45">
        <v>2050</v>
      </c>
      <c r="D45">
        <v>0</v>
      </c>
      <c r="E45">
        <v>0</v>
      </c>
      <c r="F45">
        <v>0</v>
      </c>
      <c r="G45">
        <v>0.56999999999999995</v>
      </c>
      <c r="H45">
        <v>0.22</v>
      </c>
      <c r="I45">
        <v>0</v>
      </c>
      <c r="J45">
        <v>0</v>
      </c>
      <c r="K45">
        <v>0</v>
      </c>
      <c r="L45">
        <v>0</v>
      </c>
      <c r="M45">
        <v>0</v>
      </c>
      <c r="N45">
        <v>0.15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 t="s">
        <v>284</v>
      </c>
      <c r="B46" t="s">
        <v>150</v>
      </c>
      <c r="C46">
        <v>2018</v>
      </c>
      <c r="D46">
        <v>0</v>
      </c>
      <c r="E46">
        <v>0</v>
      </c>
      <c r="F46">
        <v>0</v>
      </c>
      <c r="G46">
        <v>0.72</v>
      </c>
      <c r="H46">
        <v>0.19</v>
      </c>
      <c r="I46">
        <v>7.0000000000000007E-2</v>
      </c>
      <c r="J46">
        <v>0</v>
      </c>
      <c r="K46">
        <v>0</v>
      </c>
      <c r="L46">
        <v>0</v>
      </c>
      <c r="M46">
        <v>0</v>
      </c>
      <c r="N46">
        <v>0.13</v>
      </c>
      <c r="O46">
        <v>0</v>
      </c>
      <c r="P46">
        <v>0</v>
      </c>
      <c r="Q46">
        <v>0</v>
      </c>
      <c r="R46">
        <v>0</v>
      </c>
      <c r="S46">
        <v>0.7</v>
      </c>
      <c r="T46">
        <v>0.05</v>
      </c>
      <c r="U46">
        <v>7.0000000000000007E-2</v>
      </c>
    </row>
    <row r="47" spans="1:21">
      <c r="A47" t="s">
        <v>284</v>
      </c>
      <c r="B47" t="s">
        <v>150</v>
      </c>
      <c r="C47">
        <v>2020</v>
      </c>
      <c r="D47">
        <v>0</v>
      </c>
      <c r="E47">
        <v>0</v>
      </c>
      <c r="F47">
        <v>0</v>
      </c>
      <c r="G47">
        <v>0.72</v>
      </c>
      <c r="H47">
        <v>0.19</v>
      </c>
      <c r="I47">
        <v>7.0000000000000007E-2</v>
      </c>
      <c r="J47">
        <v>0</v>
      </c>
      <c r="K47">
        <v>0</v>
      </c>
      <c r="L47">
        <v>0</v>
      </c>
      <c r="M47">
        <v>0</v>
      </c>
      <c r="N47">
        <v>0.13</v>
      </c>
      <c r="O47">
        <v>0</v>
      </c>
      <c r="P47">
        <v>0</v>
      </c>
      <c r="Q47">
        <v>0</v>
      </c>
      <c r="R47">
        <v>0</v>
      </c>
      <c r="S47">
        <v>0.67</v>
      </c>
      <c r="T47">
        <v>0.04</v>
      </c>
      <c r="U47">
        <v>0.06</v>
      </c>
    </row>
    <row r="48" spans="1:21">
      <c r="A48" t="s">
        <v>284</v>
      </c>
      <c r="B48" t="s">
        <v>150</v>
      </c>
      <c r="C48">
        <v>2025</v>
      </c>
      <c r="D48">
        <v>0</v>
      </c>
      <c r="E48">
        <v>0</v>
      </c>
      <c r="F48">
        <v>0</v>
      </c>
      <c r="G48">
        <v>0.7</v>
      </c>
      <c r="H48">
        <v>0.19</v>
      </c>
      <c r="I48">
        <v>7.0000000000000007E-2</v>
      </c>
      <c r="J48">
        <v>0</v>
      </c>
      <c r="K48">
        <v>0</v>
      </c>
      <c r="L48">
        <v>0</v>
      </c>
      <c r="M48">
        <v>0</v>
      </c>
      <c r="N48">
        <v>0.13</v>
      </c>
      <c r="O48">
        <v>0</v>
      </c>
      <c r="P48">
        <v>0</v>
      </c>
      <c r="Q48">
        <v>0</v>
      </c>
      <c r="R48">
        <v>0</v>
      </c>
      <c r="S48">
        <v>0.52</v>
      </c>
      <c r="T48">
        <v>0</v>
      </c>
      <c r="U48">
        <v>0.05</v>
      </c>
    </row>
    <row r="49" spans="1:21">
      <c r="A49" t="s">
        <v>284</v>
      </c>
      <c r="B49" t="s">
        <v>150</v>
      </c>
      <c r="C49">
        <v>2030</v>
      </c>
      <c r="D49">
        <v>0</v>
      </c>
      <c r="E49">
        <v>0</v>
      </c>
      <c r="F49">
        <v>0</v>
      </c>
      <c r="G49">
        <v>0.67</v>
      </c>
      <c r="H49">
        <v>0.18</v>
      </c>
      <c r="I49">
        <v>0.06</v>
      </c>
      <c r="J49">
        <v>0</v>
      </c>
      <c r="K49">
        <v>0</v>
      </c>
      <c r="L49">
        <v>0</v>
      </c>
      <c r="M49">
        <v>0</v>
      </c>
      <c r="N49">
        <v>0.12</v>
      </c>
      <c r="O49">
        <v>0</v>
      </c>
      <c r="P49">
        <v>0</v>
      </c>
      <c r="Q49">
        <v>0</v>
      </c>
      <c r="R49">
        <v>0</v>
      </c>
      <c r="S49">
        <v>0.33</v>
      </c>
      <c r="T49">
        <v>0</v>
      </c>
      <c r="U49">
        <v>0.02</v>
      </c>
    </row>
    <row r="50" spans="1:21">
      <c r="A50" t="s">
        <v>284</v>
      </c>
      <c r="B50" t="s">
        <v>150</v>
      </c>
      <c r="C50">
        <v>2035</v>
      </c>
      <c r="D50">
        <v>0</v>
      </c>
      <c r="E50">
        <v>0</v>
      </c>
      <c r="F50">
        <v>0</v>
      </c>
      <c r="G50">
        <v>0.65</v>
      </c>
      <c r="H50">
        <v>0.17</v>
      </c>
      <c r="I50">
        <v>0.06</v>
      </c>
      <c r="J50">
        <v>0</v>
      </c>
      <c r="K50">
        <v>0</v>
      </c>
      <c r="L50">
        <v>0</v>
      </c>
      <c r="M50">
        <v>0</v>
      </c>
      <c r="N50">
        <v>0.12</v>
      </c>
      <c r="O50">
        <v>0</v>
      </c>
      <c r="P50">
        <v>0</v>
      </c>
      <c r="Q50">
        <v>0</v>
      </c>
      <c r="R50">
        <v>0</v>
      </c>
      <c r="S50">
        <v>0.03</v>
      </c>
      <c r="T50">
        <v>0</v>
      </c>
      <c r="U50">
        <v>0.01</v>
      </c>
    </row>
    <row r="51" spans="1:21">
      <c r="A51" t="s">
        <v>284</v>
      </c>
      <c r="B51" t="s">
        <v>150</v>
      </c>
      <c r="C51">
        <v>2040</v>
      </c>
      <c r="D51">
        <v>0</v>
      </c>
      <c r="E51">
        <v>0</v>
      </c>
      <c r="F51">
        <v>0</v>
      </c>
      <c r="G51">
        <v>0.63</v>
      </c>
      <c r="H51">
        <v>0.17</v>
      </c>
      <c r="I51">
        <v>0.06</v>
      </c>
      <c r="J51">
        <v>0</v>
      </c>
      <c r="K51">
        <v>0</v>
      </c>
      <c r="L51">
        <v>0</v>
      </c>
      <c r="M51">
        <v>0</v>
      </c>
      <c r="N51">
        <v>0.12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t="s">
        <v>284</v>
      </c>
      <c r="B52" t="s">
        <v>150</v>
      </c>
      <c r="C52">
        <v>2045</v>
      </c>
      <c r="D52">
        <v>0</v>
      </c>
      <c r="E52">
        <v>0</v>
      </c>
      <c r="F52">
        <v>0</v>
      </c>
      <c r="G52">
        <v>0.61</v>
      </c>
      <c r="H52">
        <v>0.16</v>
      </c>
      <c r="I52">
        <v>0.06</v>
      </c>
      <c r="J52">
        <v>0</v>
      </c>
      <c r="K52">
        <v>0</v>
      </c>
      <c r="L52">
        <v>0</v>
      </c>
      <c r="M52">
        <v>0</v>
      </c>
      <c r="N52">
        <v>0.11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t="s">
        <v>284</v>
      </c>
      <c r="B53" t="s">
        <v>150</v>
      </c>
      <c r="C53">
        <v>2050</v>
      </c>
      <c r="D53">
        <v>0</v>
      </c>
      <c r="E53">
        <v>0</v>
      </c>
      <c r="F53">
        <v>0</v>
      </c>
      <c r="G53">
        <v>0.57999999999999996</v>
      </c>
      <c r="H53">
        <v>0.15</v>
      </c>
      <c r="I53">
        <v>0.05</v>
      </c>
      <c r="J53">
        <v>0</v>
      </c>
      <c r="K53">
        <v>0</v>
      </c>
      <c r="L53">
        <v>0</v>
      </c>
      <c r="M53">
        <v>0</v>
      </c>
      <c r="N53">
        <v>0.11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t="s">
        <v>285</v>
      </c>
      <c r="B54" t="s">
        <v>150</v>
      </c>
      <c r="C54">
        <v>2018</v>
      </c>
      <c r="D54">
        <v>0</v>
      </c>
      <c r="E54">
        <v>0</v>
      </c>
      <c r="F54">
        <v>0</v>
      </c>
      <c r="G54">
        <v>0.88</v>
      </c>
      <c r="H54">
        <v>0.11</v>
      </c>
      <c r="I54">
        <v>0</v>
      </c>
      <c r="J54">
        <v>0</v>
      </c>
      <c r="K54">
        <v>0</v>
      </c>
      <c r="L54">
        <v>0</v>
      </c>
      <c r="M54">
        <v>0</v>
      </c>
      <c r="N54">
        <v>0.08</v>
      </c>
      <c r="O54">
        <v>0</v>
      </c>
      <c r="P54">
        <v>0</v>
      </c>
      <c r="Q54">
        <v>0</v>
      </c>
      <c r="R54">
        <v>0</v>
      </c>
      <c r="S54">
        <v>0.85</v>
      </c>
      <c r="T54">
        <v>0.03</v>
      </c>
      <c r="U54">
        <v>0</v>
      </c>
    </row>
    <row r="55" spans="1:21">
      <c r="A55" t="s">
        <v>285</v>
      </c>
      <c r="B55" t="s">
        <v>150</v>
      </c>
      <c r="C55">
        <v>2020</v>
      </c>
      <c r="D55">
        <v>0</v>
      </c>
      <c r="E55">
        <v>0</v>
      </c>
      <c r="F55">
        <v>0</v>
      </c>
      <c r="G55">
        <v>0.87</v>
      </c>
      <c r="H55">
        <v>0.11</v>
      </c>
      <c r="I55">
        <v>0</v>
      </c>
      <c r="J55">
        <v>0</v>
      </c>
      <c r="K55">
        <v>0</v>
      </c>
      <c r="L55">
        <v>0</v>
      </c>
      <c r="M55">
        <v>0</v>
      </c>
      <c r="N55">
        <v>0.08</v>
      </c>
      <c r="O55">
        <v>0</v>
      </c>
      <c r="P55">
        <v>0</v>
      </c>
      <c r="Q55">
        <v>0</v>
      </c>
      <c r="R55">
        <v>0</v>
      </c>
      <c r="S55">
        <v>0.81</v>
      </c>
      <c r="T55">
        <v>0.02</v>
      </c>
      <c r="U55">
        <v>0</v>
      </c>
    </row>
    <row r="56" spans="1:21">
      <c r="A56" t="s">
        <v>285</v>
      </c>
      <c r="B56" t="s">
        <v>150</v>
      </c>
      <c r="C56">
        <v>2025</v>
      </c>
      <c r="D56">
        <v>0</v>
      </c>
      <c r="E56">
        <v>0</v>
      </c>
      <c r="F56">
        <v>0</v>
      </c>
      <c r="G56">
        <v>0.85</v>
      </c>
      <c r="H56">
        <v>0.11</v>
      </c>
      <c r="I56">
        <v>0</v>
      </c>
      <c r="J56">
        <v>0</v>
      </c>
      <c r="K56">
        <v>0</v>
      </c>
      <c r="L56">
        <v>0</v>
      </c>
      <c r="M56">
        <v>0</v>
      </c>
      <c r="N56">
        <v>0.08</v>
      </c>
      <c r="O56">
        <v>0</v>
      </c>
      <c r="P56">
        <v>0</v>
      </c>
      <c r="Q56">
        <v>0</v>
      </c>
      <c r="R56">
        <v>0</v>
      </c>
      <c r="S56">
        <v>0.63</v>
      </c>
      <c r="T56">
        <v>0</v>
      </c>
      <c r="U56">
        <v>0</v>
      </c>
    </row>
    <row r="57" spans="1:21">
      <c r="A57" t="s">
        <v>285</v>
      </c>
      <c r="B57" t="s">
        <v>150</v>
      </c>
      <c r="C57">
        <v>2030</v>
      </c>
      <c r="D57">
        <v>0</v>
      </c>
      <c r="E57">
        <v>0</v>
      </c>
      <c r="F57">
        <v>0</v>
      </c>
      <c r="G57">
        <v>0.81</v>
      </c>
      <c r="H57">
        <v>0.11</v>
      </c>
      <c r="I57">
        <v>0</v>
      </c>
      <c r="J57">
        <v>0</v>
      </c>
      <c r="K57">
        <v>0</v>
      </c>
      <c r="L57">
        <v>0</v>
      </c>
      <c r="M57">
        <v>0</v>
      </c>
      <c r="N57">
        <v>7.0000000000000007E-2</v>
      </c>
      <c r="O57">
        <v>0</v>
      </c>
      <c r="P57">
        <v>0</v>
      </c>
      <c r="Q57">
        <v>0</v>
      </c>
      <c r="R57">
        <v>0</v>
      </c>
      <c r="S57">
        <v>0.4</v>
      </c>
      <c r="T57">
        <v>0</v>
      </c>
      <c r="U57">
        <v>0</v>
      </c>
    </row>
    <row r="58" spans="1:21">
      <c r="A58" t="s">
        <v>285</v>
      </c>
      <c r="B58" t="s">
        <v>150</v>
      </c>
      <c r="C58">
        <v>2035</v>
      </c>
      <c r="D58">
        <v>0</v>
      </c>
      <c r="E58">
        <v>0</v>
      </c>
      <c r="F58">
        <v>0</v>
      </c>
      <c r="G58">
        <v>0.79</v>
      </c>
      <c r="H58">
        <v>0.1</v>
      </c>
      <c r="I58">
        <v>0</v>
      </c>
      <c r="J58">
        <v>0</v>
      </c>
      <c r="K58">
        <v>0</v>
      </c>
      <c r="L58">
        <v>0</v>
      </c>
      <c r="M58">
        <v>0</v>
      </c>
      <c r="N58">
        <v>7.0000000000000007E-2</v>
      </c>
      <c r="O58">
        <v>0</v>
      </c>
      <c r="P58">
        <v>0</v>
      </c>
      <c r="Q58">
        <v>0</v>
      </c>
      <c r="R58">
        <v>0</v>
      </c>
      <c r="S58">
        <v>0.03</v>
      </c>
      <c r="T58">
        <v>0</v>
      </c>
      <c r="U58">
        <v>0</v>
      </c>
    </row>
    <row r="59" spans="1:21">
      <c r="A59" t="s">
        <v>285</v>
      </c>
      <c r="B59" t="s">
        <v>150</v>
      </c>
      <c r="C59">
        <v>2040</v>
      </c>
      <c r="D59">
        <v>0</v>
      </c>
      <c r="E59">
        <v>0</v>
      </c>
      <c r="F59">
        <v>0</v>
      </c>
      <c r="G59">
        <v>0.76</v>
      </c>
      <c r="H59">
        <v>0.1</v>
      </c>
      <c r="I59">
        <v>0</v>
      </c>
      <c r="J59">
        <v>0</v>
      </c>
      <c r="K59">
        <v>0</v>
      </c>
      <c r="L59">
        <v>0</v>
      </c>
      <c r="M59">
        <v>0</v>
      </c>
      <c r="N59">
        <v>7.0000000000000007E-2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t="s">
        <v>285</v>
      </c>
      <c r="B60" t="s">
        <v>150</v>
      </c>
      <c r="C60">
        <v>2045</v>
      </c>
      <c r="D60">
        <v>0</v>
      </c>
      <c r="E60">
        <v>0</v>
      </c>
      <c r="F60">
        <v>0</v>
      </c>
      <c r="G60">
        <v>0.74</v>
      </c>
      <c r="H60">
        <v>0.09</v>
      </c>
      <c r="I60">
        <v>0</v>
      </c>
      <c r="J60">
        <v>0</v>
      </c>
      <c r="K60">
        <v>0</v>
      </c>
      <c r="L60">
        <v>0</v>
      </c>
      <c r="M60">
        <v>0</v>
      </c>
      <c r="N60">
        <v>0.06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t="s">
        <v>285</v>
      </c>
      <c r="B61" t="s">
        <v>150</v>
      </c>
      <c r="C61">
        <v>2050</v>
      </c>
      <c r="D61">
        <v>0</v>
      </c>
      <c r="E61">
        <v>0</v>
      </c>
      <c r="F61">
        <v>0</v>
      </c>
      <c r="G61">
        <v>0.7</v>
      </c>
      <c r="H61">
        <v>0.09</v>
      </c>
      <c r="I61">
        <v>0</v>
      </c>
      <c r="J61">
        <v>0</v>
      </c>
      <c r="K61">
        <v>0</v>
      </c>
      <c r="L61">
        <v>0</v>
      </c>
      <c r="M61">
        <v>0</v>
      </c>
      <c r="N61">
        <v>0.06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t="s">
        <v>308</v>
      </c>
      <c r="B62" t="s">
        <v>150</v>
      </c>
      <c r="C62">
        <v>2018</v>
      </c>
      <c r="D62">
        <v>0</v>
      </c>
      <c r="E62">
        <v>0</v>
      </c>
      <c r="F62">
        <v>0</v>
      </c>
      <c r="G62">
        <v>0.53</v>
      </c>
      <c r="H62">
        <v>0.46</v>
      </c>
      <c r="I62">
        <v>0</v>
      </c>
      <c r="J62">
        <v>0</v>
      </c>
      <c r="K62">
        <v>0</v>
      </c>
      <c r="L62">
        <v>0</v>
      </c>
      <c r="M62">
        <v>0</v>
      </c>
      <c r="N62">
        <v>0.32</v>
      </c>
      <c r="O62">
        <v>0</v>
      </c>
      <c r="P62">
        <v>0</v>
      </c>
      <c r="Q62">
        <v>0</v>
      </c>
      <c r="R62">
        <v>0</v>
      </c>
      <c r="S62">
        <v>0.52</v>
      </c>
      <c r="T62">
        <v>0.13</v>
      </c>
      <c r="U62">
        <v>0</v>
      </c>
    </row>
    <row r="63" spans="1:21">
      <c r="A63" t="s">
        <v>308</v>
      </c>
      <c r="B63" t="s">
        <v>150</v>
      </c>
      <c r="C63">
        <v>2020</v>
      </c>
      <c r="D63">
        <v>0</v>
      </c>
      <c r="E63">
        <v>0</v>
      </c>
      <c r="F63">
        <v>0</v>
      </c>
      <c r="G63">
        <v>0.53</v>
      </c>
      <c r="H63">
        <v>0.45</v>
      </c>
      <c r="I63">
        <v>0</v>
      </c>
      <c r="J63">
        <v>0</v>
      </c>
      <c r="K63">
        <v>0</v>
      </c>
      <c r="L63">
        <v>0</v>
      </c>
      <c r="M63">
        <v>0</v>
      </c>
      <c r="N63">
        <v>0.32</v>
      </c>
      <c r="O63">
        <v>0</v>
      </c>
      <c r="P63">
        <v>0</v>
      </c>
      <c r="Q63">
        <v>0</v>
      </c>
      <c r="R63">
        <v>0</v>
      </c>
      <c r="S63">
        <v>0.49</v>
      </c>
      <c r="T63">
        <v>0.11</v>
      </c>
      <c r="U63">
        <v>0</v>
      </c>
    </row>
    <row r="64" spans="1:21">
      <c r="A64" t="s">
        <v>308</v>
      </c>
      <c r="B64" t="s">
        <v>150</v>
      </c>
      <c r="C64">
        <v>2025</v>
      </c>
      <c r="D64">
        <v>0</v>
      </c>
      <c r="E64">
        <v>0</v>
      </c>
      <c r="F64">
        <v>0</v>
      </c>
      <c r="G64">
        <v>0.51</v>
      </c>
      <c r="H64">
        <v>0.44</v>
      </c>
      <c r="I64">
        <v>0</v>
      </c>
      <c r="J64">
        <v>0</v>
      </c>
      <c r="K64">
        <v>0</v>
      </c>
      <c r="L64">
        <v>0</v>
      </c>
      <c r="M64">
        <v>0</v>
      </c>
      <c r="N64">
        <v>0.31</v>
      </c>
      <c r="O64">
        <v>0</v>
      </c>
      <c r="P64">
        <v>0</v>
      </c>
      <c r="Q64">
        <v>0</v>
      </c>
      <c r="R64">
        <v>0</v>
      </c>
      <c r="S64">
        <v>0.38</v>
      </c>
      <c r="T64">
        <v>0</v>
      </c>
      <c r="U64">
        <v>0</v>
      </c>
    </row>
    <row r="65" spans="1:21">
      <c r="A65" t="s">
        <v>308</v>
      </c>
      <c r="B65" t="s">
        <v>150</v>
      </c>
      <c r="C65">
        <v>2030</v>
      </c>
      <c r="D65">
        <v>0</v>
      </c>
      <c r="E65">
        <v>0</v>
      </c>
      <c r="F65">
        <v>0</v>
      </c>
      <c r="G65">
        <v>0.5</v>
      </c>
      <c r="H65">
        <v>0.42</v>
      </c>
      <c r="I65">
        <v>0</v>
      </c>
      <c r="J65">
        <v>0</v>
      </c>
      <c r="K65">
        <v>0</v>
      </c>
      <c r="L65">
        <v>0</v>
      </c>
      <c r="M65">
        <v>0</v>
      </c>
      <c r="N65">
        <v>0.3</v>
      </c>
      <c r="O65">
        <v>0</v>
      </c>
      <c r="P65">
        <v>0</v>
      </c>
      <c r="Q65">
        <v>0</v>
      </c>
      <c r="R65">
        <v>0</v>
      </c>
      <c r="S65">
        <v>0.25</v>
      </c>
      <c r="T65">
        <v>0</v>
      </c>
      <c r="U65">
        <v>0</v>
      </c>
    </row>
    <row r="66" spans="1:21">
      <c r="A66" t="s">
        <v>308</v>
      </c>
      <c r="B66" t="s">
        <v>150</v>
      </c>
      <c r="C66">
        <v>2035</v>
      </c>
      <c r="D66">
        <v>0</v>
      </c>
      <c r="E66">
        <v>0</v>
      </c>
      <c r="F66">
        <v>0</v>
      </c>
      <c r="G66">
        <v>0.48</v>
      </c>
      <c r="H66">
        <v>0.41</v>
      </c>
      <c r="I66">
        <v>0</v>
      </c>
      <c r="J66">
        <v>0</v>
      </c>
      <c r="K66">
        <v>0</v>
      </c>
      <c r="L66">
        <v>0</v>
      </c>
      <c r="M66">
        <v>0</v>
      </c>
      <c r="N66">
        <v>0.28999999999999998</v>
      </c>
      <c r="O66">
        <v>0</v>
      </c>
      <c r="P66">
        <v>0</v>
      </c>
      <c r="Q66">
        <v>0</v>
      </c>
      <c r="R66">
        <v>0</v>
      </c>
      <c r="S66">
        <v>0.02</v>
      </c>
      <c r="T66">
        <v>0</v>
      </c>
      <c r="U66">
        <v>0</v>
      </c>
    </row>
    <row r="67" spans="1:21">
      <c r="A67" t="s">
        <v>308</v>
      </c>
      <c r="B67" t="s">
        <v>150</v>
      </c>
      <c r="C67">
        <v>2040</v>
      </c>
      <c r="D67">
        <v>0</v>
      </c>
      <c r="E67">
        <v>0</v>
      </c>
      <c r="F67">
        <v>0</v>
      </c>
      <c r="G67">
        <v>0.46</v>
      </c>
      <c r="H67">
        <v>0.4</v>
      </c>
      <c r="I67">
        <v>0</v>
      </c>
      <c r="J67">
        <v>0</v>
      </c>
      <c r="K67">
        <v>0</v>
      </c>
      <c r="L67">
        <v>0</v>
      </c>
      <c r="M67">
        <v>0</v>
      </c>
      <c r="N67">
        <v>0.28000000000000003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t="s">
        <v>308</v>
      </c>
      <c r="B68" t="s">
        <v>150</v>
      </c>
      <c r="C68">
        <v>2045</v>
      </c>
      <c r="D68">
        <v>0</v>
      </c>
      <c r="E68">
        <v>0</v>
      </c>
      <c r="F68">
        <v>0</v>
      </c>
      <c r="G68">
        <v>0.45</v>
      </c>
      <c r="H68">
        <v>0.38</v>
      </c>
      <c r="I68">
        <v>0</v>
      </c>
      <c r="J68">
        <v>0</v>
      </c>
      <c r="K68">
        <v>0</v>
      </c>
      <c r="L68">
        <v>0</v>
      </c>
      <c r="M68">
        <v>0</v>
      </c>
      <c r="N68">
        <v>0.27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t="s">
        <v>308</v>
      </c>
      <c r="B69" t="s">
        <v>150</v>
      </c>
      <c r="C69">
        <v>2050</v>
      </c>
      <c r="D69">
        <v>0</v>
      </c>
      <c r="E69">
        <v>0</v>
      </c>
      <c r="F69">
        <v>0</v>
      </c>
      <c r="G69">
        <v>0.43</v>
      </c>
      <c r="H69">
        <v>0.36</v>
      </c>
      <c r="I69">
        <v>0</v>
      </c>
      <c r="J69">
        <v>0</v>
      </c>
      <c r="K69">
        <v>0</v>
      </c>
      <c r="L69">
        <v>0</v>
      </c>
      <c r="M69">
        <v>0</v>
      </c>
      <c r="N69">
        <v>0.25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286</v>
      </c>
      <c r="B70" t="s">
        <v>150</v>
      </c>
      <c r="C70">
        <v>2018</v>
      </c>
      <c r="D70">
        <v>0</v>
      </c>
      <c r="E70">
        <v>0</v>
      </c>
      <c r="F70">
        <v>0</v>
      </c>
      <c r="G70">
        <v>0.95</v>
      </c>
      <c r="H70">
        <v>0.04</v>
      </c>
      <c r="I70">
        <v>0</v>
      </c>
      <c r="J70">
        <v>0</v>
      </c>
      <c r="K70">
        <v>0</v>
      </c>
      <c r="L70">
        <v>0</v>
      </c>
      <c r="M70">
        <v>0</v>
      </c>
      <c r="N70">
        <v>0.03</v>
      </c>
      <c r="O70">
        <v>0</v>
      </c>
      <c r="P70">
        <v>0</v>
      </c>
      <c r="Q70">
        <v>0</v>
      </c>
      <c r="R70">
        <v>0</v>
      </c>
      <c r="S70">
        <v>0.92</v>
      </c>
      <c r="T70">
        <v>0.01</v>
      </c>
      <c r="U70">
        <v>0</v>
      </c>
    </row>
    <row r="71" spans="1:21">
      <c r="A71" t="s">
        <v>286</v>
      </c>
      <c r="B71" t="s">
        <v>150</v>
      </c>
      <c r="C71">
        <v>2020</v>
      </c>
      <c r="D71">
        <v>0</v>
      </c>
      <c r="E71">
        <v>0</v>
      </c>
      <c r="F71">
        <v>0</v>
      </c>
      <c r="G71">
        <v>0.94</v>
      </c>
      <c r="H71">
        <v>0.04</v>
      </c>
      <c r="I71">
        <v>0</v>
      </c>
      <c r="J71">
        <v>0</v>
      </c>
      <c r="K71">
        <v>0</v>
      </c>
      <c r="L71">
        <v>0</v>
      </c>
      <c r="M71">
        <v>0</v>
      </c>
      <c r="N71">
        <v>0.03</v>
      </c>
      <c r="O71">
        <v>0</v>
      </c>
      <c r="P71">
        <v>0</v>
      </c>
      <c r="Q71">
        <v>0</v>
      </c>
      <c r="R71">
        <v>0</v>
      </c>
      <c r="S71">
        <v>0.87</v>
      </c>
      <c r="T71">
        <v>0.01</v>
      </c>
      <c r="U71">
        <v>0</v>
      </c>
    </row>
    <row r="72" spans="1:21">
      <c r="A72" t="s">
        <v>286</v>
      </c>
      <c r="B72" t="s">
        <v>150</v>
      </c>
      <c r="C72">
        <v>2025</v>
      </c>
      <c r="D72">
        <v>0</v>
      </c>
      <c r="E72">
        <v>0</v>
      </c>
      <c r="F72">
        <v>0</v>
      </c>
      <c r="G72">
        <v>0.91</v>
      </c>
      <c r="H72">
        <v>0.04</v>
      </c>
      <c r="I72">
        <v>0</v>
      </c>
      <c r="J72">
        <v>0</v>
      </c>
      <c r="K72">
        <v>0</v>
      </c>
      <c r="L72">
        <v>0</v>
      </c>
      <c r="M72">
        <v>0</v>
      </c>
      <c r="N72">
        <v>0.03</v>
      </c>
      <c r="O72">
        <v>0</v>
      </c>
      <c r="P72">
        <v>0</v>
      </c>
      <c r="Q72">
        <v>0</v>
      </c>
      <c r="R72">
        <v>0</v>
      </c>
      <c r="S72">
        <v>0.68</v>
      </c>
      <c r="T72">
        <v>0</v>
      </c>
      <c r="U72">
        <v>0</v>
      </c>
    </row>
    <row r="73" spans="1:21">
      <c r="A73" t="s">
        <v>286</v>
      </c>
      <c r="B73" t="s">
        <v>150</v>
      </c>
      <c r="C73">
        <v>2030</v>
      </c>
      <c r="D73">
        <v>0</v>
      </c>
      <c r="E73">
        <v>0</v>
      </c>
      <c r="F73">
        <v>0</v>
      </c>
      <c r="G73">
        <v>0.88</v>
      </c>
      <c r="H73">
        <v>0.04</v>
      </c>
      <c r="I73">
        <v>0</v>
      </c>
      <c r="J73">
        <v>0</v>
      </c>
      <c r="K73">
        <v>0</v>
      </c>
      <c r="L73">
        <v>0</v>
      </c>
      <c r="M73">
        <v>0</v>
      </c>
      <c r="N73">
        <v>0.03</v>
      </c>
      <c r="O73">
        <v>0</v>
      </c>
      <c r="P73">
        <v>0</v>
      </c>
      <c r="Q73">
        <v>0</v>
      </c>
      <c r="R73">
        <v>0</v>
      </c>
      <c r="S73">
        <v>0.44</v>
      </c>
      <c r="T73">
        <v>0</v>
      </c>
      <c r="U73">
        <v>0</v>
      </c>
    </row>
    <row r="74" spans="1:21">
      <c r="A74" t="s">
        <v>286</v>
      </c>
      <c r="B74" t="s">
        <v>150</v>
      </c>
      <c r="C74">
        <v>2035</v>
      </c>
      <c r="D74">
        <v>0</v>
      </c>
      <c r="E74">
        <v>0</v>
      </c>
      <c r="F74">
        <v>0</v>
      </c>
      <c r="G74">
        <v>0.86</v>
      </c>
      <c r="H74">
        <v>0.04</v>
      </c>
      <c r="I74">
        <v>0</v>
      </c>
      <c r="J74">
        <v>0</v>
      </c>
      <c r="K74">
        <v>0</v>
      </c>
      <c r="L74">
        <v>0</v>
      </c>
      <c r="M74">
        <v>0</v>
      </c>
      <c r="N74">
        <v>0.03</v>
      </c>
      <c r="O74">
        <v>0</v>
      </c>
      <c r="P74">
        <v>0</v>
      </c>
      <c r="Q74">
        <v>0</v>
      </c>
      <c r="R74">
        <v>0</v>
      </c>
      <c r="S74">
        <v>0.04</v>
      </c>
      <c r="T74">
        <v>0</v>
      </c>
      <c r="U74">
        <v>0</v>
      </c>
    </row>
    <row r="75" spans="1:21">
      <c r="A75" t="s">
        <v>286</v>
      </c>
      <c r="B75" t="s">
        <v>150</v>
      </c>
      <c r="C75">
        <v>2040</v>
      </c>
      <c r="D75">
        <v>0</v>
      </c>
      <c r="E75">
        <v>0</v>
      </c>
      <c r="F75">
        <v>0</v>
      </c>
      <c r="G75">
        <v>0.82</v>
      </c>
      <c r="H75">
        <v>0.04</v>
      </c>
      <c r="I75">
        <v>0</v>
      </c>
      <c r="J75">
        <v>0</v>
      </c>
      <c r="K75">
        <v>0</v>
      </c>
      <c r="L75">
        <v>0</v>
      </c>
      <c r="M75">
        <v>0</v>
      </c>
      <c r="N75">
        <v>0.02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t="s">
        <v>286</v>
      </c>
      <c r="B76" t="s">
        <v>150</v>
      </c>
      <c r="C76">
        <v>2045</v>
      </c>
      <c r="D76">
        <v>0</v>
      </c>
      <c r="E76">
        <v>0</v>
      </c>
      <c r="F76">
        <v>0</v>
      </c>
      <c r="G76">
        <v>0.79</v>
      </c>
      <c r="H76">
        <v>0.04</v>
      </c>
      <c r="I76">
        <v>0</v>
      </c>
      <c r="J76">
        <v>0</v>
      </c>
      <c r="K76">
        <v>0</v>
      </c>
      <c r="L76">
        <v>0</v>
      </c>
      <c r="M76">
        <v>0</v>
      </c>
      <c r="N76">
        <v>0.02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286</v>
      </c>
      <c r="B77" t="s">
        <v>150</v>
      </c>
      <c r="C77">
        <v>2050</v>
      </c>
      <c r="D77">
        <v>0</v>
      </c>
      <c r="E77">
        <v>0</v>
      </c>
      <c r="F77">
        <v>0</v>
      </c>
      <c r="G77">
        <v>0.76</v>
      </c>
      <c r="H77">
        <v>0.03</v>
      </c>
      <c r="I77">
        <v>0</v>
      </c>
      <c r="J77">
        <v>0</v>
      </c>
      <c r="K77">
        <v>0</v>
      </c>
      <c r="L77">
        <v>0</v>
      </c>
      <c r="M77">
        <v>0</v>
      </c>
      <c r="N77">
        <v>0.02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t="s">
        <v>287</v>
      </c>
      <c r="B78" t="s">
        <v>150</v>
      </c>
      <c r="C78">
        <v>2018</v>
      </c>
      <c r="D78">
        <v>0</v>
      </c>
      <c r="E78">
        <v>0</v>
      </c>
      <c r="F78">
        <v>0</v>
      </c>
      <c r="G78">
        <v>0.7</v>
      </c>
      <c r="H78">
        <v>0.28999999999999998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O78">
        <v>0</v>
      </c>
      <c r="P78">
        <v>0</v>
      </c>
      <c r="Q78">
        <v>0</v>
      </c>
      <c r="R78">
        <v>0</v>
      </c>
      <c r="S78">
        <v>0.68</v>
      </c>
      <c r="T78">
        <v>0.08</v>
      </c>
      <c r="U78">
        <v>0</v>
      </c>
    </row>
    <row r="79" spans="1:21">
      <c r="A79" t="s">
        <v>287</v>
      </c>
      <c r="B79" t="s">
        <v>150</v>
      </c>
      <c r="C79">
        <v>2020</v>
      </c>
      <c r="D79">
        <v>0</v>
      </c>
      <c r="E79">
        <v>0</v>
      </c>
      <c r="F79">
        <v>0</v>
      </c>
      <c r="G79">
        <v>0.7</v>
      </c>
      <c r="H79">
        <v>0.28000000000000003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0.2</v>
      </c>
      <c r="O79">
        <v>0</v>
      </c>
      <c r="P79">
        <v>0</v>
      </c>
      <c r="Q79">
        <v>0</v>
      </c>
      <c r="R79">
        <v>0</v>
      </c>
      <c r="S79">
        <v>0.65</v>
      </c>
      <c r="T79">
        <v>0.06</v>
      </c>
      <c r="U79">
        <v>0</v>
      </c>
    </row>
    <row r="80" spans="1:21">
      <c r="A80" t="s">
        <v>287</v>
      </c>
      <c r="B80" t="s">
        <v>150</v>
      </c>
      <c r="C80">
        <v>2025</v>
      </c>
      <c r="D80">
        <v>0</v>
      </c>
      <c r="E80">
        <v>0</v>
      </c>
      <c r="F80">
        <v>0</v>
      </c>
      <c r="G80">
        <v>0.68</v>
      </c>
      <c r="H80">
        <v>0.27</v>
      </c>
      <c r="I80">
        <v>0</v>
      </c>
      <c r="J80">
        <v>0</v>
      </c>
      <c r="K80">
        <v>0</v>
      </c>
      <c r="L80">
        <v>0</v>
      </c>
      <c r="M80">
        <v>0</v>
      </c>
      <c r="N80">
        <v>0.19</v>
      </c>
      <c r="O80">
        <v>0</v>
      </c>
      <c r="P80">
        <v>0</v>
      </c>
      <c r="Q80">
        <v>0</v>
      </c>
      <c r="R80">
        <v>0</v>
      </c>
      <c r="S80">
        <v>0.51</v>
      </c>
      <c r="T80">
        <v>0</v>
      </c>
      <c r="U80">
        <v>0</v>
      </c>
    </row>
    <row r="81" spans="1:21">
      <c r="A81" t="s">
        <v>287</v>
      </c>
      <c r="B81" t="s">
        <v>150</v>
      </c>
      <c r="C81">
        <v>2030</v>
      </c>
      <c r="D81">
        <v>0</v>
      </c>
      <c r="E81">
        <v>0</v>
      </c>
      <c r="F81">
        <v>0</v>
      </c>
      <c r="G81">
        <v>0.65</v>
      </c>
      <c r="H81">
        <v>0.26</v>
      </c>
      <c r="I81">
        <v>0</v>
      </c>
      <c r="J81">
        <v>0</v>
      </c>
      <c r="K81">
        <v>0</v>
      </c>
      <c r="L81">
        <v>0</v>
      </c>
      <c r="M81">
        <v>0</v>
      </c>
      <c r="N81">
        <v>0.18</v>
      </c>
      <c r="O81">
        <v>0</v>
      </c>
      <c r="P81">
        <v>0</v>
      </c>
      <c r="Q81">
        <v>0</v>
      </c>
      <c r="R81">
        <v>0</v>
      </c>
      <c r="S81">
        <v>0.32</v>
      </c>
      <c r="T81">
        <v>0</v>
      </c>
      <c r="U81">
        <v>0</v>
      </c>
    </row>
    <row r="82" spans="1:21">
      <c r="A82" t="s">
        <v>287</v>
      </c>
      <c r="B82" t="s">
        <v>150</v>
      </c>
      <c r="C82">
        <v>2035</v>
      </c>
      <c r="D82">
        <v>0</v>
      </c>
      <c r="E82">
        <v>0</v>
      </c>
      <c r="F82">
        <v>0</v>
      </c>
      <c r="G82">
        <v>0.63</v>
      </c>
      <c r="H82">
        <v>0.26</v>
      </c>
      <c r="I82">
        <v>0</v>
      </c>
      <c r="J82">
        <v>0</v>
      </c>
      <c r="K82">
        <v>0</v>
      </c>
      <c r="L82">
        <v>0</v>
      </c>
      <c r="M82">
        <v>0</v>
      </c>
      <c r="N82">
        <v>0.18</v>
      </c>
      <c r="O82">
        <v>0</v>
      </c>
      <c r="P82">
        <v>0</v>
      </c>
      <c r="Q82">
        <v>0</v>
      </c>
      <c r="R82">
        <v>0</v>
      </c>
      <c r="S82">
        <v>0.03</v>
      </c>
      <c r="T82">
        <v>0</v>
      </c>
      <c r="U82">
        <v>0</v>
      </c>
    </row>
    <row r="83" spans="1:21">
      <c r="A83" t="s">
        <v>287</v>
      </c>
      <c r="B83" t="s">
        <v>150</v>
      </c>
      <c r="C83">
        <v>2040</v>
      </c>
      <c r="D83">
        <v>0</v>
      </c>
      <c r="E83">
        <v>0</v>
      </c>
      <c r="F83">
        <v>0</v>
      </c>
      <c r="G83">
        <v>0.61</v>
      </c>
      <c r="H83">
        <v>0.25</v>
      </c>
      <c r="I83">
        <v>0</v>
      </c>
      <c r="J83">
        <v>0</v>
      </c>
      <c r="K83">
        <v>0</v>
      </c>
      <c r="L83">
        <v>0</v>
      </c>
      <c r="M83">
        <v>0</v>
      </c>
      <c r="N83">
        <v>0.17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t="s">
        <v>287</v>
      </c>
      <c r="B84" t="s">
        <v>150</v>
      </c>
      <c r="C84">
        <v>2045</v>
      </c>
      <c r="D84">
        <v>0</v>
      </c>
      <c r="E84">
        <v>0</v>
      </c>
      <c r="F84">
        <v>0</v>
      </c>
      <c r="G84">
        <v>0.59</v>
      </c>
      <c r="H84">
        <v>0.24</v>
      </c>
      <c r="I84">
        <v>0</v>
      </c>
      <c r="J84">
        <v>0</v>
      </c>
      <c r="K84">
        <v>0</v>
      </c>
      <c r="L84">
        <v>0</v>
      </c>
      <c r="M84">
        <v>0</v>
      </c>
      <c r="N84">
        <v>0.17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t="s">
        <v>287</v>
      </c>
      <c r="B85" t="s">
        <v>150</v>
      </c>
      <c r="C85">
        <v>2050</v>
      </c>
      <c r="D85">
        <v>0</v>
      </c>
      <c r="E85">
        <v>0</v>
      </c>
      <c r="F85">
        <v>0</v>
      </c>
      <c r="G85">
        <v>0.56000000000000005</v>
      </c>
      <c r="H85">
        <v>0.23</v>
      </c>
      <c r="I85">
        <v>0</v>
      </c>
      <c r="J85">
        <v>0</v>
      </c>
      <c r="K85">
        <v>0</v>
      </c>
      <c r="L85">
        <v>0</v>
      </c>
      <c r="M85">
        <v>0</v>
      </c>
      <c r="N85">
        <v>0.16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t="s">
        <v>288</v>
      </c>
      <c r="B86" t="s">
        <v>150</v>
      </c>
      <c r="C86">
        <v>2018</v>
      </c>
      <c r="D86">
        <v>0</v>
      </c>
      <c r="E86">
        <v>0</v>
      </c>
      <c r="F86">
        <v>0</v>
      </c>
      <c r="G86">
        <v>0.87</v>
      </c>
      <c r="H86">
        <v>0.09</v>
      </c>
      <c r="I86">
        <v>0.02</v>
      </c>
      <c r="J86">
        <v>0</v>
      </c>
      <c r="K86">
        <v>0</v>
      </c>
      <c r="L86">
        <v>0</v>
      </c>
      <c r="M86">
        <v>0</v>
      </c>
      <c r="N86">
        <v>0.06</v>
      </c>
      <c r="O86">
        <v>0</v>
      </c>
      <c r="P86">
        <v>0</v>
      </c>
      <c r="Q86">
        <v>0</v>
      </c>
      <c r="R86">
        <v>0</v>
      </c>
      <c r="S86">
        <v>0.85</v>
      </c>
      <c r="T86">
        <v>0.02</v>
      </c>
      <c r="U86">
        <v>0.02</v>
      </c>
    </row>
    <row r="87" spans="1:21">
      <c r="A87" t="s">
        <v>288</v>
      </c>
      <c r="B87" t="s">
        <v>150</v>
      </c>
      <c r="C87">
        <v>2020</v>
      </c>
      <c r="D87">
        <v>0</v>
      </c>
      <c r="E87">
        <v>0</v>
      </c>
      <c r="F87">
        <v>0</v>
      </c>
      <c r="G87">
        <v>0.87</v>
      </c>
      <c r="H87">
        <v>0.09</v>
      </c>
      <c r="I87">
        <v>0.02</v>
      </c>
      <c r="J87">
        <v>0</v>
      </c>
      <c r="K87">
        <v>0</v>
      </c>
      <c r="L87">
        <v>0</v>
      </c>
      <c r="M87">
        <v>0</v>
      </c>
      <c r="N87">
        <v>0.06</v>
      </c>
      <c r="O87">
        <v>0</v>
      </c>
      <c r="P87">
        <v>0</v>
      </c>
      <c r="Q87">
        <v>0</v>
      </c>
      <c r="R87">
        <v>0</v>
      </c>
      <c r="S87">
        <v>0.81</v>
      </c>
      <c r="T87">
        <v>0.02</v>
      </c>
      <c r="U87">
        <v>0.02</v>
      </c>
    </row>
    <row r="88" spans="1:21">
      <c r="A88" t="s">
        <v>288</v>
      </c>
      <c r="B88" t="s">
        <v>150</v>
      </c>
      <c r="C88">
        <v>2025</v>
      </c>
      <c r="D88">
        <v>0</v>
      </c>
      <c r="E88">
        <v>0</v>
      </c>
      <c r="F88">
        <v>0</v>
      </c>
      <c r="G88">
        <v>0.84</v>
      </c>
      <c r="H88">
        <v>0.09</v>
      </c>
      <c r="I88">
        <v>0.02</v>
      </c>
      <c r="J88">
        <v>0</v>
      </c>
      <c r="K88">
        <v>0</v>
      </c>
      <c r="L88">
        <v>0</v>
      </c>
      <c r="M88">
        <v>0</v>
      </c>
      <c r="N88">
        <v>0.06</v>
      </c>
      <c r="O88">
        <v>0</v>
      </c>
      <c r="P88">
        <v>0</v>
      </c>
      <c r="Q88">
        <v>0</v>
      </c>
      <c r="R88">
        <v>0</v>
      </c>
      <c r="S88">
        <v>0.63</v>
      </c>
      <c r="T88">
        <v>0</v>
      </c>
      <c r="U88">
        <v>0.01</v>
      </c>
    </row>
    <row r="89" spans="1:21">
      <c r="A89" t="s">
        <v>288</v>
      </c>
      <c r="B89" t="s">
        <v>150</v>
      </c>
      <c r="C89">
        <v>2030</v>
      </c>
      <c r="D89">
        <v>0</v>
      </c>
      <c r="E89">
        <v>0</v>
      </c>
      <c r="F89">
        <v>0</v>
      </c>
      <c r="G89">
        <v>0.81</v>
      </c>
      <c r="H89">
        <v>0.09</v>
      </c>
      <c r="I89">
        <v>0.02</v>
      </c>
      <c r="J89">
        <v>0</v>
      </c>
      <c r="K89">
        <v>0</v>
      </c>
      <c r="L89">
        <v>0</v>
      </c>
      <c r="M89">
        <v>0</v>
      </c>
      <c r="N89">
        <v>0.06</v>
      </c>
      <c r="O89">
        <v>0</v>
      </c>
      <c r="P89">
        <v>0</v>
      </c>
      <c r="Q89">
        <v>0</v>
      </c>
      <c r="R89">
        <v>0</v>
      </c>
      <c r="S89">
        <v>0.4</v>
      </c>
      <c r="T89">
        <v>0</v>
      </c>
      <c r="U89">
        <v>0</v>
      </c>
    </row>
    <row r="90" spans="1:21">
      <c r="A90" t="s">
        <v>288</v>
      </c>
      <c r="B90" t="s">
        <v>150</v>
      </c>
      <c r="C90">
        <v>2035</v>
      </c>
      <c r="D90">
        <v>0</v>
      </c>
      <c r="E90">
        <v>0</v>
      </c>
      <c r="F90">
        <v>0</v>
      </c>
      <c r="G90">
        <v>0.79</v>
      </c>
      <c r="H90">
        <v>0.09</v>
      </c>
      <c r="I90">
        <v>0.02</v>
      </c>
      <c r="J90">
        <v>0</v>
      </c>
      <c r="K90">
        <v>0</v>
      </c>
      <c r="L90">
        <v>0</v>
      </c>
      <c r="M90">
        <v>0</v>
      </c>
      <c r="N90">
        <v>0.06</v>
      </c>
      <c r="O90">
        <v>0</v>
      </c>
      <c r="P90">
        <v>0</v>
      </c>
      <c r="Q90">
        <v>0</v>
      </c>
      <c r="R90">
        <v>0</v>
      </c>
      <c r="S90">
        <v>0.03</v>
      </c>
      <c r="T90">
        <v>0</v>
      </c>
      <c r="U90">
        <v>0</v>
      </c>
    </row>
    <row r="91" spans="1:21">
      <c r="A91" t="s">
        <v>288</v>
      </c>
      <c r="B91" t="s">
        <v>150</v>
      </c>
      <c r="C91">
        <v>2040</v>
      </c>
      <c r="D91">
        <v>0</v>
      </c>
      <c r="E91">
        <v>0</v>
      </c>
      <c r="F91">
        <v>0</v>
      </c>
      <c r="G91">
        <v>0.76</v>
      </c>
      <c r="H91">
        <v>0.08</v>
      </c>
      <c r="I91">
        <v>0.01</v>
      </c>
      <c r="J91">
        <v>0</v>
      </c>
      <c r="K91">
        <v>0</v>
      </c>
      <c r="L91">
        <v>0</v>
      </c>
      <c r="M91">
        <v>0</v>
      </c>
      <c r="N91">
        <v>0.06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t="s">
        <v>288</v>
      </c>
      <c r="B92" t="s">
        <v>150</v>
      </c>
      <c r="C92">
        <v>2045</v>
      </c>
      <c r="D92">
        <v>0</v>
      </c>
      <c r="E92">
        <v>0</v>
      </c>
      <c r="F92">
        <v>0</v>
      </c>
      <c r="G92">
        <v>0.73</v>
      </c>
      <c r="H92">
        <v>0.08</v>
      </c>
      <c r="I92">
        <v>0.01</v>
      </c>
      <c r="J92">
        <v>0</v>
      </c>
      <c r="K92">
        <v>0</v>
      </c>
      <c r="L92">
        <v>0</v>
      </c>
      <c r="M92">
        <v>0</v>
      </c>
      <c r="N92">
        <v>0.05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t="s">
        <v>288</v>
      </c>
      <c r="B93" t="s">
        <v>150</v>
      </c>
      <c r="C93">
        <v>2050</v>
      </c>
      <c r="D93">
        <v>0</v>
      </c>
      <c r="E93">
        <v>0</v>
      </c>
      <c r="F93">
        <v>0</v>
      </c>
      <c r="G93">
        <v>0.7</v>
      </c>
      <c r="H93">
        <v>7.0000000000000007E-2</v>
      </c>
      <c r="I93">
        <v>0.01</v>
      </c>
      <c r="J93">
        <v>0</v>
      </c>
      <c r="K93">
        <v>0</v>
      </c>
      <c r="L93">
        <v>0</v>
      </c>
      <c r="M93">
        <v>0</v>
      </c>
      <c r="N93">
        <v>0.05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t="s">
        <v>289</v>
      </c>
      <c r="B94" t="s">
        <v>150</v>
      </c>
      <c r="C94">
        <v>2018</v>
      </c>
      <c r="D94">
        <v>0</v>
      </c>
      <c r="E94">
        <v>0</v>
      </c>
      <c r="F94">
        <v>0</v>
      </c>
      <c r="G94">
        <v>0.97</v>
      </c>
      <c r="H94">
        <v>0.02</v>
      </c>
      <c r="I94">
        <v>0</v>
      </c>
      <c r="J94">
        <v>0</v>
      </c>
      <c r="K94">
        <v>0</v>
      </c>
      <c r="L94">
        <v>0</v>
      </c>
      <c r="M94">
        <v>0</v>
      </c>
      <c r="N94">
        <v>0.01</v>
      </c>
      <c r="O94">
        <v>0</v>
      </c>
      <c r="P94">
        <v>0</v>
      </c>
      <c r="Q94">
        <v>0</v>
      </c>
      <c r="R94">
        <v>0</v>
      </c>
      <c r="S94">
        <v>0.94</v>
      </c>
      <c r="T94">
        <v>0</v>
      </c>
      <c r="U94">
        <v>0</v>
      </c>
    </row>
    <row r="95" spans="1:21">
      <c r="A95" t="s">
        <v>289</v>
      </c>
      <c r="B95" t="s">
        <v>150</v>
      </c>
      <c r="C95">
        <v>2020</v>
      </c>
      <c r="D95">
        <v>0</v>
      </c>
      <c r="E95">
        <v>0</v>
      </c>
      <c r="F95">
        <v>0</v>
      </c>
      <c r="G95">
        <v>0.97</v>
      </c>
      <c r="H95">
        <v>0.02</v>
      </c>
      <c r="I95">
        <v>0</v>
      </c>
      <c r="J95">
        <v>0</v>
      </c>
      <c r="K95">
        <v>0</v>
      </c>
      <c r="L95">
        <v>0</v>
      </c>
      <c r="M95">
        <v>0</v>
      </c>
      <c r="N95">
        <v>0.01</v>
      </c>
      <c r="O95">
        <v>0</v>
      </c>
      <c r="P95">
        <v>0</v>
      </c>
      <c r="Q95">
        <v>0</v>
      </c>
      <c r="R95">
        <v>0</v>
      </c>
      <c r="S95">
        <v>0.9</v>
      </c>
      <c r="T95">
        <v>0</v>
      </c>
      <c r="U95">
        <v>0</v>
      </c>
    </row>
    <row r="96" spans="1:21">
      <c r="A96" t="s">
        <v>289</v>
      </c>
      <c r="B96" t="s">
        <v>150</v>
      </c>
      <c r="C96">
        <v>2025</v>
      </c>
      <c r="D96">
        <v>0</v>
      </c>
      <c r="E96">
        <v>0</v>
      </c>
      <c r="F96">
        <v>0</v>
      </c>
      <c r="G96">
        <v>0.94</v>
      </c>
      <c r="H96">
        <v>0.02</v>
      </c>
      <c r="I96">
        <v>0</v>
      </c>
      <c r="J96">
        <v>0</v>
      </c>
      <c r="K96">
        <v>0</v>
      </c>
      <c r="L96">
        <v>0</v>
      </c>
      <c r="M96">
        <v>0</v>
      </c>
      <c r="N96">
        <v>0.01</v>
      </c>
      <c r="O96">
        <v>0</v>
      </c>
      <c r="P96">
        <v>0</v>
      </c>
      <c r="Q96">
        <v>0</v>
      </c>
      <c r="R96">
        <v>0</v>
      </c>
      <c r="S96">
        <v>0.7</v>
      </c>
      <c r="T96">
        <v>0</v>
      </c>
      <c r="U96">
        <v>0</v>
      </c>
    </row>
    <row r="97" spans="1:21">
      <c r="A97" t="s">
        <v>289</v>
      </c>
      <c r="B97" t="s">
        <v>150</v>
      </c>
      <c r="C97">
        <v>2030</v>
      </c>
      <c r="D97">
        <v>0</v>
      </c>
      <c r="E97">
        <v>0</v>
      </c>
      <c r="F97">
        <v>0</v>
      </c>
      <c r="G97">
        <v>0.91</v>
      </c>
      <c r="H97">
        <v>0.01</v>
      </c>
      <c r="I97">
        <v>0</v>
      </c>
      <c r="J97">
        <v>0</v>
      </c>
      <c r="K97">
        <v>0</v>
      </c>
      <c r="L97">
        <v>0</v>
      </c>
      <c r="M97">
        <v>0</v>
      </c>
      <c r="N97">
        <v>0.01</v>
      </c>
      <c r="O97">
        <v>0</v>
      </c>
      <c r="P97">
        <v>0</v>
      </c>
      <c r="Q97">
        <v>0</v>
      </c>
      <c r="R97">
        <v>0</v>
      </c>
      <c r="S97">
        <v>0.45</v>
      </c>
      <c r="T97">
        <v>0</v>
      </c>
      <c r="U97">
        <v>0</v>
      </c>
    </row>
    <row r="98" spans="1:21">
      <c r="A98" t="s">
        <v>289</v>
      </c>
      <c r="B98" t="s">
        <v>150</v>
      </c>
      <c r="C98">
        <v>2035</v>
      </c>
      <c r="D98">
        <v>0</v>
      </c>
      <c r="E98">
        <v>0</v>
      </c>
      <c r="F98">
        <v>0</v>
      </c>
      <c r="G98">
        <v>0.88</v>
      </c>
      <c r="H98">
        <v>0.01</v>
      </c>
      <c r="I98">
        <v>0</v>
      </c>
      <c r="J98">
        <v>0</v>
      </c>
      <c r="K98">
        <v>0</v>
      </c>
      <c r="L98">
        <v>0</v>
      </c>
      <c r="M98">
        <v>0</v>
      </c>
      <c r="N98">
        <v>0.01</v>
      </c>
      <c r="O98">
        <v>0</v>
      </c>
      <c r="P98">
        <v>0</v>
      </c>
      <c r="Q98">
        <v>0</v>
      </c>
      <c r="R98">
        <v>0</v>
      </c>
      <c r="S98">
        <v>0.04</v>
      </c>
      <c r="T98">
        <v>0</v>
      </c>
      <c r="U98">
        <v>0</v>
      </c>
    </row>
    <row r="99" spans="1:21">
      <c r="A99" t="s">
        <v>289</v>
      </c>
      <c r="B99" t="s">
        <v>150</v>
      </c>
      <c r="C99">
        <v>2040</v>
      </c>
      <c r="D99">
        <v>0</v>
      </c>
      <c r="E99">
        <v>0</v>
      </c>
      <c r="F99">
        <v>0</v>
      </c>
      <c r="G99">
        <v>0.85</v>
      </c>
      <c r="H99">
        <v>0.01</v>
      </c>
      <c r="I99">
        <v>0</v>
      </c>
      <c r="J99">
        <v>0</v>
      </c>
      <c r="K99">
        <v>0</v>
      </c>
      <c r="L99">
        <v>0</v>
      </c>
      <c r="M99">
        <v>0</v>
      </c>
      <c r="N99">
        <v>0.01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t="s">
        <v>289</v>
      </c>
      <c r="B100" t="s">
        <v>150</v>
      </c>
      <c r="C100">
        <v>2045</v>
      </c>
      <c r="D100">
        <v>0</v>
      </c>
      <c r="E100">
        <v>0</v>
      </c>
      <c r="F100">
        <v>0</v>
      </c>
      <c r="G100">
        <v>0.82</v>
      </c>
      <c r="H100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0.01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t="s">
        <v>289</v>
      </c>
      <c r="B101" t="s">
        <v>150</v>
      </c>
      <c r="C101">
        <v>2050</v>
      </c>
      <c r="D101">
        <v>0</v>
      </c>
      <c r="E101">
        <v>0</v>
      </c>
      <c r="F101">
        <v>0</v>
      </c>
      <c r="G101">
        <v>0.78</v>
      </c>
      <c r="H101">
        <v>0.01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0.01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t="s">
        <v>290</v>
      </c>
      <c r="B102" t="s">
        <v>150</v>
      </c>
      <c r="C102">
        <v>2018</v>
      </c>
      <c r="D102">
        <v>0</v>
      </c>
      <c r="E102">
        <v>0</v>
      </c>
      <c r="F102">
        <v>0</v>
      </c>
      <c r="G102">
        <v>0.73</v>
      </c>
      <c r="H102">
        <v>0.21</v>
      </c>
      <c r="I102">
        <v>0.05</v>
      </c>
      <c r="J102">
        <v>0</v>
      </c>
      <c r="K102">
        <v>0</v>
      </c>
      <c r="L102">
        <v>0</v>
      </c>
      <c r="M102">
        <v>0</v>
      </c>
      <c r="N102">
        <v>0.14000000000000001</v>
      </c>
      <c r="O102">
        <v>0</v>
      </c>
      <c r="P102">
        <v>0</v>
      </c>
      <c r="Q102">
        <v>0</v>
      </c>
      <c r="R102">
        <v>0</v>
      </c>
      <c r="S102">
        <v>0.71</v>
      </c>
      <c r="T102">
        <v>0.06</v>
      </c>
      <c r="U102">
        <v>0.05</v>
      </c>
    </row>
    <row r="103" spans="1:21">
      <c r="A103" t="s">
        <v>290</v>
      </c>
      <c r="B103" t="s">
        <v>150</v>
      </c>
      <c r="C103">
        <v>2020</v>
      </c>
      <c r="D103">
        <v>0</v>
      </c>
      <c r="E103">
        <v>0</v>
      </c>
      <c r="F103">
        <v>0</v>
      </c>
      <c r="G103">
        <v>0.73</v>
      </c>
      <c r="H103">
        <v>0.21</v>
      </c>
      <c r="I103">
        <v>0.05</v>
      </c>
      <c r="J103">
        <v>0</v>
      </c>
      <c r="K103">
        <v>0</v>
      </c>
      <c r="L103">
        <v>0</v>
      </c>
      <c r="M103">
        <v>0</v>
      </c>
      <c r="N103">
        <v>0.14000000000000001</v>
      </c>
      <c r="O103">
        <v>0</v>
      </c>
      <c r="P103">
        <v>0</v>
      </c>
      <c r="Q103">
        <v>0</v>
      </c>
      <c r="R103">
        <v>0</v>
      </c>
      <c r="S103">
        <v>0.68</v>
      </c>
      <c r="T103">
        <v>0.05</v>
      </c>
      <c r="U103">
        <v>0.04</v>
      </c>
    </row>
    <row r="104" spans="1:21">
      <c r="A104" t="s">
        <v>290</v>
      </c>
      <c r="B104" t="s">
        <v>150</v>
      </c>
      <c r="C104">
        <v>2025</v>
      </c>
      <c r="D104">
        <v>0</v>
      </c>
      <c r="E104">
        <v>0</v>
      </c>
      <c r="F104">
        <v>0</v>
      </c>
      <c r="G104">
        <v>0.71</v>
      </c>
      <c r="H104">
        <v>0.2</v>
      </c>
      <c r="I104">
        <v>0.05</v>
      </c>
      <c r="J104">
        <v>0</v>
      </c>
      <c r="K104">
        <v>0</v>
      </c>
      <c r="L104">
        <v>0</v>
      </c>
      <c r="M104">
        <v>0</v>
      </c>
      <c r="N104">
        <v>0.14000000000000001</v>
      </c>
      <c r="O104">
        <v>0</v>
      </c>
      <c r="P104">
        <v>0</v>
      </c>
      <c r="Q104">
        <v>0</v>
      </c>
      <c r="R104">
        <v>0</v>
      </c>
      <c r="S104">
        <v>0.53</v>
      </c>
      <c r="T104">
        <v>0</v>
      </c>
      <c r="U104">
        <v>0.04</v>
      </c>
    </row>
    <row r="105" spans="1:21">
      <c r="A105" t="s">
        <v>290</v>
      </c>
      <c r="B105" t="s">
        <v>150</v>
      </c>
      <c r="C105">
        <v>2030</v>
      </c>
      <c r="D105">
        <v>0</v>
      </c>
      <c r="E105">
        <v>0</v>
      </c>
      <c r="F105">
        <v>0</v>
      </c>
      <c r="G105">
        <v>0.68</v>
      </c>
      <c r="H105">
        <v>0.19</v>
      </c>
      <c r="I105">
        <v>0.04</v>
      </c>
      <c r="J105">
        <v>0</v>
      </c>
      <c r="K105">
        <v>0</v>
      </c>
      <c r="L105">
        <v>0</v>
      </c>
      <c r="M105">
        <v>0</v>
      </c>
      <c r="N105">
        <v>0.13</v>
      </c>
      <c r="O105">
        <v>0</v>
      </c>
      <c r="P105">
        <v>0</v>
      </c>
      <c r="Q105">
        <v>0</v>
      </c>
      <c r="R105">
        <v>0</v>
      </c>
      <c r="S105">
        <v>0.34</v>
      </c>
      <c r="T105">
        <v>0</v>
      </c>
      <c r="U105">
        <v>0.01</v>
      </c>
    </row>
    <row r="106" spans="1:21">
      <c r="A106" t="s">
        <v>290</v>
      </c>
      <c r="B106" t="s">
        <v>150</v>
      </c>
      <c r="C106">
        <v>2035</v>
      </c>
      <c r="D106">
        <v>0</v>
      </c>
      <c r="E106">
        <v>0</v>
      </c>
      <c r="F106">
        <v>0</v>
      </c>
      <c r="G106">
        <v>0.66</v>
      </c>
      <c r="H106">
        <v>0.19</v>
      </c>
      <c r="I106">
        <v>0.04</v>
      </c>
      <c r="J106">
        <v>0</v>
      </c>
      <c r="K106">
        <v>0</v>
      </c>
      <c r="L106">
        <v>0</v>
      </c>
      <c r="M106">
        <v>0</v>
      </c>
      <c r="N106">
        <v>0.13</v>
      </c>
      <c r="O106">
        <v>0</v>
      </c>
      <c r="P106">
        <v>0</v>
      </c>
      <c r="Q106">
        <v>0</v>
      </c>
      <c r="R106">
        <v>0</v>
      </c>
      <c r="S106">
        <v>0.03</v>
      </c>
      <c r="T106">
        <v>0</v>
      </c>
      <c r="U106">
        <v>0</v>
      </c>
    </row>
    <row r="107" spans="1:21">
      <c r="A107" t="s">
        <v>290</v>
      </c>
      <c r="B107" t="s">
        <v>150</v>
      </c>
      <c r="C107">
        <v>2040</v>
      </c>
      <c r="D107">
        <v>0</v>
      </c>
      <c r="E107">
        <v>0</v>
      </c>
      <c r="F107">
        <v>0</v>
      </c>
      <c r="G107">
        <v>0.64</v>
      </c>
      <c r="H107">
        <v>0.18</v>
      </c>
      <c r="I107">
        <v>0.04</v>
      </c>
      <c r="J107">
        <v>0</v>
      </c>
      <c r="K107">
        <v>0</v>
      </c>
      <c r="L107">
        <v>0</v>
      </c>
      <c r="M107">
        <v>0</v>
      </c>
      <c r="N107">
        <v>0.12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t="s">
        <v>290</v>
      </c>
      <c r="B108" t="s">
        <v>150</v>
      </c>
      <c r="C108">
        <v>2045</v>
      </c>
      <c r="D108">
        <v>0</v>
      </c>
      <c r="E108">
        <v>0</v>
      </c>
      <c r="F108">
        <v>0</v>
      </c>
      <c r="G108">
        <v>0.61</v>
      </c>
      <c r="H108">
        <v>0.17</v>
      </c>
      <c r="I108">
        <v>0.04</v>
      </c>
      <c r="J108">
        <v>0</v>
      </c>
      <c r="K108">
        <v>0</v>
      </c>
      <c r="L108">
        <v>0</v>
      </c>
      <c r="M108">
        <v>0</v>
      </c>
      <c r="N108">
        <v>0.12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t="s">
        <v>290</v>
      </c>
      <c r="B109" t="s">
        <v>150</v>
      </c>
      <c r="C109">
        <v>2050</v>
      </c>
      <c r="D109">
        <v>0</v>
      </c>
      <c r="E109">
        <v>0</v>
      </c>
      <c r="F109">
        <v>0</v>
      </c>
      <c r="G109">
        <v>0.57999999999999996</v>
      </c>
      <c r="H109">
        <v>0.16</v>
      </c>
      <c r="I109">
        <v>0.04</v>
      </c>
      <c r="J109">
        <v>0</v>
      </c>
      <c r="K109">
        <v>0</v>
      </c>
      <c r="L109">
        <v>0</v>
      </c>
      <c r="M109">
        <v>0</v>
      </c>
      <c r="N109">
        <v>0.11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t="s">
        <v>291</v>
      </c>
      <c r="B110" t="s">
        <v>150</v>
      </c>
      <c r="C110">
        <v>2018</v>
      </c>
      <c r="D110">
        <v>0</v>
      </c>
      <c r="E110">
        <v>0</v>
      </c>
      <c r="F110">
        <v>0</v>
      </c>
      <c r="G110">
        <v>0.68</v>
      </c>
      <c r="H110">
        <v>0.26</v>
      </c>
      <c r="I110">
        <v>0.04</v>
      </c>
      <c r="J110">
        <v>0</v>
      </c>
      <c r="K110">
        <v>0</v>
      </c>
      <c r="L110">
        <v>0</v>
      </c>
      <c r="M110">
        <v>0</v>
      </c>
      <c r="N110">
        <v>0.18</v>
      </c>
      <c r="O110">
        <v>0</v>
      </c>
      <c r="P110">
        <v>0</v>
      </c>
      <c r="Q110">
        <v>0</v>
      </c>
      <c r="R110">
        <v>0</v>
      </c>
      <c r="S110">
        <v>0.66</v>
      </c>
      <c r="T110">
        <v>0.08</v>
      </c>
      <c r="U110">
        <v>0.04</v>
      </c>
    </row>
    <row r="111" spans="1:21">
      <c r="A111" t="s">
        <v>291</v>
      </c>
      <c r="B111" t="s">
        <v>150</v>
      </c>
      <c r="C111">
        <v>2020</v>
      </c>
      <c r="D111">
        <v>0</v>
      </c>
      <c r="E111">
        <v>0</v>
      </c>
      <c r="F111">
        <v>0</v>
      </c>
      <c r="G111">
        <v>0.68</v>
      </c>
      <c r="H111">
        <v>0.26</v>
      </c>
      <c r="I111">
        <v>0.04</v>
      </c>
      <c r="J111">
        <v>0</v>
      </c>
      <c r="K111">
        <v>0</v>
      </c>
      <c r="L111">
        <v>0</v>
      </c>
      <c r="M111">
        <v>0</v>
      </c>
      <c r="N111">
        <v>0.18</v>
      </c>
      <c r="O111">
        <v>0</v>
      </c>
      <c r="P111">
        <v>0</v>
      </c>
      <c r="Q111">
        <v>0</v>
      </c>
      <c r="R111">
        <v>0</v>
      </c>
      <c r="S111">
        <v>0.63</v>
      </c>
      <c r="T111">
        <v>0.06</v>
      </c>
      <c r="U111">
        <v>0.03</v>
      </c>
    </row>
    <row r="112" spans="1:21">
      <c r="A112" t="s">
        <v>291</v>
      </c>
      <c r="B112" t="s">
        <v>150</v>
      </c>
      <c r="C112">
        <v>2025</v>
      </c>
      <c r="D112">
        <v>0</v>
      </c>
      <c r="E112">
        <v>0</v>
      </c>
      <c r="F112">
        <v>0</v>
      </c>
      <c r="G112">
        <v>0.66</v>
      </c>
      <c r="H112">
        <v>0.26</v>
      </c>
      <c r="I112">
        <v>0.03</v>
      </c>
      <c r="J112">
        <v>0</v>
      </c>
      <c r="K112">
        <v>0</v>
      </c>
      <c r="L112">
        <v>0</v>
      </c>
      <c r="M112">
        <v>0</v>
      </c>
      <c r="N112">
        <v>0.18</v>
      </c>
      <c r="O112">
        <v>0</v>
      </c>
      <c r="P112">
        <v>0</v>
      </c>
      <c r="Q112">
        <v>0</v>
      </c>
      <c r="R112">
        <v>0</v>
      </c>
      <c r="S112">
        <v>0.49</v>
      </c>
      <c r="T112">
        <v>0</v>
      </c>
      <c r="U112">
        <v>0.03</v>
      </c>
    </row>
    <row r="113" spans="1:21">
      <c r="A113" t="s">
        <v>291</v>
      </c>
      <c r="B113" t="s">
        <v>150</v>
      </c>
      <c r="C113">
        <v>2030</v>
      </c>
      <c r="D113">
        <v>0</v>
      </c>
      <c r="E113">
        <v>0</v>
      </c>
      <c r="F113">
        <v>0</v>
      </c>
      <c r="G113">
        <v>0.64</v>
      </c>
      <c r="H113">
        <v>0.25</v>
      </c>
      <c r="I113">
        <v>0.03</v>
      </c>
      <c r="J113">
        <v>0</v>
      </c>
      <c r="K113">
        <v>0</v>
      </c>
      <c r="L113">
        <v>0</v>
      </c>
      <c r="M113">
        <v>0</v>
      </c>
      <c r="N113">
        <v>0.17</v>
      </c>
      <c r="O113">
        <v>0</v>
      </c>
      <c r="P113">
        <v>0</v>
      </c>
      <c r="Q113">
        <v>0</v>
      </c>
      <c r="R113">
        <v>0</v>
      </c>
      <c r="S113">
        <v>0.32</v>
      </c>
      <c r="T113">
        <v>0</v>
      </c>
      <c r="U113">
        <v>0.01</v>
      </c>
    </row>
    <row r="114" spans="1:21">
      <c r="A114" t="s">
        <v>291</v>
      </c>
      <c r="B114" t="s">
        <v>150</v>
      </c>
      <c r="C114">
        <v>2035</v>
      </c>
      <c r="D114">
        <v>0</v>
      </c>
      <c r="E114">
        <v>0</v>
      </c>
      <c r="F114">
        <v>0</v>
      </c>
      <c r="G114">
        <v>0.62</v>
      </c>
      <c r="H114">
        <v>0.24</v>
      </c>
      <c r="I114">
        <v>0.03</v>
      </c>
      <c r="J114">
        <v>0</v>
      </c>
      <c r="K114">
        <v>0</v>
      </c>
      <c r="L114">
        <v>0</v>
      </c>
      <c r="M114">
        <v>0</v>
      </c>
      <c r="N114">
        <v>0.17</v>
      </c>
      <c r="O114">
        <v>0</v>
      </c>
      <c r="P114">
        <v>0</v>
      </c>
      <c r="Q114">
        <v>0</v>
      </c>
      <c r="R114">
        <v>0</v>
      </c>
      <c r="S114">
        <v>0.03</v>
      </c>
      <c r="T114">
        <v>0</v>
      </c>
      <c r="U114">
        <v>0</v>
      </c>
    </row>
    <row r="115" spans="1:21">
      <c r="A115" t="s">
        <v>291</v>
      </c>
      <c r="B115" t="s">
        <v>150</v>
      </c>
      <c r="C115">
        <v>2040</v>
      </c>
      <c r="D115">
        <v>0</v>
      </c>
      <c r="E115">
        <v>0</v>
      </c>
      <c r="F115">
        <v>0</v>
      </c>
      <c r="G115">
        <v>0.59</v>
      </c>
      <c r="H115">
        <v>0.23</v>
      </c>
      <c r="I115">
        <v>0.03</v>
      </c>
      <c r="J115">
        <v>0</v>
      </c>
      <c r="K115">
        <v>0</v>
      </c>
      <c r="L115">
        <v>0</v>
      </c>
      <c r="M115">
        <v>0</v>
      </c>
      <c r="N115">
        <v>0.16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t="s">
        <v>291</v>
      </c>
      <c r="B116" t="s">
        <v>150</v>
      </c>
      <c r="C116">
        <v>2045</v>
      </c>
      <c r="D116">
        <v>0</v>
      </c>
      <c r="E116">
        <v>0</v>
      </c>
      <c r="F116">
        <v>0</v>
      </c>
      <c r="G116">
        <v>0.56999999999999995</v>
      </c>
      <c r="H116">
        <v>0.22</v>
      </c>
      <c r="I116">
        <v>0.03</v>
      </c>
      <c r="J116">
        <v>0</v>
      </c>
      <c r="K116">
        <v>0</v>
      </c>
      <c r="L116">
        <v>0</v>
      </c>
      <c r="M116">
        <v>0</v>
      </c>
      <c r="N116">
        <v>0.15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 t="s">
        <v>291</v>
      </c>
      <c r="B117" t="s">
        <v>150</v>
      </c>
      <c r="C117">
        <v>2050</v>
      </c>
      <c r="D117">
        <v>0</v>
      </c>
      <c r="E117">
        <v>0</v>
      </c>
      <c r="F117">
        <v>0</v>
      </c>
      <c r="G117">
        <v>0.55000000000000004</v>
      </c>
      <c r="H117">
        <v>0.21</v>
      </c>
      <c r="I117">
        <v>0.03</v>
      </c>
      <c r="J117">
        <v>0</v>
      </c>
      <c r="K117">
        <v>0</v>
      </c>
      <c r="L117">
        <v>0</v>
      </c>
      <c r="M117">
        <v>0</v>
      </c>
      <c r="N117">
        <v>0.15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A118" t="s">
        <v>292</v>
      </c>
      <c r="B118" t="s">
        <v>150</v>
      </c>
      <c r="C118">
        <v>2018</v>
      </c>
      <c r="D118">
        <v>0</v>
      </c>
      <c r="E118">
        <v>0</v>
      </c>
      <c r="F118">
        <v>0</v>
      </c>
      <c r="G118">
        <v>0.99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0.96</v>
      </c>
      <c r="T118">
        <v>0</v>
      </c>
      <c r="U118">
        <v>0</v>
      </c>
    </row>
    <row r="119" spans="1:21">
      <c r="A119" t="s">
        <v>292</v>
      </c>
      <c r="B119" t="s">
        <v>150</v>
      </c>
      <c r="C119">
        <v>2020</v>
      </c>
      <c r="D119">
        <v>0</v>
      </c>
      <c r="E119">
        <v>0</v>
      </c>
      <c r="F119">
        <v>0</v>
      </c>
      <c r="G119">
        <v>0.98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0.91</v>
      </c>
      <c r="T119">
        <v>0</v>
      </c>
      <c r="U119">
        <v>0</v>
      </c>
    </row>
    <row r="120" spans="1:21">
      <c r="A120" t="s">
        <v>292</v>
      </c>
      <c r="B120" t="s">
        <v>150</v>
      </c>
      <c r="C120">
        <v>2025</v>
      </c>
      <c r="D120">
        <v>0</v>
      </c>
      <c r="E120">
        <v>0</v>
      </c>
      <c r="F120">
        <v>0</v>
      </c>
      <c r="G120">
        <v>0.95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0.71</v>
      </c>
      <c r="T120">
        <v>0</v>
      </c>
      <c r="U120">
        <v>0</v>
      </c>
    </row>
    <row r="121" spans="1:21">
      <c r="A121" t="s">
        <v>292</v>
      </c>
      <c r="B121" t="s">
        <v>150</v>
      </c>
      <c r="C121">
        <v>2030</v>
      </c>
      <c r="D121">
        <v>0</v>
      </c>
      <c r="E121">
        <v>0</v>
      </c>
      <c r="F121">
        <v>0</v>
      </c>
      <c r="G121">
        <v>0.92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0.46</v>
      </c>
      <c r="T121">
        <v>0</v>
      </c>
      <c r="U121">
        <v>0</v>
      </c>
    </row>
    <row r="122" spans="1:21">
      <c r="A122" t="s">
        <v>292</v>
      </c>
      <c r="B122" t="s">
        <v>150</v>
      </c>
      <c r="C122">
        <v>2035</v>
      </c>
      <c r="D122">
        <v>0</v>
      </c>
      <c r="E122">
        <v>0</v>
      </c>
      <c r="F122">
        <v>0</v>
      </c>
      <c r="G122">
        <v>0.89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0.04</v>
      </c>
      <c r="T122">
        <v>0</v>
      </c>
      <c r="U122">
        <v>0</v>
      </c>
    </row>
    <row r="123" spans="1:21">
      <c r="A123" t="s">
        <v>292</v>
      </c>
      <c r="B123" t="s">
        <v>150</v>
      </c>
      <c r="C123">
        <v>2040</v>
      </c>
      <c r="D123">
        <v>0</v>
      </c>
      <c r="E123">
        <v>0</v>
      </c>
      <c r="F123">
        <v>0</v>
      </c>
      <c r="G123">
        <v>0.86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 t="s">
        <v>292</v>
      </c>
      <c r="B124" t="s">
        <v>150</v>
      </c>
      <c r="C124">
        <v>2045</v>
      </c>
      <c r="D124">
        <v>0</v>
      </c>
      <c r="E124">
        <v>0</v>
      </c>
      <c r="F124">
        <v>0</v>
      </c>
      <c r="G124">
        <v>0.83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>
      <c r="A125" t="s">
        <v>292</v>
      </c>
      <c r="B125" t="s">
        <v>150</v>
      </c>
      <c r="C125">
        <v>2050</v>
      </c>
      <c r="D125">
        <v>0</v>
      </c>
      <c r="E125">
        <v>0</v>
      </c>
      <c r="F125">
        <v>0</v>
      </c>
      <c r="G125">
        <v>0.79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 t="s">
        <v>293</v>
      </c>
      <c r="B126" t="s">
        <v>150</v>
      </c>
      <c r="C126">
        <v>2018</v>
      </c>
      <c r="D126">
        <v>0</v>
      </c>
      <c r="E126">
        <v>0</v>
      </c>
      <c r="F126">
        <v>0</v>
      </c>
      <c r="G126">
        <v>0.86</v>
      </c>
      <c r="H126">
        <v>0.13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0.09</v>
      </c>
      <c r="O126">
        <v>0</v>
      </c>
      <c r="P126">
        <v>0</v>
      </c>
      <c r="Q126">
        <v>0</v>
      </c>
      <c r="R126">
        <v>0</v>
      </c>
      <c r="S126">
        <v>0.84</v>
      </c>
      <c r="T126">
        <v>0.03</v>
      </c>
      <c r="U126">
        <v>0</v>
      </c>
    </row>
    <row r="127" spans="1:21">
      <c r="A127" t="s">
        <v>293</v>
      </c>
      <c r="B127" t="s">
        <v>150</v>
      </c>
      <c r="C127">
        <v>2020</v>
      </c>
      <c r="D127">
        <v>0</v>
      </c>
      <c r="E127">
        <v>0</v>
      </c>
      <c r="F127">
        <v>0</v>
      </c>
      <c r="G127">
        <v>0.86</v>
      </c>
      <c r="H127">
        <v>0.13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0.09</v>
      </c>
      <c r="O127">
        <v>0</v>
      </c>
      <c r="P127">
        <v>0</v>
      </c>
      <c r="Q127">
        <v>0</v>
      </c>
      <c r="R127">
        <v>0</v>
      </c>
      <c r="S127">
        <v>0.8</v>
      </c>
      <c r="T127">
        <v>0.03</v>
      </c>
      <c r="U127">
        <v>0</v>
      </c>
    </row>
    <row r="128" spans="1:21">
      <c r="A128" t="s">
        <v>293</v>
      </c>
      <c r="B128" t="s">
        <v>150</v>
      </c>
      <c r="C128">
        <v>2025</v>
      </c>
      <c r="D128">
        <v>0</v>
      </c>
      <c r="E128">
        <v>0</v>
      </c>
      <c r="F128">
        <v>0</v>
      </c>
      <c r="G128">
        <v>0.83</v>
      </c>
      <c r="H128">
        <v>0.12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0.08</v>
      </c>
      <c r="O128">
        <v>0</v>
      </c>
      <c r="P128">
        <v>0</v>
      </c>
      <c r="Q128">
        <v>0</v>
      </c>
      <c r="R128">
        <v>0</v>
      </c>
      <c r="S128">
        <v>0.62</v>
      </c>
      <c r="T128">
        <v>0</v>
      </c>
      <c r="U128">
        <v>0</v>
      </c>
    </row>
    <row r="129" spans="1:21">
      <c r="A129" t="s">
        <v>293</v>
      </c>
      <c r="B129" t="s">
        <v>150</v>
      </c>
      <c r="C129">
        <v>2030</v>
      </c>
      <c r="D129">
        <v>0</v>
      </c>
      <c r="E129">
        <v>0</v>
      </c>
      <c r="F129">
        <v>0</v>
      </c>
      <c r="G129">
        <v>0.8</v>
      </c>
      <c r="H129">
        <v>0.12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0.08</v>
      </c>
      <c r="O129">
        <v>0</v>
      </c>
      <c r="P129">
        <v>0</v>
      </c>
      <c r="Q129">
        <v>0</v>
      </c>
      <c r="R129">
        <v>0</v>
      </c>
      <c r="S129">
        <v>0.4</v>
      </c>
      <c r="T129">
        <v>0</v>
      </c>
      <c r="U129">
        <v>0</v>
      </c>
    </row>
    <row r="130" spans="1:21">
      <c r="A130" t="s">
        <v>293</v>
      </c>
      <c r="B130" t="s">
        <v>150</v>
      </c>
      <c r="C130">
        <v>2035</v>
      </c>
      <c r="D130">
        <v>0</v>
      </c>
      <c r="E130">
        <v>0</v>
      </c>
      <c r="F130">
        <v>0</v>
      </c>
      <c r="G130">
        <v>0.78</v>
      </c>
      <c r="H130">
        <v>0.11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0.08</v>
      </c>
      <c r="O130">
        <v>0</v>
      </c>
      <c r="P130">
        <v>0</v>
      </c>
      <c r="Q130">
        <v>0</v>
      </c>
      <c r="R130">
        <v>0</v>
      </c>
      <c r="S130">
        <v>0.03</v>
      </c>
      <c r="T130">
        <v>0</v>
      </c>
      <c r="U130">
        <v>0</v>
      </c>
    </row>
    <row r="131" spans="1:21">
      <c r="A131" t="s">
        <v>293</v>
      </c>
      <c r="B131" t="s">
        <v>150</v>
      </c>
      <c r="C131">
        <v>2040</v>
      </c>
      <c r="D131">
        <v>0</v>
      </c>
      <c r="E131">
        <v>0</v>
      </c>
      <c r="F131">
        <v>0</v>
      </c>
      <c r="G131">
        <v>0.75</v>
      </c>
      <c r="H131">
        <v>0.11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0.08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A132" t="s">
        <v>293</v>
      </c>
      <c r="B132" t="s">
        <v>150</v>
      </c>
      <c r="C132">
        <v>2045</v>
      </c>
      <c r="D132">
        <v>0</v>
      </c>
      <c r="E132">
        <v>0</v>
      </c>
      <c r="F132">
        <v>0</v>
      </c>
      <c r="G132">
        <v>0.72</v>
      </c>
      <c r="H132">
        <v>0.11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7.0000000000000007E-2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 t="s">
        <v>293</v>
      </c>
      <c r="B133" t="s">
        <v>150</v>
      </c>
      <c r="C133">
        <v>2050</v>
      </c>
      <c r="D133">
        <v>0</v>
      </c>
      <c r="E133">
        <v>0</v>
      </c>
      <c r="F133">
        <v>0</v>
      </c>
      <c r="G133">
        <v>0.69</v>
      </c>
      <c r="H133">
        <v>0.1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7.0000000000000007E-2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 t="s">
        <v>309</v>
      </c>
      <c r="B134" t="s">
        <v>150</v>
      </c>
      <c r="C134">
        <v>2018</v>
      </c>
      <c r="D134">
        <v>0</v>
      </c>
      <c r="E134">
        <v>0</v>
      </c>
      <c r="F134">
        <v>0</v>
      </c>
      <c r="G134">
        <v>0.32</v>
      </c>
      <c r="H134">
        <v>0.67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0.47</v>
      </c>
      <c r="O134">
        <v>0</v>
      </c>
      <c r="P134">
        <v>0</v>
      </c>
      <c r="Q134">
        <v>0</v>
      </c>
      <c r="R134">
        <v>0</v>
      </c>
      <c r="S134">
        <v>0.31</v>
      </c>
      <c r="T134">
        <v>0.2</v>
      </c>
      <c r="U134">
        <v>0</v>
      </c>
    </row>
    <row r="135" spans="1:21">
      <c r="A135" t="s">
        <v>309</v>
      </c>
      <c r="B135" t="s">
        <v>150</v>
      </c>
      <c r="C135">
        <v>2020</v>
      </c>
      <c r="D135">
        <v>0</v>
      </c>
      <c r="E135">
        <v>0</v>
      </c>
      <c r="F135">
        <v>0</v>
      </c>
      <c r="G135">
        <v>0.31</v>
      </c>
      <c r="H135">
        <v>0.67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0.47</v>
      </c>
      <c r="O135">
        <v>0</v>
      </c>
      <c r="P135">
        <v>0</v>
      </c>
      <c r="Q135">
        <v>0</v>
      </c>
      <c r="R135">
        <v>0</v>
      </c>
      <c r="S135">
        <v>0.28999999999999998</v>
      </c>
      <c r="T135">
        <v>0.16</v>
      </c>
      <c r="U135">
        <v>0</v>
      </c>
    </row>
    <row r="136" spans="1:21">
      <c r="A136" t="s">
        <v>309</v>
      </c>
      <c r="B136" t="s">
        <v>150</v>
      </c>
      <c r="C136">
        <v>2025</v>
      </c>
      <c r="D136">
        <v>0</v>
      </c>
      <c r="E136">
        <v>0</v>
      </c>
      <c r="F136">
        <v>0</v>
      </c>
      <c r="G136">
        <v>0.3</v>
      </c>
      <c r="H136">
        <v>0.65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0.45</v>
      </c>
      <c r="O136">
        <v>0</v>
      </c>
      <c r="P136">
        <v>0</v>
      </c>
      <c r="Q136">
        <v>0</v>
      </c>
      <c r="R136">
        <v>0</v>
      </c>
      <c r="S136">
        <v>0.23</v>
      </c>
      <c r="T136">
        <v>0</v>
      </c>
      <c r="U136">
        <v>0</v>
      </c>
    </row>
    <row r="137" spans="1:21">
      <c r="A137" t="s">
        <v>309</v>
      </c>
      <c r="B137" t="s">
        <v>150</v>
      </c>
      <c r="C137">
        <v>2030</v>
      </c>
      <c r="D137">
        <v>0</v>
      </c>
      <c r="E137">
        <v>0</v>
      </c>
      <c r="F137">
        <v>0</v>
      </c>
      <c r="G137">
        <v>0.28999999999999998</v>
      </c>
      <c r="H137">
        <v>0.63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0.44</v>
      </c>
      <c r="O137">
        <v>0</v>
      </c>
      <c r="P137">
        <v>0</v>
      </c>
      <c r="Q137">
        <v>0</v>
      </c>
      <c r="R137">
        <v>0</v>
      </c>
      <c r="S137">
        <v>0.14000000000000001</v>
      </c>
      <c r="T137">
        <v>0</v>
      </c>
      <c r="U137">
        <v>0</v>
      </c>
    </row>
    <row r="138" spans="1:21">
      <c r="A138" t="s">
        <v>309</v>
      </c>
      <c r="B138" t="s">
        <v>150</v>
      </c>
      <c r="C138">
        <v>2035</v>
      </c>
      <c r="D138">
        <v>0</v>
      </c>
      <c r="E138">
        <v>0</v>
      </c>
      <c r="F138">
        <v>0</v>
      </c>
      <c r="G138">
        <v>0.28999999999999998</v>
      </c>
      <c r="H138">
        <v>0.61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0.43</v>
      </c>
      <c r="O138">
        <v>0</v>
      </c>
      <c r="P138">
        <v>0</v>
      </c>
      <c r="Q138">
        <v>0</v>
      </c>
      <c r="R138">
        <v>0</v>
      </c>
      <c r="S138">
        <v>0.01</v>
      </c>
      <c r="T138">
        <v>0</v>
      </c>
      <c r="U138">
        <v>0</v>
      </c>
    </row>
    <row r="139" spans="1:21">
      <c r="A139" t="s">
        <v>309</v>
      </c>
      <c r="B139" t="s">
        <v>150</v>
      </c>
      <c r="C139">
        <v>2040</v>
      </c>
      <c r="D139">
        <v>0</v>
      </c>
      <c r="E139">
        <v>0</v>
      </c>
      <c r="F139">
        <v>0</v>
      </c>
      <c r="G139">
        <v>0.27</v>
      </c>
      <c r="H139">
        <v>0.59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0.41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A140" t="s">
        <v>309</v>
      </c>
      <c r="B140" t="s">
        <v>150</v>
      </c>
      <c r="C140">
        <v>2045</v>
      </c>
      <c r="D140">
        <v>0</v>
      </c>
      <c r="E140">
        <v>0</v>
      </c>
      <c r="F140">
        <v>0</v>
      </c>
      <c r="G140">
        <v>0.26</v>
      </c>
      <c r="H140">
        <v>0.56999999999999995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0.39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>
      <c r="A141" t="s">
        <v>309</v>
      </c>
      <c r="B141" t="s">
        <v>150</v>
      </c>
      <c r="C141">
        <v>2050</v>
      </c>
      <c r="D141">
        <v>0</v>
      </c>
      <c r="E141">
        <v>0</v>
      </c>
      <c r="F141">
        <v>0</v>
      </c>
      <c r="G141">
        <v>0.25</v>
      </c>
      <c r="H141">
        <v>0.54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0.38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>
      <c r="A142" t="s">
        <v>294</v>
      </c>
      <c r="B142" t="s">
        <v>150</v>
      </c>
      <c r="C142">
        <v>2018</v>
      </c>
      <c r="D142">
        <v>0</v>
      </c>
      <c r="E142">
        <v>0</v>
      </c>
      <c r="F142">
        <v>0</v>
      </c>
      <c r="G142">
        <v>0.84</v>
      </c>
      <c r="H142">
        <v>0.08</v>
      </c>
      <c r="I142">
        <v>7.0000000000000007E-2</v>
      </c>
      <c r="J142">
        <v>0</v>
      </c>
      <c r="K142">
        <v>0</v>
      </c>
      <c r="L142">
        <v>0</v>
      </c>
      <c r="M142">
        <v>0</v>
      </c>
      <c r="N142">
        <v>0.05</v>
      </c>
      <c r="O142">
        <v>0</v>
      </c>
      <c r="P142">
        <v>0</v>
      </c>
      <c r="Q142">
        <v>0</v>
      </c>
      <c r="R142">
        <v>0</v>
      </c>
      <c r="S142">
        <v>0.81</v>
      </c>
      <c r="T142">
        <v>0.02</v>
      </c>
      <c r="U142">
        <v>7.0000000000000007E-2</v>
      </c>
    </row>
    <row r="143" spans="1:21">
      <c r="A143" t="s">
        <v>294</v>
      </c>
      <c r="B143" t="s">
        <v>150</v>
      </c>
      <c r="C143">
        <v>2020</v>
      </c>
      <c r="D143">
        <v>0</v>
      </c>
      <c r="E143">
        <v>0</v>
      </c>
      <c r="F143">
        <v>0</v>
      </c>
      <c r="G143">
        <v>0.83</v>
      </c>
      <c r="H143">
        <v>0.08</v>
      </c>
      <c r="I143">
        <v>7.0000000000000007E-2</v>
      </c>
      <c r="J143">
        <v>0</v>
      </c>
      <c r="K143">
        <v>0</v>
      </c>
      <c r="L143">
        <v>0</v>
      </c>
      <c r="M143">
        <v>0</v>
      </c>
      <c r="N143">
        <v>0.05</v>
      </c>
      <c r="O143">
        <v>0</v>
      </c>
      <c r="P143">
        <v>0</v>
      </c>
      <c r="Q143">
        <v>0</v>
      </c>
      <c r="R143">
        <v>0</v>
      </c>
      <c r="S143">
        <v>0.78</v>
      </c>
      <c r="T143">
        <v>0.01</v>
      </c>
      <c r="U143">
        <v>7.0000000000000007E-2</v>
      </c>
    </row>
    <row r="144" spans="1:21">
      <c r="A144" t="s">
        <v>294</v>
      </c>
      <c r="B144" t="s">
        <v>150</v>
      </c>
      <c r="C144">
        <v>2025</v>
      </c>
      <c r="D144">
        <v>0</v>
      </c>
      <c r="E144">
        <v>0</v>
      </c>
      <c r="F144">
        <v>0</v>
      </c>
      <c r="G144">
        <v>0.81</v>
      </c>
      <c r="H144">
        <v>7.0000000000000007E-2</v>
      </c>
      <c r="I144">
        <v>7.0000000000000007E-2</v>
      </c>
      <c r="J144">
        <v>0</v>
      </c>
      <c r="K144">
        <v>0</v>
      </c>
      <c r="L144">
        <v>0</v>
      </c>
      <c r="M144">
        <v>0</v>
      </c>
      <c r="N144">
        <v>0.05</v>
      </c>
      <c r="O144">
        <v>0</v>
      </c>
      <c r="P144">
        <v>0</v>
      </c>
      <c r="Q144">
        <v>0</v>
      </c>
      <c r="R144">
        <v>0</v>
      </c>
      <c r="S144">
        <v>0.61</v>
      </c>
      <c r="T144">
        <v>0</v>
      </c>
      <c r="U144">
        <v>0.05</v>
      </c>
    </row>
    <row r="145" spans="1:21">
      <c r="A145" t="s">
        <v>294</v>
      </c>
      <c r="B145" t="s">
        <v>150</v>
      </c>
      <c r="C145">
        <v>2030</v>
      </c>
      <c r="D145">
        <v>0</v>
      </c>
      <c r="E145">
        <v>0</v>
      </c>
      <c r="F145">
        <v>0</v>
      </c>
      <c r="G145">
        <v>0.78</v>
      </c>
      <c r="H145">
        <v>7.0000000000000007E-2</v>
      </c>
      <c r="I145">
        <v>0.06</v>
      </c>
      <c r="J145">
        <v>0</v>
      </c>
      <c r="K145">
        <v>0</v>
      </c>
      <c r="L145">
        <v>0</v>
      </c>
      <c r="M145">
        <v>0</v>
      </c>
      <c r="N145">
        <v>0.05</v>
      </c>
      <c r="O145">
        <v>0</v>
      </c>
      <c r="P145">
        <v>0</v>
      </c>
      <c r="Q145">
        <v>0</v>
      </c>
      <c r="R145">
        <v>0</v>
      </c>
      <c r="S145">
        <v>0.39</v>
      </c>
      <c r="T145">
        <v>0</v>
      </c>
      <c r="U145">
        <v>0.02</v>
      </c>
    </row>
    <row r="146" spans="1:21">
      <c r="A146" t="s">
        <v>294</v>
      </c>
      <c r="B146" t="s">
        <v>150</v>
      </c>
      <c r="C146">
        <v>2035</v>
      </c>
      <c r="D146">
        <v>0</v>
      </c>
      <c r="E146">
        <v>0</v>
      </c>
      <c r="F146">
        <v>0</v>
      </c>
      <c r="G146">
        <v>0.76</v>
      </c>
      <c r="H146">
        <v>7.0000000000000007E-2</v>
      </c>
      <c r="I146">
        <v>0.06</v>
      </c>
      <c r="J146">
        <v>0</v>
      </c>
      <c r="K146">
        <v>0</v>
      </c>
      <c r="L146">
        <v>0</v>
      </c>
      <c r="M146">
        <v>0</v>
      </c>
      <c r="N146">
        <v>0.05</v>
      </c>
      <c r="O146">
        <v>0</v>
      </c>
      <c r="P146">
        <v>0</v>
      </c>
      <c r="Q146">
        <v>0</v>
      </c>
      <c r="R146">
        <v>0</v>
      </c>
      <c r="S146">
        <v>0.03</v>
      </c>
      <c r="T146">
        <v>0</v>
      </c>
      <c r="U146">
        <v>0.01</v>
      </c>
    </row>
    <row r="147" spans="1:21">
      <c r="A147" t="s">
        <v>294</v>
      </c>
      <c r="B147" t="s">
        <v>150</v>
      </c>
      <c r="C147">
        <v>2040</v>
      </c>
      <c r="D147">
        <v>0</v>
      </c>
      <c r="E147">
        <v>0</v>
      </c>
      <c r="F147">
        <v>0</v>
      </c>
      <c r="G147">
        <v>0.73</v>
      </c>
      <c r="H147">
        <v>7.0000000000000007E-2</v>
      </c>
      <c r="I147">
        <v>0.06</v>
      </c>
      <c r="J147">
        <v>0</v>
      </c>
      <c r="K147">
        <v>0</v>
      </c>
      <c r="L147">
        <v>0</v>
      </c>
      <c r="M147">
        <v>0</v>
      </c>
      <c r="N147">
        <v>0.04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>
      <c r="A148" t="s">
        <v>294</v>
      </c>
      <c r="B148" t="s">
        <v>150</v>
      </c>
      <c r="C148">
        <v>2045</v>
      </c>
      <c r="D148">
        <v>0</v>
      </c>
      <c r="E148">
        <v>0</v>
      </c>
      <c r="F148">
        <v>0</v>
      </c>
      <c r="G148">
        <v>0.7</v>
      </c>
      <c r="H148">
        <v>0.06</v>
      </c>
      <c r="I148">
        <v>0.06</v>
      </c>
      <c r="J148">
        <v>0</v>
      </c>
      <c r="K148">
        <v>0</v>
      </c>
      <c r="L148">
        <v>0</v>
      </c>
      <c r="M148">
        <v>0</v>
      </c>
      <c r="N148">
        <v>0.04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>
      <c r="A149" t="s">
        <v>294</v>
      </c>
      <c r="B149" t="s">
        <v>150</v>
      </c>
      <c r="C149">
        <v>2050</v>
      </c>
      <c r="D149">
        <v>0</v>
      </c>
      <c r="E149">
        <v>0</v>
      </c>
      <c r="F149">
        <v>0</v>
      </c>
      <c r="G149">
        <v>0.67</v>
      </c>
      <c r="H149">
        <v>0.06</v>
      </c>
      <c r="I149">
        <v>0.06</v>
      </c>
      <c r="J149">
        <v>0</v>
      </c>
      <c r="K149">
        <v>0</v>
      </c>
      <c r="L149">
        <v>0</v>
      </c>
      <c r="M149">
        <v>0</v>
      </c>
      <c r="N149">
        <v>0.04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>
      <c r="A150" t="s">
        <v>310</v>
      </c>
      <c r="B150" t="s">
        <v>150</v>
      </c>
      <c r="C150">
        <v>2018</v>
      </c>
      <c r="D150">
        <v>0</v>
      </c>
      <c r="E150">
        <v>0</v>
      </c>
      <c r="F150">
        <v>0</v>
      </c>
      <c r="G150">
        <v>0.24</v>
      </c>
      <c r="H150">
        <v>0.75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0.53</v>
      </c>
      <c r="O150">
        <v>0</v>
      </c>
      <c r="P150">
        <v>0</v>
      </c>
      <c r="Q150">
        <v>0</v>
      </c>
      <c r="R150">
        <v>0</v>
      </c>
      <c r="S150">
        <v>0.23</v>
      </c>
      <c r="T150">
        <v>0.22</v>
      </c>
      <c r="U150">
        <v>0</v>
      </c>
    </row>
    <row r="151" spans="1:21">
      <c r="A151" t="s">
        <v>310</v>
      </c>
      <c r="B151" t="s">
        <v>150</v>
      </c>
      <c r="C151">
        <v>2020</v>
      </c>
      <c r="D151">
        <v>0</v>
      </c>
      <c r="E151">
        <v>0</v>
      </c>
      <c r="F151">
        <v>0</v>
      </c>
      <c r="G151">
        <v>0.24</v>
      </c>
      <c r="H151">
        <v>0.75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0.52</v>
      </c>
      <c r="O151">
        <v>0</v>
      </c>
      <c r="P151">
        <v>0</v>
      </c>
      <c r="Q151">
        <v>0</v>
      </c>
      <c r="R151">
        <v>0</v>
      </c>
      <c r="S151">
        <v>0.22</v>
      </c>
      <c r="T151">
        <v>0.18</v>
      </c>
      <c r="U151">
        <v>0</v>
      </c>
    </row>
    <row r="152" spans="1:21">
      <c r="A152" t="s">
        <v>310</v>
      </c>
      <c r="B152" t="s">
        <v>150</v>
      </c>
      <c r="C152">
        <v>2025</v>
      </c>
      <c r="D152">
        <v>0</v>
      </c>
      <c r="E152">
        <v>0</v>
      </c>
      <c r="F152">
        <v>0</v>
      </c>
      <c r="G152">
        <v>0.23</v>
      </c>
      <c r="H152">
        <v>0.73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0.51</v>
      </c>
      <c r="O152">
        <v>0</v>
      </c>
      <c r="P152">
        <v>0</v>
      </c>
      <c r="Q152">
        <v>0</v>
      </c>
      <c r="R152">
        <v>0</v>
      </c>
      <c r="S152">
        <v>0.17</v>
      </c>
      <c r="T152">
        <v>0</v>
      </c>
      <c r="U152">
        <v>0</v>
      </c>
    </row>
    <row r="153" spans="1:21">
      <c r="A153" t="s">
        <v>310</v>
      </c>
      <c r="B153" t="s">
        <v>150</v>
      </c>
      <c r="C153">
        <v>2030</v>
      </c>
      <c r="D153">
        <v>0</v>
      </c>
      <c r="E153">
        <v>0</v>
      </c>
      <c r="F153">
        <v>0</v>
      </c>
      <c r="G153">
        <v>0.22</v>
      </c>
      <c r="H153">
        <v>0.7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0.49</v>
      </c>
      <c r="O153">
        <v>0</v>
      </c>
      <c r="P153">
        <v>0</v>
      </c>
      <c r="Q153">
        <v>0</v>
      </c>
      <c r="R153">
        <v>0</v>
      </c>
      <c r="S153">
        <v>0.11</v>
      </c>
      <c r="T153">
        <v>0</v>
      </c>
      <c r="U153">
        <v>0</v>
      </c>
    </row>
    <row r="154" spans="1:21">
      <c r="A154" t="s">
        <v>310</v>
      </c>
      <c r="B154" t="s">
        <v>150</v>
      </c>
      <c r="C154">
        <v>2035</v>
      </c>
      <c r="D154">
        <v>0</v>
      </c>
      <c r="E154">
        <v>0</v>
      </c>
      <c r="F154">
        <v>0</v>
      </c>
      <c r="G154">
        <v>0.21</v>
      </c>
      <c r="H154">
        <v>0.68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0.48</v>
      </c>
      <c r="O154">
        <v>0</v>
      </c>
      <c r="P154">
        <v>0</v>
      </c>
      <c r="Q154">
        <v>0</v>
      </c>
      <c r="R154">
        <v>0</v>
      </c>
      <c r="S154">
        <v>0.01</v>
      </c>
      <c r="T154">
        <v>0</v>
      </c>
      <c r="U154">
        <v>0</v>
      </c>
    </row>
    <row r="155" spans="1:21">
      <c r="A155" t="s">
        <v>310</v>
      </c>
      <c r="B155" t="s">
        <v>150</v>
      </c>
      <c r="C155">
        <v>2040</v>
      </c>
      <c r="D155">
        <v>0</v>
      </c>
      <c r="E155">
        <v>0</v>
      </c>
      <c r="F155">
        <v>0</v>
      </c>
      <c r="G155">
        <v>0.21</v>
      </c>
      <c r="H155">
        <v>0.65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0.46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A156" t="s">
        <v>310</v>
      </c>
      <c r="B156" t="s">
        <v>150</v>
      </c>
      <c r="C156">
        <v>2045</v>
      </c>
      <c r="D156">
        <v>0</v>
      </c>
      <c r="E156">
        <v>0</v>
      </c>
      <c r="F156">
        <v>0</v>
      </c>
      <c r="G156">
        <v>0.2</v>
      </c>
      <c r="H156">
        <v>0.63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0.44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>
      <c r="A157" t="s">
        <v>310</v>
      </c>
      <c r="B157" t="s">
        <v>150</v>
      </c>
      <c r="C157">
        <v>2050</v>
      </c>
      <c r="D157">
        <v>0</v>
      </c>
      <c r="E157">
        <v>0</v>
      </c>
      <c r="F157">
        <v>0</v>
      </c>
      <c r="G157">
        <v>0.19</v>
      </c>
      <c r="H157">
        <v>0.6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0.42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>
      <c r="A158" t="s">
        <v>297</v>
      </c>
      <c r="B158" t="s">
        <v>150</v>
      </c>
      <c r="C158">
        <v>2018</v>
      </c>
      <c r="D158">
        <v>0</v>
      </c>
      <c r="E158">
        <v>0</v>
      </c>
      <c r="F158">
        <v>0</v>
      </c>
      <c r="G158">
        <v>0.56000000000000005</v>
      </c>
      <c r="H158">
        <v>7.0000000000000007E-2</v>
      </c>
      <c r="I158">
        <v>0.36</v>
      </c>
      <c r="J158">
        <v>0</v>
      </c>
      <c r="K158">
        <v>0</v>
      </c>
      <c r="L158">
        <v>0</v>
      </c>
      <c r="M158">
        <v>0</v>
      </c>
      <c r="N158">
        <v>0.05</v>
      </c>
      <c r="O158">
        <v>0</v>
      </c>
      <c r="P158">
        <v>0</v>
      </c>
      <c r="Q158">
        <v>0</v>
      </c>
      <c r="R158">
        <v>0</v>
      </c>
      <c r="S158">
        <v>0.54</v>
      </c>
      <c r="T158">
        <v>0.02</v>
      </c>
      <c r="U158">
        <v>0.36</v>
      </c>
    </row>
    <row r="159" spans="1:21">
      <c r="A159" t="s">
        <v>297</v>
      </c>
      <c r="B159" t="s">
        <v>150</v>
      </c>
      <c r="C159">
        <v>2020</v>
      </c>
      <c r="D159">
        <v>0</v>
      </c>
      <c r="E159">
        <v>0</v>
      </c>
      <c r="F159">
        <v>0</v>
      </c>
      <c r="G159">
        <v>0.56000000000000005</v>
      </c>
      <c r="H159">
        <v>7.0000000000000007E-2</v>
      </c>
      <c r="I159">
        <v>0.36</v>
      </c>
      <c r="J159">
        <v>0</v>
      </c>
      <c r="K159">
        <v>0</v>
      </c>
      <c r="L159">
        <v>0</v>
      </c>
      <c r="M159">
        <v>0</v>
      </c>
      <c r="N159">
        <v>0.04</v>
      </c>
      <c r="O159">
        <v>0</v>
      </c>
      <c r="P159">
        <v>0</v>
      </c>
      <c r="Q159">
        <v>0</v>
      </c>
      <c r="R159">
        <v>0</v>
      </c>
      <c r="S159">
        <v>0.52</v>
      </c>
      <c r="T159">
        <v>0.01</v>
      </c>
      <c r="U159">
        <v>0.34</v>
      </c>
    </row>
    <row r="160" spans="1:21">
      <c r="A160" t="s">
        <v>297</v>
      </c>
      <c r="B160" t="s">
        <v>150</v>
      </c>
      <c r="C160">
        <v>2025</v>
      </c>
      <c r="D160">
        <v>0</v>
      </c>
      <c r="E160">
        <v>0</v>
      </c>
      <c r="F160">
        <v>0</v>
      </c>
      <c r="G160">
        <v>0.54</v>
      </c>
      <c r="H160">
        <v>0.06</v>
      </c>
      <c r="I160">
        <v>0.35</v>
      </c>
      <c r="J160">
        <v>0</v>
      </c>
      <c r="K160">
        <v>0</v>
      </c>
      <c r="L160">
        <v>0</v>
      </c>
      <c r="M160">
        <v>0</v>
      </c>
      <c r="N160">
        <v>0.04</v>
      </c>
      <c r="O160">
        <v>0</v>
      </c>
      <c r="P160">
        <v>0</v>
      </c>
      <c r="Q160">
        <v>0</v>
      </c>
      <c r="R160">
        <v>0</v>
      </c>
      <c r="S160">
        <v>0.4</v>
      </c>
      <c r="T160">
        <v>0</v>
      </c>
      <c r="U160">
        <v>0.28000000000000003</v>
      </c>
    </row>
    <row r="161" spans="1:21">
      <c r="A161" t="s">
        <v>297</v>
      </c>
      <c r="B161" t="s">
        <v>150</v>
      </c>
      <c r="C161">
        <v>2030</v>
      </c>
      <c r="D161">
        <v>0</v>
      </c>
      <c r="E161">
        <v>0</v>
      </c>
      <c r="F161">
        <v>0</v>
      </c>
      <c r="G161">
        <v>0.52</v>
      </c>
      <c r="H161">
        <v>0.06</v>
      </c>
      <c r="I161">
        <v>0.33</v>
      </c>
      <c r="J161">
        <v>0</v>
      </c>
      <c r="K161">
        <v>0</v>
      </c>
      <c r="L161">
        <v>0</v>
      </c>
      <c r="M161">
        <v>0</v>
      </c>
      <c r="N161">
        <v>0.04</v>
      </c>
      <c r="O161">
        <v>0</v>
      </c>
      <c r="P161">
        <v>0</v>
      </c>
      <c r="Q161">
        <v>0</v>
      </c>
      <c r="R161">
        <v>0</v>
      </c>
      <c r="S161">
        <v>0.26</v>
      </c>
      <c r="T161">
        <v>0</v>
      </c>
      <c r="U161">
        <v>0.13</v>
      </c>
    </row>
    <row r="162" spans="1:21">
      <c r="A162" t="s">
        <v>297</v>
      </c>
      <c r="B162" t="s">
        <v>150</v>
      </c>
      <c r="C162">
        <v>2035</v>
      </c>
      <c r="D162">
        <v>0</v>
      </c>
      <c r="E162">
        <v>0</v>
      </c>
      <c r="F162">
        <v>0</v>
      </c>
      <c r="G162">
        <v>0.5</v>
      </c>
      <c r="H162">
        <v>0.06</v>
      </c>
      <c r="I162">
        <v>0.33</v>
      </c>
      <c r="J162">
        <v>0</v>
      </c>
      <c r="K162">
        <v>0</v>
      </c>
      <c r="L162">
        <v>0</v>
      </c>
      <c r="M162">
        <v>0</v>
      </c>
      <c r="N162">
        <v>0.04</v>
      </c>
      <c r="O162">
        <v>0</v>
      </c>
      <c r="P162">
        <v>0</v>
      </c>
      <c r="Q162">
        <v>0</v>
      </c>
      <c r="R162">
        <v>0</v>
      </c>
      <c r="S162">
        <v>0.02</v>
      </c>
      <c r="T162">
        <v>0</v>
      </c>
      <c r="U162">
        <v>0.04</v>
      </c>
    </row>
    <row r="163" spans="1:21">
      <c r="A163" t="s">
        <v>297</v>
      </c>
      <c r="B163" t="s">
        <v>150</v>
      </c>
      <c r="C163">
        <v>2040</v>
      </c>
      <c r="D163">
        <v>0</v>
      </c>
      <c r="E163">
        <v>0</v>
      </c>
      <c r="F163">
        <v>0</v>
      </c>
      <c r="G163">
        <v>0.49</v>
      </c>
      <c r="H163">
        <v>0.06</v>
      </c>
      <c r="I163">
        <v>0.31</v>
      </c>
      <c r="J163">
        <v>0</v>
      </c>
      <c r="K163">
        <v>0</v>
      </c>
      <c r="L163">
        <v>0</v>
      </c>
      <c r="M163">
        <v>0</v>
      </c>
      <c r="N163">
        <v>0.04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t="s">
        <v>297</v>
      </c>
      <c r="B164" t="s">
        <v>150</v>
      </c>
      <c r="C164">
        <v>2045</v>
      </c>
      <c r="D164">
        <v>0</v>
      </c>
      <c r="E164">
        <v>0</v>
      </c>
      <c r="F164">
        <v>0</v>
      </c>
      <c r="G164">
        <v>0.47</v>
      </c>
      <c r="H164">
        <v>0.06</v>
      </c>
      <c r="I164">
        <v>0.3</v>
      </c>
      <c r="J164">
        <v>0</v>
      </c>
      <c r="K164">
        <v>0</v>
      </c>
      <c r="L164">
        <v>0</v>
      </c>
      <c r="M164">
        <v>0</v>
      </c>
      <c r="N164">
        <v>0.04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t="s">
        <v>297</v>
      </c>
      <c r="B165" t="s">
        <v>150</v>
      </c>
      <c r="C165">
        <v>2050</v>
      </c>
      <c r="D165">
        <v>0</v>
      </c>
      <c r="E165">
        <v>0</v>
      </c>
      <c r="F165">
        <v>0</v>
      </c>
      <c r="G165">
        <v>0.45</v>
      </c>
      <c r="H165">
        <v>0.05</v>
      </c>
      <c r="I165">
        <v>0.28999999999999998</v>
      </c>
      <c r="J165">
        <v>0</v>
      </c>
      <c r="K165">
        <v>0</v>
      </c>
      <c r="L165">
        <v>0</v>
      </c>
      <c r="M165">
        <v>0</v>
      </c>
      <c r="N165">
        <v>0.04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 t="s">
        <v>298</v>
      </c>
      <c r="B166" t="s">
        <v>150</v>
      </c>
      <c r="C166">
        <v>2018</v>
      </c>
      <c r="D166">
        <v>0</v>
      </c>
      <c r="E166">
        <v>0</v>
      </c>
      <c r="F166">
        <v>0</v>
      </c>
      <c r="G166">
        <v>0.84</v>
      </c>
      <c r="H166">
        <v>0.15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</v>
      </c>
      <c r="O166">
        <v>0</v>
      </c>
      <c r="P166">
        <v>0</v>
      </c>
      <c r="Q166">
        <v>0</v>
      </c>
      <c r="R166">
        <v>0</v>
      </c>
      <c r="S166">
        <v>0.82</v>
      </c>
      <c r="T166">
        <v>0.04</v>
      </c>
      <c r="U166">
        <v>0</v>
      </c>
    </row>
    <row r="167" spans="1:21">
      <c r="A167" t="s">
        <v>298</v>
      </c>
      <c r="B167" t="s">
        <v>150</v>
      </c>
      <c r="C167">
        <v>2020</v>
      </c>
      <c r="D167">
        <v>0</v>
      </c>
      <c r="E167">
        <v>0</v>
      </c>
      <c r="F167">
        <v>0</v>
      </c>
      <c r="G167">
        <v>0.84</v>
      </c>
      <c r="H167">
        <v>0.14000000000000001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</v>
      </c>
      <c r="O167">
        <v>0</v>
      </c>
      <c r="P167">
        <v>0</v>
      </c>
      <c r="Q167">
        <v>0</v>
      </c>
      <c r="R167">
        <v>0</v>
      </c>
      <c r="S167">
        <v>0.78</v>
      </c>
      <c r="T167">
        <v>0.03</v>
      </c>
      <c r="U167">
        <v>0</v>
      </c>
    </row>
    <row r="168" spans="1:21">
      <c r="A168" t="s">
        <v>298</v>
      </c>
      <c r="B168" t="s">
        <v>150</v>
      </c>
      <c r="C168">
        <v>2025</v>
      </c>
      <c r="D168">
        <v>0</v>
      </c>
      <c r="E168">
        <v>0</v>
      </c>
      <c r="F168">
        <v>0</v>
      </c>
      <c r="G168">
        <v>0.81</v>
      </c>
      <c r="H168">
        <v>0.14000000000000001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</v>
      </c>
      <c r="O168">
        <v>0</v>
      </c>
      <c r="P168">
        <v>0</v>
      </c>
      <c r="Q168">
        <v>0</v>
      </c>
      <c r="R168">
        <v>0</v>
      </c>
      <c r="S168">
        <v>0.61</v>
      </c>
      <c r="T168">
        <v>0</v>
      </c>
      <c r="U168">
        <v>0</v>
      </c>
    </row>
    <row r="169" spans="1:21">
      <c r="A169" t="s">
        <v>298</v>
      </c>
      <c r="B169" t="s">
        <v>150</v>
      </c>
      <c r="C169">
        <v>2030</v>
      </c>
      <c r="D169">
        <v>0</v>
      </c>
      <c r="E169">
        <v>0</v>
      </c>
      <c r="F169">
        <v>0</v>
      </c>
      <c r="G169">
        <v>0.79</v>
      </c>
      <c r="H169">
        <v>0.13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0.09</v>
      </c>
      <c r="O169">
        <v>0</v>
      </c>
      <c r="P169">
        <v>0</v>
      </c>
      <c r="Q169">
        <v>0</v>
      </c>
      <c r="R169">
        <v>0</v>
      </c>
      <c r="S169">
        <v>0.39</v>
      </c>
      <c r="T169">
        <v>0</v>
      </c>
      <c r="U169">
        <v>0</v>
      </c>
    </row>
    <row r="170" spans="1:21">
      <c r="A170" t="s">
        <v>298</v>
      </c>
      <c r="B170" t="s">
        <v>150</v>
      </c>
      <c r="C170">
        <v>2035</v>
      </c>
      <c r="D170">
        <v>0</v>
      </c>
      <c r="E170">
        <v>0</v>
      </c>
      <c r="F170">
        <v>0</v>
      </c>
      <c r="G170">
        <v>0.76</v>
      </c>
      <c r="H170">
        <v>0.13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0.09</v>
      </c>
      <c r="O170">
        <v>0</v>
      </c>
      <c r="P170">
        <v>0</v>
      </c>
      <c r="Q170">
        <v>0</v>
      </c>
      <c r="R170">
        <v>0</v>
      </c>
      <c r="S170">
        <v>0.03</v>
      </c>
      <c r="T170">
        <v>0</v>
      </c>
      <c r="U170">
        <v>0</v>
      </c>
    </row>
    <row r="171" spans="1:21">
      <c r="A171" t="s">
        <v>298</v>
      </c>
      <c r="B171" t="s">
        <v>150</v>
      </c>
      <c r="C171">
        <v>2040</v>
      </c>
      <c r="D171">
        <v>0</v>
      </c>
      <c r="E171">
        <v>0</v>
      </c>
      <c r="F171">
        <v>0</v>
      </c>
      <c r="G171">
        <v>0.73</v>
      </c>
      <c r="H171">
        <v>0.13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0.09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t="s">
        <v>298</v>
      </c>
      <c r="B172" t="s">
        <v>150</v>
      </c>
      <c r="C172">
        <v>2045</v>
      </c>
      <c r="D172">
        <v>0</v>
      </c>
      <c r="E172">
        <v>0</v>
      </c>
      <c r="F172">
        <v>0</v>
      </c>
      <c r="G172">
        <v>0.71</v>
      </c>
      <c r="H172">
        <v>0.12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0.08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t="s">
        <v>298</v>
      </c>
      <c r="B173" t="s">
        <v>150</v>
      </c>
      <c r="C173">
        <v>2050</v>
      </c>
      <c r="D173">
        <v>0</v>
      </c>
      <c r="E173">
        <v>0</v>
      </c>
      <c r="F173">
        <v>0</v>
      </c>
      <c r="G173">
        <v>0.67</v>
      </c>
      <c r="H173">
        <v>0.12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0.08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t="s">
        <v>357</v>
      </c>
      <c r="B174" t="s">
        <v>150</v>
      </c>
      <c r="C174">
        <v>2018</v>
      </c>
      <c r="D174">
        <v>0</v>
      </c>
      <c r="E174">
        <v>0</v>
      </c>
      <c r="F174">
        <v>0</v>
      </c>
      <c r="G174">
        <v>0.75</v>
      </c>
      <c r="H174">
        <v>0.19</v>
      </c>
      <c r="I174">
        <v>0.06</v>
      </c>
      <c r="J174">
        <v>0</v>
      </c>
      <c r="K174">
        <v>0</v>
      </c>
      <c r="L174">
        <v>0</v>
      </c>
      <c r="M174">
        <v>0</v>
      </c>
      <c r="N174">
        <v>0.13</v>
      </c>
      <c r="O174">
        <v>0</v>
      </c>
      <c r="P174">
        <v>0</v>
      </c>
      <c r="Q174">
        <v>0</v>
      </c>
      <c r="R174">
        <v>0</v>
      </c>
      <c r="S174">
        <v>0.72</v>
      </c>
      <c r="T174">
        <v>0.05</v>
      </c>
      <c r="U174">
        <v>0.06</v>
      </c>
    </row>
    <row r="175" spans="1:21">
      <c r="A175" t="s">
        <v>357</v>
      </c>
      <c r="B175" t="s">
        <v>150</v>
      </c>
      <c r="C175">
        <v>2020</v>
      </c>
      <c r="D175">
        <v>0</v>
      </c>
      <c r="E175">
        <v>0</v>
      </c>
      <c r="F175">
        <v>0</v>
      </c>
      <c r="G175">
        <v>0.74</v>
      </c>
      <c r="H175">
        <v>0.18</v>
      </c>
      <c r="I175">
        <v>0.05</v>
      </c>
      <c r="J175">
        <v>0</v>
      </c>
      <c r="K175">
        <v>0</v>
      </c>
      <c r="L175">
        <v>0</v>
      </c>
      <c r="M175">
        <v>0</v>
      </c>
      <c r="N175">
        <v>0.13</v>
      </c>
      <c r="O175">
        <v>0</v>
      </c>
      <c r="P175">
        <v>0</v>
      </c>
      <c r="Q175">
        <v>0</v>
      </c>
      <c r="R175">
        <v>0</v>
      </c>
      <c r="S175">
        <v>0.69</v>
      </c>
      <c r="T175">
        <v>0.04</v>
      </c>
      <c r="U175">
        <v>0.05</v>
      </c>
    </row>
    <row r="176" spans="1:21">
      <c r="A176" t="s">
        <v>357</v>
      </c>
      <c r="B176" t="s">
        <v>150</v>
      </c>
      <c r="C176">
        <v>2025</v>
      </c>
      <c r="D176">
        <v>0</v>
      </c>
      <c r="E176">
        <v>0</v>
      </c>
      <c r="F176">
        <v>0</v>
      </c>
      <c r="G176">
        <v>0.72</v>
      </c>
      <c r="H176">
        <v>0.18</v>
      </c>
      <c r="I176">
        <v>0.05</v>
      </c>
      <c r="J176">
        <v>0</v>
      </c>
      <c r="K176">
        <v>0</v>
      </c>
      <c r="L176">
        <v>0</v>
      </c>
      <c r="M176">
        <v>0</v>
      </c>
      <c r="N176">
        <v>0.12</v>
      </c>
      <c r="O176">
        <v>0</v>
      </c>
      <c r="P176">
        <v>0</v>
      </c>
      <c r="Q176">
        <v>0</v>
      </c>
      <c r="R176">
        <v>0</v>
      </c>
      <c r="S176">
        <v>0.54</v>
      </c>
      <c r="T176">
        <v>0</v>
      </c>
      <c r="U176">
        <v>0.04</v>
      </c>
    </row>
    <row r="177" spans="1:21">
      <c r="A177" t="s">
        <v>357</v>
      </c>
      <c r="B177" t="s">
        <v>150</v>
      </c>
      <c r="C177">
        <v>2030</v>
      </c>
      <c r="D177">
        <v>0</v>
      </c>
      <c r="E177">
        <v>0</v>
      </c>
      <c r="F177">
        <v>0</v>
      </c>
      <c r="G177">
        <v>0.69</v>
      </c>
      <c r="H177">
        <v>0.17</v>
      </c>
      <c r="I177">
        <v>0.05</v>
      </c>
      <c r="J177">
        <v>0</v>
      </c>
      <c r="K177">
        <v>0</v>
      </c>
      <c r="L177">
        <v>0</v>
      </c>
      <c r="M177">
        <v>0</v>
      </c>
      <c r="N177">
        <v>0.12</v>
      </c>
      <c r="O177">
        <v>0</v>
      </c>
      <c r="P177">
        <v>0</v>
      </c>
      <c r="Q177">
        <v>0</v>
      </c>
      <c r="R177">
        <v>0</v>
      </c>
      <c r="S177">
        <v>0.34</v>
      </c>
      <c r="T177">
        <v>0</v>
      </c>
      <c r="U177">
        <v>0.02</v>
      </c>
    </row>
    <row r="178" spans="1:21">
      <c r="A178" t="s">
        <v>357</v>
      </c>
      <c r="B178" t="s">
        <v>150</v>
      </c>
      <c r="C178">
        <v>2035</v>
      </c>
      <c r="D178">
        <v>0</v>
      </c>
      <c r="E178">
        <v>0</v>
      </c>
      <c r="F178">
        <v>0</v>
      </c>
      <c r="G178">
        <v>0.67</v>
      </c>
      <c r="H178">
        <v>0.17</v>
      </c>
      <c r="I178">
        <v>0.05</v>
      </c>
      <c r="J178">
        <v>0</v>
      </c>
      <c r="K178">
        <v>0</v>
      </c>
      <c r="L178">
        <v>0</v>
      </c>
      <c r="M178">
        <v>0</v>
      </c>
      <c r="N178">
        <v>0.12</v>
      </c>
      <c r="O178">
        <v>0</v>
      </c>
      <c r="P178">
        <v>0</v>
      </c>
      <c r="Q178">
        <v>0</v>
      </c>
      <c r="R178">
        <v>0</v>
      </c>
      <c r="S178">
        <v>0.03</v>
      </c>
      <c r="T178">
        <v>0</v>
      </c>
      <c r="U178">
        <v>0</v>
      </c>
    </row>
    <row r="179" spans="1:21">
      <c r="A179" t="s">
        <v>357</v>
      </c>
      <c r="B179" t="s">
        <v>150</v>
      </c>
      <c r="C179">
        <v>2040</v>
      </c>
      <c r="D179">
        <v>0</v>
      </c>
      <c r="E179">
        <v>0</v>
      </c>
      <c r="F179">
        <v>0</v>
      </c>
      <c r="G179">
        <v>0.65</v>
      </c>
      <c r="H179">
        <v>0.16</v>
      </c>
      <c r="I179">
        <v>0.05</v>
      </c>
      <c r="J179">
        <v>0</v>
      </c>
      <c r="K179">
        <v>0</v>
      </c>
      <c r="L179">
        <v>0</v>
      </c>
      <c r="M179">
        <v>0</v>
      </c>
      <c r="N179">
        <v>0.11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t="s">
        <v>357</v>
      </c>
      <c r="B180" t="s">
        <v>150</v>
      </c>
      <c r="C180">
        <v>2045</v>
      </c>
      <c r="D180">
        <v>0</v>
      </c>
      <c r="E180">
        <v>0</v>
      </c>
      <c r="F180">
        <v>0</v>
      </c>
      <c r="G180">
        <v>0.63</v>
      </c>
      <c r="H180">
        <v>0.15</v>
      </c>
      <c r="I180">
        <v>0.05</v>
      </c>
      <c r="J180">
        <v>0</v>
      </c>
      <c r="K180">
        <v>0</v>
      </c>
      <c r="L180">
        <v>0</v>
      </c>
      <c r="M180">
        <v>0</v>
      </c>
      <c r="N180">
        <v>0.11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t="s">
        <v>357</v>
      </c>
      <c r="B181" t="s">
        <v>150</v>
      </c>
      <c r="C181">
        <v>2050</v>
      </c>
      <c r="D181">
        <v>0</v>
      </c>
      <c r="E181">
        <v>0</v>
      </c>
      <c r="F181">
        <v>0</v>
      </c>
      <c r="G181">
        <v>0.6</v>
      </c>
      <c r="H181">
        <v>0.15</v>
      </c>
      <c r="I181">
        <v>0.04</v>
      </c>
      <c r="J181">
        <v>0</v>
      </c>
      <c r="K181">
        <v>0</v>
      </c>
      <c r="L181">
        <v>0</v>
      </c>
      <c r="M181">
        <v>0</v>
      </c>
      <c r="N181">
        <v>0.1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t="s">
        <v>299</v>
      </c>
      <c r="B182" t="s">
        <v>150</v>
      </c>
      <c r="C182">
        <v>2018</v>
      </c>
      <c r="D182">
        <v>0</v>
      </c>
      <c r="E182">
        <v>0</v>
      </c>
      <c r="F182">
        <v>0</v>
      </c>
      <c r="G182">
        <v>0.73</v>
      </c>
      <c r="H182">
        <v>0.26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0.18</v>
      </c>
      <c r="O182">
        <v>0</v>
      </c>
      <c r="P182">
        <v>0</v>
      </c>
      <c r="Q182">
        <v>0</v>
      </c>
      <c r="R182">
        <v>0</v>
      </c>
      <c r="S182">
        <v>0.7</v>
      </c>
      <c r="T182">
        <v>0.08</v>
      </c>
      <c r="U182">
        <v>0</v>
      </c>
    </row>
    <row r="183" spans="1:21">
      <c r="A183" t="s">
        <v>299</v>
      </c>
      <c r="B183" t="s">
        <v>150</v>
      </c>
      <c r="C183">
        <v>2020</v>
      </c>
      <c r="D183">
        <v>0</v>
      </c>
      <c r="E183">
        <v>0</v>
      </c>
      <c r="F183">
        <v>0</v>
      </c>
      <c r="G183">
        <v>0.72</v>
      </c>
      <c r="H183">
        <v>0.26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0.18</v>
      </c>
      <c r="O183">
        <v>0</v>
      </c>
      <c r="P183">
        <v>0</v>
      </c>
      <c r="Q183">
        <v>0</v>
      </c>
      <c r="R183">
        <v>0</v>
      </c>
      <c r="S183">
        <v>0.67</v>
      </c>
      <c r="T183">
        <v>0.06</v>
      </c>
      <c r="U183">
        <v>0</v>
      </c>
    </row>
    <row r="184" spans="1:21">
      <c r="A184" t="s">
        <v>299</v>
      </c>
      <c r="B184" t="s">
        <v>150</v>
      </c>
      <c r="C184">
        <v>2025</v>
      </c>
      <c r="D184">
        <v>0</v>
      </c>
      <c r="E184">
        <v>0</v>
      </c>
      <c r="F184">
        <v>0</v>
      </c>
      <c r="G184">
        <v>0.7</v>
      </c>
      <c r="H184">
        <v>0.25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0.18</v>
      </c>
      <c r="O184">
        <v>0</v>
      </c>
      <c r="P184">
        <v>0</v>
      </c>
      <c r="Q184">
        <v>0</v>
      </c>
      <c r="R184">
        <v>0</v>
      </c>
      <c r="S184">
        <v>0.52</v>
      </c>
      <c r="T184">
        <v>0</v>
      </c>
      <c r="U184">
        <v>0</v>
      </c>
    </row>
    <row r="185" spans="1:21">
      <c r="A185" t="s">
        <v>299</v>
      </c>
      <c r="B185" t="s">
        <v>150</v>
      </c>
      <c r="C185">
        <v>2030</v>
      </c>
      <c r="D185">
        <v>0</v>
      </c>
      <c r="E185">
        <v>0</v>
      </c>
      <c r="F185">
        <v>0</v>
      </c>
      <c r="G185">
        <v>0.67</v>
      </c>
      <c r="H185">
        <v>0.24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0.17</v>
      </c>
      <c r="O185">
        <v>0</v>
      </c>
      <c r="P185">
        <v>0</v>
      </c>
      <c r="Q185">
        <v>0</v>
      </c>
      <c r="R185">
        <v>0</v>
      </c>
      <c r="S185">
        <v>0.33</v>
      </c>
      <c r="T185">
        <v>0</v>
      </c>
      <c r="U185">
        <v>0</v>
      </c>
    </row>
    <row r="186" spans="1:21">
      <c r="A186" t="s">
        <v>299</v>
      </c>
      <c r="B186" t="s">
        <v>150</v>
      </c>
      <c r="C186">
        <v>2035</v>
      </c>
      <c r="D186">
        <v>0</v>
      </c>
      <c r="E186">
        <v>0</v>
      </c>
      <c r="F186">
        <v>0</v>
      </c>
      <c r="G186">
        <v>0.66</v>
      </c>
      <c r="H186">
        <v>0.24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0.16</v>
      </c>
      <c r="O186">
        <v>0</v>
      </c>
      <c r="P186">
        <v>0</v>
      </c>
      <c r="Q186">
        <v>0</v>
      </c>
      <c r="R186">
        <v>0</v>
      </c>
      <c r="S186">
        <v>0.03</v>
      </c>
      <c r="T186">
        <v>0</v>
      </c>
      <c r="U186">
        <v>0</v>
      </c>
    </row>
    <row r="187" spans="1:21">
      <c r="A187" t="s">
        <v>299</v>
      </c>
      <c r="B187" t="s">
        <v>150</v>
      </c>
      <c r="C187">
        <v>2040</v>
      </c>
      <c r="D187">
        <v>0</v>
      </c>
      <c r="E187">
        <v>0</v>
      </c>
      <c r="F187">
        <v>0</v>
      </c>
      <c r="G187">
        <v>0.63</v>
      </c>
      <c r="H187">
        <v>0.23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0.16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299</v>
      </c>
      <c r="B188" t="s">
        <v>150</v>
      </c>
      <c r="C188">
        <v>2045</v>
      </c>
      <c r="D188">
        <v>0</v>
      </c>
      <c r="E188">
        <v>0</v>
      </c>
      <c r="F188">
        <v>0</v>
      </c>
      <c r="G188">
        <v>0.61</v>
      </c>
      <c r="H188">
        <v>0.22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t="s">
        <v>299</v>
      </c>
      <c r="B189" t="s">
        <v>150</v>
      </c>
      <c r="C189">
        <v>2050</v>
      </c>
      <c r="D189">
        <v>0</v>
      </c>
      <c r="E189">
        <v>0</v>
      </c>
      <c r="F189">
        <v>0</v>
      </c>
      <c r="G189">
        <v>0.57999999999999996</v>
      </c>
      <c r="H189">
        <v>0.21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0.15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t="s">
        <v>300</v>
      </c>
      <c r="B190" t="s">
        <v>150</v>
      </c>
      <c r="C190">
        <v>2018</v>
      </c>
      <c r="D190">
        <v>0</v>
      </c>
      <c r="E190">
        <v>0</v>
      </c>
      <c r="F190">
        <v>0</v>
      </c>
      <c r="G190">
        <v>0.85</v>
      </c>
      <c r="H190">
        <v>0.14000000000000001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0.09</v>
      </c>
      <c r="O190">
        <v>0</v>
      </c>
      <c r="P190">
        <v>0</v>
      </c>
      <c r="Q190">
        <v>0</v>
      </c>
      <c r="R190">
        <v>0</v>
      </c>
      <c r="S190">
        <v>0.83</v>
      </c>
      <c r="T190">
        <v>0.04</v>
      </c>
      <c r="U190">
        <v>0</v>
      </c>
    </row>
    <row r="191" spans="1:21">
      <c r="A191" t="s">
        <v>300</v>
      </c>
      <c r="B191" t="s">
        <v>150</v>
      </c>
      <c r="C191">
        <v>2020</v>
      </c>
      <c r="D191">
        <v>0</v>
      </c>
      <c r="E191">
        <v>0</v>
      </c>
      <c r="F191">
        <v>0</v>
      </c>
      <c r="G191">
        <v>0.85</v>
      </c>
      <c r="H191">
        <v>0.14000000000000001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0.09</v>
      </c>
      <c r="O191">
        <v>0</v>
      </c>
      <c r="P191">
        <v>0</v>
      </c>
      <c r="Q191">
        <v>0</v>
      </c>
      <c r="R191">
        <v>0</v>
      </c>
      <c r="S191">
        <v>0.79</v>
      </c>
      <c r="T191">
        <v>0.03</v>
      </c>
      <c r="U191">
        <v>0</v>
      </c>
    </row>
    <row r="192" spans="1:21">
      <c r="A192" t="s">
        <v>300</v>
      </c>
      <c r="B192" t="s">
        <v>150</v>
      </c>
      <c r="C192">
        <v>2025</v>
      </c>
      <c r="D192">
        <v>0</v>
      </c>
      <c r="E192">
        <v>0</v>
      </c>
      <c r="F192">
        <v>0</v>
      </c>
      <c r="G192">
        <v>0.82</v>
      </c>
      <c r="H192">
        <v>0.13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0.09</v>
      </c>
      <c r="O192">
        <v>0</v>
      </c>
      <c r="P192">
        <v>0</v>
      </c>
      <c r="Q192">
        <v>0</v>
      </c>
      <c r="R192">
        <v>0</v>
      </c>
      <c r="S192">
        <v>0.62</v>
      </c>
      <c r="T192">
        <v>0</v>
      </c>
      <c r="U192">
        <v>0</v>
      </c>
    </row>
    <row r="193" spans="1:21">
      <c r="A193" t="s">
        <v>300</v>
      </c>
      <c r="B193" t="s">
        <v>150</v>
      </c>
      <c r="C193">
        <v>2030</v>
      </c>
      <c r="D193">
        <v>0</v>
      </c>
      <c r="E193">
        <v>0</v>
      </c>
      <c r="F193">
        <v>0</v>
      </c>
      <c r="G193">
        <v>0.79</v>
      </c>
      <c r="H193">
        <v>0.13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0.09</v>
      </c>
      <c r="O193">
        <v>0</v>
      </c>
      <c r="P193">
        <v>0</v>
      </c>
      <c r="Q193">
        <v>0</v>
      </c>
      <c r="R193">
        <v>0</v>
      </c>
      <c r="S193">
        <v>0.39</v>
      </c>
      <c r="T193">
        <v>0</v>
      </c>
      <c r="U193">
        <v>0</v>
      </c>
    </row>
    <row r="194" spans="1:21">
      <c r="A194" t="s">
        <v>300</v>
      </c>
      <c r="B194" t="s">
        <v>150</v>
      </c>
      <c r="C194">
        <v>2035</v>
      </c>
      <c r="D194">
        <v>0</v>
      </c>
      <c r="E194">
        <v>0</v>
      </c>
      <c r="F194">
        <v>0</v>
      </c>
      <c r="G194">
        <v>0.77</v>
      </c>
      <c r="H194">
        <v>0.12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0.09</v>
      </c>
      <c r="O194">
        <v>0</v>
      </c>
      <c r="P194">
        <v>0</v>
      </c>
      <c r="Q194">
        <v>0</v>
      </c>
      <c r="R194">
        <v>0</v>
      </c>
      <c r="S194">
        <v>0.03</v>
      </c>
      <c r="T194">
        <v>0</v>
      </c>
      <c r="U194">
        <v>0</v>
      </c>
    </row>
    <row r="195" spans="1:21">
      <c r="A195" t="s">
        <v>300</v>
      </c>
      <c r="B195" t="s">
        <v>150</v>
      </c>
      <c r="C195">
        <v>2040</v>
      </c>
      <c r="D195">
        <v>0</v>
      </c>
      <c r="E195">
        <v>0</v>
      </c>
      <c r="F195">
        <v>0</v>
      </c>
      <c r="G195">
        <v>0.74</v>
      </c>
      <c r="H195">
        <v>0.12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0.08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t="s">
        <v>300</v>
      </c>
      <c r="B196" t="s">
        <v>150</v>
      </c>
      <c r="C196">
        <v>2045</v>
      </c>
      <c r="D196">
        <v>0</v>
      </c>
      <c r="E196">
        <v>0</v>
      </c>
      <c r="F196">
        <v>0</v>
      </c>
      <c r="G196">
        <v>0.72</v>
      </c>
      <c r="H196">
        <v>0.11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0.08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t="s">
        <v>300</v>
      </c>
      <c r="B197" t="s">
        <v>150</v>
      </c>
      <c r="C197">
        <v>2050</v>
      </c>
      <c r="D197">
        <v>0</v>
      </c>
      <c r="E197">
        <v>0</v>
      </c>
      <c r="F197">
        <v>0</v>
      </c>
      <c r="G197">
        <v>0.68</v>
      </c>
      <c r="H197">
        <v>0.11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7.0000000000000007E-2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t="s">
        <v>301</v>
      </c>
      <c r="B198" t="s">
        <v>150</v>
      </c>
      <c r="C198">
        <v>2018</v>
      </c>
      <c r="D198">
        <v>0</v>
      </c>
      <c r="E198">
        <v>0</v>
      </c>
      <c r="F198">
        <v>0</v>
      </c>
      <c r="G198">
        <v>0.44</v>
      </c>
      <c r="H198">
        <v>0.28000000000000003</v>
      </c>
      <c r="I198">
        <v>0.27</v>
      </c>
      <c r="J198">
        <v>0</v>
      </c>
      <c r="K198">
        <v>0</v>
      </c>
      <c r="L198">
        <v>0</v>
      </c>
      <c r="M198">
        <v>0</v>
      </c>
      <c r="N198">
        <v>0.2</v>
      </c>
      <c r="O198">
        <v>0</v>
      </c>
      <c r="P198">
        <v>0</v>
      </c>
      <c r="Q198">
        <v>0</v>
      </c>
      <c r="R198">
        <v>0</v>
      </c>
      <c r="S198">
        <v>0.42</v>
      </c>
      <c r="T198">
        <v>0.08</v>
      </c>
      <c r="U198">
        <v>0.27</v>
      </c>
    </row>
    <row r="199" spans="1:21">
      <c r="A199" t="s">
        <v>301</v>
      </c>
      <c r="B199" t="s">
        <v>150</v>
      </c>
      <c r="C199">
        <v>2020</v>
      </c>
      <c r="D199">
        <v>0</v>
      </c>
      <c r="E199">
        <v>0</v>
      </c>
      <c r="F199">
        <v>0</v>
      </c>
      <c r="G199">
        <v>0.43</v>
      </c>
      <c r="H199">
        <v>0.28000000000000003</v>
      </c>
      <c r="I199">
        <v>0.26</v>
      </c>
      <c r="J199">
        <v>0</v>
      </c>
      <c r="K199">
        <v>0</v>
      </c>
      <c r="L199">
        <v>0</v>
      </c>
      <c r="M199">
        <v>0</v>
      </c>
      <c r="N199">
        <v>0.2</v>
      </c>
      <c r="O199">
        <v>0</v>
      </c>
      <c r="P199">
        <v>0</v>
      </c>
      <c r="Q199">
        <v>0</v>
      </c>
      <c r="R199">
        <v>0</v>
      </c>
      <c r="S199">
        <v>0.4</v>
      </c>
      <c r="T199">
        <v>0.06</v>
      </c>
      <c r="U199">
        <v>0.25</v>
      </c>
    </row>
    <row r="200" spans="1:21">
      <c r="A200" t="s">
        <v>301</v>
      </c>
      <c r="B200" t="s">
        <v>150</v>
      </c>
      <c r="C200">
        <v>2025</v>
      </c>
      <c r="D200">
        <v>0</v>
      </c>
      <c r="E200">
        <v>0</v>
      </c>
      <c r="F200">
        <v>0</v>
      </c>
      <c r="G200">
        <v>0.42</v>
      </c>
      <c r="H200">
        <v>0.27</v>
      </c>
      <c r="I200">
        <v>0.26</v>
      </c>
      <c r="J200">
        <v>0</v>
      </c>
      <c r="K200">
        <v>0</v>
      </c>
      <c r="L200">
        <v>0</v>
      </c>
      <c r="M200">
        <v>0</v>
      </c>
      <c r="N200">
        <v>0.19</v>
      </c>
      <c r="O200">
        <v>0</v>
      </c>
      <c r="P200">
        <v>0</v>
      </c>
      <c r="Q200">
        <v>0</v>
      </c>
      <c r="R200">
        <v>0</v>
      </c>
      <c r="S200">
        <v>0.31</v>
      </c>
      <c r="T200">
        <v>0</v>
      </c>
      <c r="U200">
        <v>0.2</v>
      </c>
    </row>
    <row r="201" spans="1:21">
      <c r="A201" t="s">
        <v>301</v>
      </c>
      <c r="B201" t="s">
        <v>150</v>
      </c>
      <c r="C201">
        <v>2030</v>
      </c>
      <c r="D201">
        <v>0</v>
      </c>
      <c r="E201">
        <v>0</v>
      </c>
      <c r="F201">
        <v>0</v>
      </c>
      <c r="G201">
        <v>0.4</v>
      </c>
      <c r="H201">
        <v>0.26</v>
      </c>
      <c r="I201">
        <v>0.25</v>
      </c>
      <c r="J201">
        <v>0</v>
      </c>
      <c r="K201">
        <v>0</v>
      </c>
      <c r="L201">
        <v>0</v>
      </c>
      <c r="M201">
        <v>0</v>
      </c>
      <c r="N201">
        <v>0.18</v>
      </c>
      <c r="O201">
        <v>0</v>
      </c>
      <c r="P201">
        <v>0</v>
      </c>
      <c r="Q201">
        <v>0</v>
      </c>
      <c r="R201">
        <v>0</v>
      </c>
      <c r="S201">
        <v>0.2</v>
      </c>
      <c r="T201">
        <v>0</v>
      </c>
      <c r="U201">
        <v>0.1</v>
      </c>
    </row>
    <row r="202" spans="1:21">
      <c r="A202" t="s">
        <v>301</v>
      </c>
      <c r="B202" t="s">
        <v>150</v>
      </c>
      <c r="C202">
        <v>2035</v>
      </c>
      <c r="D202">
        <v>0</v>
      </c>
      <c r="E202">
        <v>0</v>
      </c>
      <c r="F202">
        <v>0</v>
      </c>
      <c r="G202">
        <v>0.39</v>
      </c>
      <c r="H202">
        <v>0.26</v>
      </c>
      <c r="I202">
        <v>0.24</v>
      </c>
      <c r="J202">
        <v>0</v>
      </c>
      <c r="K202">
        <v>0</v>
      </c>
      <c r="L202">
        <v>0</v>
      </c>
      <c r="M202">
        <v>0</v>
      </c>
      <c r="N202">
        <v>0.18</v>
      </c>
      <c r="O202">
        <v>0</v>
      </c>
      <c r="P202">
        <v>0</v>
      </c>
      <c r="Q202">
        <v>0</v>
      </c>
      <c r="R202">
        <v>0</v>
      </c>
      <c r="S202">
        <v>0.01</v>
      </c>
      <c r="T202">
        <v>0</v>
      </c>
      <c r="U202">
        <v>0.03</v>
      </c>
    </row>
    <row r="203" spans="1:21">
      <c r="A203" t="s">
        <v>301</v>
      </c>
      <c r="B203" t="s">
        <v>150</v>
      </c>
      <c r="C203">
        <v>2040</v>
      </c>
      <c r="D203">
        <v>0</v>
      </c>
      <c r="E203">
        <v>0</v>
      </c>
      <c r="F203">
        <v>0</v>
      </c>
      <c r="G203">
        <v>0.38</v>
      </c>
      <c r="H203">
        <v>0.25</v>
      </c>
      <c r="I203">
        <v>0.23</v>
      </c>
      <c r="J203">
        <v>0</v>
      </c>
      <c r="K203">
        <v>0</v>
      </c>
      <c r="L203">
        <v>0</v>
      </c>
      <c r="M203">
        <v>0</v>
      </c>
      <c r="N203">
        <v>0.17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t="s">
        <v>301</v>
      </c>
      <c r="B204" t="s">
        <v>150</v>
      </c>
      <c r="C204">
        <v>2045</v>
      </c>
      <c r="D204">
        <v>0</v>
      </c>
      <c r="E204">
        <v>0</v>
      </c>
      <c r="F204">
        <v>0</v>
      </c>
      <c r="G204">
        <v>0.37</v>
      </c>
      <c r="H204">
        <v>0.24</v>
      </c>
      <c r="I204">
        <v>0.22</v>
      </c>
      <c r="J204">
        <v>0</v>
      </c>
      <c r="K204">
        <v>0</v>
      </c>
      <c r="L204">
        <v>0</v>
      </c>
      <c r="M204">
        <v>0</v>
      </c>
      <c r="N204">
        <v>0.16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t="s">
        <v>301</v>
      </c>
      <c r="B205" t="s">
        <v>150</v>
      </c>
      <c r="C205">
        <v>2050</v>
      </c>
      <c r="D205">
        <v>0</v>
      </c>
      <c r="E205">
        <v>0</v>
      </c>
      <c r="F205">
        <v>0</v>
      </c>
      <c r="G205">
        <v>0.35</v>
      </c>
      <c r="H205">
        <v>0.23</v>
      </c>
      <c r="I205">
        <v>0.21</v>
      </c>
      <c r="J205">
        <v>0</v>
      </c>
      <c r="K205">
        <v>0</v>
      </c>
      <c r="L205">
        <v>0</v>
      </c>
      <c r="M205">
        <v>0</v>
      </c>
      <c r="N205">
        <v>0.16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t="s">
        <v>303</v>
      </c>
      <c r="B206" t="s">
        <v>150</v>
      </c>
      <c r="C206">
        <v>2018</v>
      </c>
      <c r="D206">
        <v>0</v>
      </c>
      <c r="E206">
        <v>0</v>
      </c>
      <c r="F206">
        <v>0</v>
      </c>
      <c r="G206">
        <v>0.69</v>
      </c>
      <c r="H206">
        <v>0.3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0.21</v>
      </c>
      <c r="O206">
        <v>0</v>
      </c>
      <c r="P206">
        <v>0</v>
      </c>
      <c r="Q206">
        <v>0</v>
      </c>
      <c r="R206">
        <v>0</v>
      </c>
      <c r="S206">
        <v>0.67</v>
      </c>
      <c r="T206">
        <v>0.09</v>
      </c>
      <c r="U206">
        <v>0</v>
      </c>
    </row>
    <row r="207" spans="1:21">
      <c r="A207" t="s">
        <v>303</v>
      </c>
      <c r="B207" t="s">
        <v>150</v>
      </c>
      <c r="C207">
        <v>2020</v>
      </c>
      <c r="D207">
        <v>0</v>
      </c>
      <c r="E207">
        <v>0</v>
      </c>
      <c r="F207">
        <v>0</v>
      </c>
      <c r="G207">
        <v>0.68</v>
      </c>
      <c r="H207">
        <v>0.3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0.21</v>
      </c>
      <c r="O207">
        <v>0</v>
      </c>
      <c r="P207">
        <v>0</v>
      </c>
      <c r="Q207">
        <v>0</v>
      </c>
      <c r="R207">
        <v>0</v>
      </c>
      <c r="S207">
        <v>0.64</v>
      </c>
      <c r="T207">
        <v>7.0000000000000007E-2</v>
      </c>
      <c r="U207">
        <v>0</v>
      </c>
    </row>
    <row r="208" spans="1:21">
      <c r="A208" t="s">
        <v>303</v>
      </c>
      <c r="B208" t="s">
        <v>150</v>
      </c>
      <c r="C208">
        <v>2025</v>
      </c>
      <c r="D208">
        <v>0</v>
      </c>
      <c r="E208">
        <v>0</v>
      </c>
      <c r="F208">
        <v>0</v>
      </c>
      <c r="G208">
        <v>0.66</v>
      </c>
      <c r="H208">
        <v>0.28999999999999998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0.2</v>
      </c>
      <c r="O208">
        <v>0</v>
      </c>
      <c r="P208">
        <v>0</v>
      </c>
      <c r="Q208">
        <v>0</v>
      </c>
      <c r="R208">
        <v>0</v>
      </c>
      <c r="S208">
        <v>0.5</v>
      </c>
      <c r="T208">
        <v>0</v>
      </c>
      <c r="U208">
        <v>0</v>
      </c>
    </row>
    <row r="209" spans="1:21">
      <c r="A209" t="s">
        <v>303</v>
      </c>
      <c r="B209" t="s">
        <v>150</v>
      </c>
      <c r="C209">
        <v>2030</v>
      </c>
      <c r="D209">
        <v>0</v>
      </c>
      <c r="E209">
        <v>0</v>
      </c>
      <c r="F209">
        <v>0</v>
      </c>
      <c r="G209">
        <v>0.64</v>
      </c>
      <c r="H209">
        <v>0.28000000000000003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0.19</v>
      </c>
      <c r="O209">
        <v>0</v>
      </c>
      <c r="P209">
        <v>0</v>
      </c>
      <c r="Q209">
        <v>0</v>
      </c>
      <c r="R209">
        <v>0</v>
      </c>
      <c r="S209">
        <v>0.32</v>
      </c>
      <c r="T209">
        <v>0</v>
      </c>
      <c r="U209">
        <v>0</v>
      </c>
    </row>
    <row r="210" spans="1:21">
      <c r="A210" t="s">
        <v>303</v>
      </c>
      <c r="B210" t="s">
        <v>150</v>
      </c>
      <c r="C210">
        <v>2035</v>
      </c>
      <c r="D210">
        <v>0</v>
      </c>
      <c r="E210">
        <v>0</v>
      </c>
      <c r="F210">
        <v>0</v>
      </c>
      <c r="G210">
        <v>0.62</v>
      </c>
      <c r="H210">
        <v>0.27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0.19</v>
      </c>
      <c r="O210">
        <v>0</v>
      </c>
      <c r="P210">
        <v>0</v>
      </c>
      <c r="Q210">
        <v>0</v>
      </c>
      <c r="R210">
        <v>0</v>
      </c>
      <c r="S210">
        <v>0.03</v>
      </c>
      <c r="T210">
        <v>0</v>
      </c>
      <c r="U210">
        <v>0</v>
      </c>
    </row>
    <row r="211" spans="1:21">
      <c r="A211" t="s">
        <v>303</v>
      </c>
      <c r="B211" t="s">
        <v>150</v>
      </c>
      <c r="C211">
        <v>2040</v>
      </c>
      <c r="D211">
        <v>0</v>
      </c>
      <c r="E211">
        <v>0</v>
      </c>
      <c r="F211">
        <v>0</v>
      </c>
      <c r="G211">
        <v>0.6</v>
      </c>
      <c r="H211">
        <v>0.26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0.18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A212" t="s">
        <v>303</v>
      </c>
      <c r="B212" t="s">
        <v>150</v>
      </c>
      <c r="C212">
        <v>2045</v>
      </c>
      <c r="D212">
        <v>0</v>
      </c>
      <c r="E212">
        <v>0</v>
      </c>
      <c r="F212">
        <v>0</v>
      </c>
      <c r="G212">
        <v>0.57999999999999996</v>
      </c>
      <c r="H212">
        <v>0.25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0.18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 t="s">
        <v>303</v>
      </c>
      <c r="B213" t="s">
        <v>150</v>
      </c>
      <c r="C213">
        <v>2050</v>
      </c>
      <c r="D213">
        <v>0</v>
      </c>
      <c r="E213">
        <v>0</v>
      </c>
      <c r="F213">
        <v>0</v>
      </c>
      <c r="G213">
        <v>0.55000000000000004</v>
      </c>
      <c r="H213">
        <v>0.24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0.17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 s="38" t="s">
        <v>304</v>
      </c>
      <c r="B214" t="s">
        <v>150</v>
      </c>
      <c r="C214">
        <v>2018</v>
      </c>
      <c r="D214">
        <v>0</v>
      </c>
      <c r="E214">
        <v>0</v>
      </c>
      <c r="F214">
        <v>0</v>
      </c>
      <c r="G214">
        <v>0.64</v>
      </c>
      <c r="H214">
        <v>0.35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0.24</v>
      </c>
      <c r="O214">
        <v>0</v>
      </c>
      <c r="P214">
        <v>0</v>
      </c>
      <c r="Q214">
        <v>0</v>
      </c>
      <c r="R214">
        <v>0</v>
      </c>
      <c r="S214">
        <v>0.62</v>
      </c>
      <c r="T214">
        <v>0.1</v>
      </c>
      <c r="U214">
        <v>0</v>
      </c>
    </row>
    <row r="215" spans="1:21">
      <c r="A215" s="38" t="s">
        <v>304</v>
      </c>
      <c r="B215" t="s">
        <v>150</v>
      </c>
      <c r="C215">
        <v>2020</v>
      </c>
      <c r="D215">
        <v>0</v>
      </c>
      <c r="E215">
        <v>0</v>
      </c>
      <c r="F215">
        <v>0</v>
      </c>
      <c r="G215">
        <v>0.64</v>
      </c>
      <c r="H215">
        <v>0.35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0.24</v>
      </c>
      <c r="O215">
        <v>0</v>
      </c>
      <c r="P215">
        <v>0</v>
      </c>
      <c r="Q215">
        <v>0</v>
      </c>
      <c r="R215">
        <v>0</v>
      </c>
      <c r="S215">
        <v>0.59</v>
      </c>
      <c r="T215">
        <v>0.08</v>
      </c>
      <c r="U215">
        <v>0</v>
      </c>
    </row>
    <row r="216" spans="1:21">
      <c r="A216" s="38" t="s">
        <v>304</v>
      </c>
      <c r="B216" t="s">
        <v>150</v>
      </c>
      <c r="C216">
        <v>2025</v>
      </c>
      <c r="D216">
        <v>0</v>
      </c>
      <c r="E216">
        <v>0</v>
      </c>
      <c r="F216">
        <v>0</v>
      </c>
      <c r="G216">
        <v>0.62</v>
      </c>
      <c r="H216">
        <v>0.34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0.23</v>
      </c>
      <c r="O216">
        <v>0</v>
      </c>
      <c r="P216">
        <v>0</v>
      </c>
      <c r="Q216">
        <v>0</v>
      </c>
      <c r="R216">
        <v>0</v>
      </c>
      <c r="S216">
        <v>0.46</v>
      </c>
      <c r="T216">
        <v>0</v>
      </c>
      <c r="U216">
        <v>0</v>
      </c>
    </row>
    <row r="217" spans="1:21">
      <c r="A217" s="38" t="s">
        <v>304</v>
      </c>
      <c r="B217" t="s">
        <v>150</v>
      </c>
      <c r="C217">
        <v>2030</v>
      </c>
      <c r="D217">
        <v>0</v>
      </c>
      <c r="E217">
        <v>0</v>
      </c>
      <c r="F217">
        <v>0</v>
      </c>
      <c r="G217">
        <v>0.6</v>
      </c>
      <c r="H217">
        <v>0.32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0.22</v>
      </c>
      <c r="O217">
        <v>0</v>
      </c>
      <c r="P217">
        <v>0</v>
      </c>
      <c r="Q217">
        <v>0</v>
      </c>
      <c r="R217">
        <v>0</v>
      </c>
      <c r="S217">
        <v>0.3</v>
      </c>
      <c r="T217">
        <v>0</v>
      </c>
      <c r="U217">
        <v>0</v>
      </c>
    </row>
    <row r="218" spans="1:21">
      <c r="A218" s="38" t="s">
        <v>304</v>
      </c>
      <c r="B218" t="s">
        <v>150</v>
      </c>
      <c r="C218">
        <v>2035</v>
      </c>
      <c r="D218">
        <v>0</v>
      </c>
      <c r="E218">
        <v>0</v>
      </c>
      <c r="F218">
        <v>0</v>
      </c>
      <c r="G218">
        <v>0.57999999999999996</v>
      </c>
      <c r="H218">
        <v>0.31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0.22</v>
      </c>
      <c r="O218">
        <v>0</v>
      </c>
      <c r="P218">
        <v>0</v>
      </c>
      <c r="Q218">
        <v>0</v>
      </c>
      <c r="R218">
        <v>0</v>
      </c>
      <c r="S218">
        <v>0.02</v>
      </c>
      <c r="T218">
        <v>0</v>
      </c>
      <c r="U218">
        <v>0</v>
      </c>
    </row>
    <row r="219" spans="1:21">
      <c r="A219" s="38" t="s">
        <v>304</v>
      </c>
      <c r="B219" t="s">
        <v>150</v>
      </c>
      <c r="C219">
        <v>2040</v>
      </c>
      <c r="D219">
        <v>0</v>
      </c>
      <c r="E219">
        <v>0</v>
      </c>
      <c r="F219">
        <v>0</v>
      </c>
      <c r="G219">
        <v>0.56000000000000005</v>
      </c>
      <c r="H219">
        <v>0.3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0.21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>
      <c r="A220" s="38" t="s">
        <v>304</v>
      </c>
      <c r="B220" t="s">
        <v>150</v>
      </c>
      <c r="C220">
        <v>2045</v>
      </c>
      <c r="D220">
        <v>0</v>
      </c>
      <c r="E220">
        <v>0</v>
      </c>
      <c r="F220">
        <v>0</v>
      </c>
      <c r="G220">
        <v>0.54</v>
      </c>
      <c r="H220">
        <v>0.28999999999999998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>
      <c r="A221" s="38" t="s">
        <v>304</v>
      </c>
      <c r="B221" t="s">
        <v>150</v>
      </c>
      <c r="C221">
        <v>2050</v>
      </c>
      <c r="D221">
        <v>0</v>
      </c>
      <c r="E221">
        <v>0</v>
      </c>
      <c r="F221">
        <v>0</v>
      </c>
      <c r="G221">
        <v>0.51</v>
      </c>
      <c r="H221">
        <v>0.28000000000000003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0.19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>
      <c r="A222" s="38" t="s">
        <v>305</v>
      </c>
      <c r="B222" t="s">
        <v>150</v>
      </c>
      <c r="C222">
        <v>2018</v>
      </c>
      <c r="D222">
        <v>0</v>
      </c>
      <c r="E222">
        <v>0</v>
      </c>
      <c r="F222">
        <v>0</v>
      </c>
      <c r="G222">
        <v>0.64</v>
      </c>
      <c r="H222">
        <v>0.32</v>
      </c>
      <c r="I222">
        <v>0.03</v>
      </c>
      <c r="J222">
        <v>0</v>
      </c>
      <c r="K222">
        <v>0</v>
      </c>
      <c r="L222">
        <v>0</v>
      </c>
      <c r="M222">
        <v>0</v>
      </c>
      <c r="N222">
        <v>0.22</v>
      </c>
      <c r="O222">
        <v>0</v>
      </c>
      <c r="P222">
        <v>0</v>
      </c>
      <c r="Q222">
        <v>0</v>
      </c>
      <c r="R222">
        <v>0</v>
      </c>
      <c r="S222">
        <v>0.62</v>
      </c>
      <c r="T222">
        <v>0.09</v>
      </c>
      <c r="U222">
        <v>0.03</v>
      </c>
    </row>
    <row r="223" spans="1:21">
      <c r="A223" s="38" t="s">
        <v>305</v>
      </c>
      <c r="B223" t="s">
        <v>150</v>
      </c>
      <c r="C223">
        <v>2020</v>
      </c>
      <c r="D223">
        <v>0</v>
      </c>
      <c r="E223">
        <v>0</v>
      </c>
      <c r="F223">
        <v>0</v>
      </c>
      <c r="G223">
        <v>0.63</v>
      </c>
      <c r="H223">
        <v>0.32</v>
      </c>
      <c r="I223">
        <v>0.03</v>
      </c>
      <c r="J223">
        <v>0</v>
      </c>
      <c r="K223">
        <v>0</v>
      </c>
      <c r="L223">
        <v>0</v>
      </c>
      <c r="M223">
        <v>0</v>
      </c>
      <c r="N223">
        <v>0.22</v>
      </c>
      <c r="O223">
        <v>0</v>
      </c>
      <c r="P223">
        <v>0</v>
      </c>
      <c r="Q223">
        <v>0</v>
      </c>
      <c r="R223">
        <v>0</v>
      </c>
      <c r="S223">
        <v>0.59</v>
      </c>
      <c r="T223">
        <v>7.0000000000000007E-2</v>
      </c>
      <c r="U223">
        <v>0.02</v>
      </c>
    </row>
    <row r="224" spans="1:21">
      <c r="A224" s="38" t="s">
        <v>305</v>
      </c>
      <c r="B224" t="s">
        <v>150</v>
      </c>
      <c r="C224">
        <v>2025</v>
      </c>
      <c r="D224">
        <v>0</v>
      </c>
      <c r="E224">
        <v>0</v>
      </c>
      <c r="F224">
        <v>0</v>
      </c>
      <c r="G224">
        <v>0.62</v>
      </c>
      <c r="H224">
        <v>0.31</v>
      </c>
      <c r="I224">
        <v>0.02</v>
      </c>
      <c r="J224">
        <v>0</v>
      </c>
      <c r="K224">
        <v>0</v>
      </c>
      <c r="L224">
        <v>0</v>
      </c>
      <c r="M224">
        <v>0</v>
      </c>
      <c r="N224">
        <v>0.22</v>
      </c>
      <c r="O224">
        <v>0</v>
      </c>
      <c r="P224">
        <v>0</v>
      </c>
      <c r="Q224">
        <v>0</v>
      </c>
      <c r="R224">
        <v>0</v>
      </c>
      <c r="S224">
        <v>0.46</v>
      </c>
      <c r="T224">
        <v>0</v>
      </c>
      <c r="U224">
        <v>0.02</v>
      </c>
    </row>
    <row r="225" spans="1:21">
      <c r="A225" s="38" t="s">
        <v>305</v>
      </c>
      <c r="B225" t="s">
        <v>150</v>
      </c>
      <c r="C225">
        <v>2030</v>
      </c>
      <c r="D225">
        <v>0</v>
      </c>
      <c r="E225">
        <v>0</v>
      </c>
      <c r="F225">
        <v>0</v>
      </c>
      <c r="G225">
        <v>0.59</v>
      </c>
      <c r="H225">
        <v>0.3</v>
      </c>
      <c r="I225">
        <v>0.02</v>
      </c>
      <c r="J225">
        <v>0</v>
      </c>
      <c r="K225">
        <v>0</v>
      </c>
      <c r="L225">
        <v>0</v>
      </c>
      <c r="M225">
        <v>0</v>
      </c>
      <c r="N225">
        <v>0.21</v>
      </c>
      <c r="O225">
        <v>0</v>
      </c>
      <c r="P225">
        <v>0</v>
      </c>
      <c r="Q225">
        <v>0</v>
      </c>
      <c r="R225">
        <v>0</v>
      </c>
      <c r="S225">
        <v>0.28999999999999998</v>
      </c>
      <c r="T225">
        <v>0</v>
      </c>
      <c r="U225">
        <v>0.01</v>
      </c>
    </row>
    <row r="226" spans="1:21">
      <c r="A226" s="38" t="s">
        <v>305</v>
      </c>
      <c r="B226" t="s">
        <v>150</v>
      </c>
      <c r="C226">
        <v>2035</v>
      </c>
      <c r="D226">
        <v>0</v>
      </c>
      <c r="E226">
        <v>0</v>
      </c>
      <c r="F226">
        <v>0</v>
      </c>
      <c r="G226">
        <v>0.57999999999999996</v>
      </c>
      <c r="H226">
        <v>0.28999999999999998</v>
      </c>
      <c r="I226">
        <v>0.02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0</v>
      </c>
      <c r="P226">
        <v>0</v>
      </c>
      <c r="Q226">
        <v>0</v>
      </c>
      <c r="R226">
        <v>0</v>
      </c>
      <c r="S226">
        <v>0.02</v>
      </c>
      <c r="T226">
        <v>0</v>
      </c>
      <c r="U226">
        <v>0</v>
      </c>
    </row>
    <row r="227" spans="1:21">
      <c r="A227" s="38" t="s">
        <v>305</v>
      </c>
      <c r="B227" t="s">
        <v>150</v>
      </c>
      <c r="C227">
        <v>2040</v>
      </c>
      <c r="D227">
        <v>0</v>
      </c>
      <c r="E227">
        <v>0</v>
      </c>
      <c r="F227">
        <v>0</v>
      </c>
      <c r="G227">
        <v>0.55000000000000004</v>
      </c>
      <c r="H227">
        <v>0.28000000000000003</v>
      </c>
      <c r="I227">
        <v>0.02</v>
      </c>
      <c r="J227">
        <v>0</v>
      </c>
      <c r="K227">
        <v>0</v>
      </c>
      <c r="L227">
        <v>0</v>
      </c>
      <c r="M227">
        <v>0</v>
      </c>
      <c r="N227">
        <v>0.19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>
      <c r="A228" s="38" t="s">
        <v>305</v>
      </c>
      <c r="B228" t="s">
        <v>150</v>
      </c>
      <c r="C228">
        <v>2045</v>
      </c>
      <c r="D228">
        <v>0</v>
      </c>
      <c r="E228">
        <v>0</v>
      </c>
      <c r="F228">
        <v>0</v>
      </c>
      <c r="G228">
        <v>0.54</v>
      </c>
      <c r="H228">
        <v>0.27</v>
      </c>
      <c r="I228">
        <v>0.02</v>
      </c>
      <c r="J228">
        <v>0</v>
      </c>
      <c r="K228">
        <v>0</v>
      </c>
      <c r="L228">
        <v>0</v>
      </c>
      <c r="M228">
        <v>0</v>
      </c>
      <c r="N228">
        <v>0.19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>
      <c r="A229" s="38" t="s">
        <v>305</v>
      </c>
      <c r="B229" t="s">
        <v>150</v>
      </c>
      <c r="C229">
        <v>2050</v>
      </c>
      <c r="D229">
        <v>0</v>
      </c>
      <c r="E229">
        <v>0</v>
      </c>
      <c r="F229">
        <v>0</v>
      </c>
      <c r="G229">
        <v>0.51</v>
      </c>
      <c r="H229">
        <v>0.26</v>
      </c>
      <c r="I229">
        <v>0.02</v>
      </c>
      <c r="J229">
        <v>0</v>
      </c>
      <c r="K229">
        <v>0</v>
      </c>
      <c r="L229">
        <v>0</v>
      </c>
      <c r="M229">
        <v>0</v>
      </c>
      <c r="N229">
        <v>0.18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>
      <c r="A230" s="38" t="s">
        <v>356</v>
      </c>
      <c r="B230" t="s">
        <v>150</v>
      </c>
      <c r="C230">
        <v>2018</v>
      </c>
      <c r="D230">
        <v>0</v>
      </c>
      <c r="E230">
        <v>0</v>
      </c>
      <c r="F230">
        <v>0</v>
      </c>
      <c r="G230">
        <v>0.75</v>
      </c>
      <c r="H230">
        <v>0.19</v>
      </c>
      <c r="I230">
        <v>0.06</v>
      </c>
      <c r="J230">
        <v>0</v>
      </c>
      <c r="K230">
        <v>0</v>
      </c>
      <c r="L230">
        <v>0</v>
      </c>
      <c r="M230">
        <v>0</v>
      </c>
      <c r="N230">
        <v>0.13</v>
      </c>
      <c r="O230">
        <v>0</v>
      </c>
      <c r="P230">
        <v>0</v>
      </c>
      <c r="Q230">
        <v>0</v>
      </c>
      <c r="R230">
        <v>0</v>
      </c>
      <c r="S230">
        <v>0.72</v>
      </c>
      <c r="T230">
        <v>0.05</v>
      </c>
      <c r="U230">
        <v>0.06</v>
      </c>
    </row>
    <row r="231" spans="1:21">
      <c r="A231" s="38" t="s">
        <v>356</v>
      </c>
      <c r="B231" t="s">
        <v>150</v>
      </c>
      <c r="C231">
        <v>2020</v>
      </c>
      <c r="D231">
        <v>0</v>
      </c>
      <c r="E231">
        <v>0</v>
      </c>
      <c r="F231">
        <v>0</v>
      </c>
      <c r="G231">
        <v>0.74</v>
      </c>
      <c r="H231">
        <v>0.18</v>
      </c>
      <c r="I231">
        <v>0.05</v>
      </c>
      <c r="J231">
        <v>0</v>
      </c>
      <c r="K231">
        <v>0</v>
      </c>
      <c r="L231">
        <v>0</v>
      </c>
      <c r="M231">
        <v>0</v>
      </c>
      <c r="N231">
        <v>0.13</v>
      </c>
      <c r="O231">
        <v>0</v>
      </c>
      <c r="P231">
        <v>0</v>
      </c>
      <c r="Q231">
        <v>0</v>
      </c>
      <c r="R231">
        <v>0</v>
      </c>
      <c r="S231">
        <v>0.69</v>
      </c>
      <c r="T231">
        <v>0.04</v>
      </c>
      <c r="U231">
        <v>0.05</v>
      </c>
    </row>
    <row r="232" spans="1:21">
      <c r="A232" s="38" t="s">
        <v>356</v>
      </c>
      <c r="B232" t="s">
        <v>150</v>
      </c>
      <c r="C232">
        <v>2025</v>
      </c>
      <c r="D232">
        <v>0</v>
      </c>
      <c r="E232">
        <v>0</v>
      </c>
      <c r="F232">
        <v>0</v>
      </c>
      <c r="G232">
        <v>0.72</v>
      </c>
      <c r="H232">
        <v>0.18</v>
      </c>
      <c r="I232">
        <v>0.05</v>
      </c>
      <c r="J232">
        <v>0</v>
      </c>
      <c r="K232">
        <v>0</v>
      </c>
      <c r="L232">
        <v>0</v>
      </c>
      <c r="M232">
        <v>0</v>
      </c>
      <c r="N232">
        <v>0.12</v>
      </c>
      <c r="O232">
        <v>0</v>
      </c>
      <c r="P232">
        <v>0</v>
      </c>
      <c r="Q232">
        <v>0</v>
      </c>
      <c r="R232">
        <v>0</v>
      </c>
      <c r="S232">
        <v>0.54</v>
      </c>
      <c r="T232">
        <v>0</v>
      </c>
      <c r="U232">
        <v>0.04</v>
      </c>
    </row>
    <row r="233" spans="1:21">
      <c r="A233" s="38" t="s">
        <v>356</v>
      </c>
      <c r="B233" t="s">
        <v>150</v>
      </c>
      <c r="C233">
        <v>2030</v>
      </c>
      <c r="D233">
        <v>0</v>
      </c>
      <c r="E233">
        <v>0</v>
      </c>
      <c r="F233">
        <v>0</v>
      </c>
      <c r="G233">
        <v>0.69</v>
      </c>
      <c r="H233">
        <v>0.17</v>
      </c>
      <c r="I233">
        <v>0.05</v>
      </c>
      <c r="J233">
        <v>0</v>
      </c>
      <c r="K233">
        <v>0</v>
      </c>
      <c r="L233">
        <v>0</v>
      </c>
      <c r="M233">
        <v>0</v>
      </c>
      <c r="N233">
        <v>0.12</v>
      </c>
      <c r="O233">
        <v>0</v>
      </c>
      <c r="P233">
        <v>0</v>
      </c>
      <c r="Q233">
        <v>0</v>
      </c>
      <c r="R233">
        <v>0</v>
      </c>
      <c r="S233">
        <v>0.34</v>
      </c>
      <c r="T233">
        <v>0</v>
      </c>
      <c r="U233">
        <v>0.02</v>
      </c>
    </row>
    <row r="234" spans="1:21">
      <c r="A234" s="38" t="s">
        <v>356</v>
      </c>
      <c r="B234" t="s">
        <v>150</v>
      </c>
      <c r="C234">
        <v>2035</v>
      </c>
      <c r="D234">
        <v>0</v>
      </c>
      <c r="E234">
        <v>0</v>
      </c>
      <c r="F234">
        <v>0</v>
      </c>
      <c r="G234">
        <v>0.67</v>
      </c>
      <c r="H234">
        <v>0.17</v>
      </c>
      <c r="I234">
        <v>0.05</v>
      </c>
      <c r="J234">
        <v>0</v>
      </c>
      <c r="K234">
        <v>0</v>
      </c>
      <c r="L234">
        <v>0</v>
      </c>
      <c r="M234">
        <v>0</v>
      </c>
      <c r="N234">
        <v>0.12</v>
      </c>
      <c r="O234">
        <v>0</v>
      </c>
      <c r="P234">
        <v>0</v>
      </c>
      <c r="Q234">
        <v>0</v>
      </c>
      <c r="R234">
        <v>0</v>
      </c>
      <c r="S234">
        <v>0.03</v>
      </c>
      <c r="T234">
        <v>0</v>
      </c>
      <c r="U234">
        <v>0</v>
      </c>
    </row>
    <row r="235" spans="1:21">
      <c r="A235" s="38" t="s">
        <v>356</v>
      </c>
      <c r="B235" t="s">
        <v>150</v>
      </c>
      <c r="C235">
        <v>2040</v>
      </c>
      <c r="D235">
        <v>0</v>
      </c>
      <c r="E235">
        <v>0</v>
      </c>
      <c r="F235">
        <v>0</v>
      </c>
      <c r="G235">
        <v>0.65</v>
      </c>
      <c r="H235">
        <v>0.16</v>
      </c>
      <c r="I235">
        <v>0.05</v>
      </c>
      <c r="J235">
        <v>0</v>
      </c>
      <c r="K235">
        <v>0</v>
      </c>
      <c r="L235">
        <v>0</v>
      </c>
      <c r="M235">
        <v>0</v>
      </c>
      <c r="N235">
        <v>0.11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>
      <c r="A236" s="38" t="s">
        <v>356</v>
      </c>
      <c r="B236" t="s">
        <v>150</v>
      </c>
      <c r="C236">
        <v>2045</v>
      </c>
      <c r="D236">
        <v>0</v>
      </c>
      <c r="E236">
        <v>0</v>
      </c>
      <c r="F236">
        <v>0</v>
      </c>
      <c r="G236">
        <v>0.63</v>
      </c>
      <c r="H236">
        <v>0.15</v>
      </c>
      <c r="I236">
        <v>0.05</v>
      </c>
      <c r="J236">
        <v>0</v>
      </c>
      <c r="K236">
        <v>0</v>
      </c>
      <c r="L236">
        <v>0</v>
      </c>
      <c r="M236">
        <v>0</v>
      </c>
      <c r="N236">
        <v>0.11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A237" s="38" t="s">
        <v>356</v>
      </c>
      <c r="B237" t="s">
        <v>150</v>
      </c>
      <c r="C237">
        <v>2050</v>
      </c>
      <c r="D237">
        <v>0</v>
      </c>
      <c r="E237">
        <v>0</v>
      </c>
      <c r="F237">
        <v>0</v>
      </c>
      <c r="G237">
        <v>0.6</v>
      </c>
      <c r="H237">
        <v>0.15</v>
      </c>
      <c r="I237">
        <v>0.04</v>
      </c>
      <c r="J237">
        <v>0</v>
      </c>
      <c r="K237">
        <v>0</v>
      </c>
      <c r="L237">
        <v>0</v>
      </c>
      <c r="M237">
        <v>0</v>
      </c>
      <c r="N237">
        <v>0.1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>
      <c r="A238" s="38" t="s">
        <v>307</v>
      </c>
      <c r="B238" t="s">
        <v>150</v>
      </c>
      <c r="C238">
        <v>2018</v>
      </c>
      <c r="D238">
        <v>0</v>
      </c>
      <c r="E238">
        <v>0</v>
      </c>
      <c r="F238">
        <v>0</v>
      </c>
      <c r="G238">
        <v>0.9</v>
      </c>
      <c r="H238">
        <v>0.09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0.06</v>
      </c>
      <c r="O238">
        <v>0</v>
      </c>
      <c r="P238">
        <v>0</v>
      </c>
      <c r="Q238">
        <v>0</v>
      </c>
      <c r="R238">
        <v>0</v>
      </c>
      <c r="S238">
        <v>0.87</v>
      </c>
      <c r="T238">
        <v>0.02</v>
      </c>
      <c r="U238">
        <v>0</v>
      </c>
    </row>
    <row r="239" spans="1:21">
      <c r="A239" s="38" t="s">
        <v>307</v>
      </c>
      <c r="B239" t="s">
        <v>150</v>
      </c>
      <c r="C239">
        <v>2020</v>
      </c>
      <c r="D239">
        <v>0</v>
      </c>
      <c r="E239">
        <v>0</v>
      </c>
      <c r="F239">
        <v>0</v>
      </c>
      <c r="G239">
        <v>0.9</v>
      </c>
      <c r="H239">
        <v>0.09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0.06</v>
      </c>
      <c r="O239">
        <v>0</v>
      </c>
      <c r="P239">
        <v>0</v>
      </c>
      <c r="Q239">
        <v>0</v>
      </c>
      <c r="R239">
        <v>0</v>
      </c>
      <c r="S239">
        <v>0.83</v>
      </c>
      <c r="T239">
        <v>0.02</v>
      </c>
      <c r="U239">
        <v>0</v>
      </c>
    </row>
    <row r="240" spans="1:21">
      <c r="A240" s="38" t="s">
        <v>307</v>
      </c>
      <c r="B240" t="s">
        <v>150</v>
      </c>
      <c r="C240">
        <v>2025</v>
      </c>
      <c r="D240">
        <v>0</v>
      </c>
      <c r="E240">
        <v>0</v>
      </c>
      <c r="F240">
        <v>0</v>
      </c>
      <c r="G240">
        <v>0.87</v>
      </c>
      <c r="H240">
        <v>0.09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0.06</v>
      </c>
      <c r="O240">
        <v>0</v>
      </c>
      <c r="P240">
        <v>0</v>
      </c>
      <c r="Q240">
        <v>0</v>
      </c>
      <c r="R240">
        <v>0</v>
      </c>
      <c r="S240">
        <v>0.65</v>
      </c>
      <c r="T240">
        <v>0</v>
      </c>
      <c r="U240">
        <v>0</v>
      </c>
    </row>
    <row r="241" spans="1:21">
      <c r="A241" s="38" t="s">
        <v>307</v>
      </c>
      <c r="B241" t="s">
        <v>150</v>
      </c>
      <c r="C241">
        <v>2030</v>
      </c>
      <c r="D241">
        <v>0</v>
      </c>
      <c r="E241">
        <v>0</v>
      </c>
      <c r="F241">
        <v>0</v>
      </c>
      <c r="G241">
        <v>0.84</v>
      </c>
      <c r="H241">
        <v>0.08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0.06</v>
      </c>
      <c r="O241">
        <v>0</v>
      </c>
      <c r="P241">
        <v>0</v>
      </c>
      <c r="Q241">
        <v>0</v>
      </c>
      <c r="R241">
        <v>0</v>
      </c>
      <c r="S241">
        <v>0.42</v>
      </c>
      <c r="T241">
        <v>0</v>
      </c>
      <c r="U241">
        <v>0</v>
      </c>
    </row>
    <row r="242" spans="1:21">
      <c r="A242" s="38" t="s">
        <v>307</v>
      </c>
      <c r="B242" t="s">
        <v>150</v>
      </c>
      <c r="C242">
        <v>2035</v>
      </c>
      <c r="D242">
        <v>0</v>
      </c>
      <c r="E242">
        <v>0</v>
      </c>
      <c r="F242">
        <v>0</v>
      </c>
      <c r="G242">
        <v>0.81</v>
      </c>
      <c r="H242">
        <v>0.08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0.05</v>
      </c>
      <c r="O242">
        <v>0</v>
      </c>
      <c r="P242">
        <v>0</v>
      </c>
      <c r="Q242">
        <v>0</v>
      </c>
      <c r="R242">
        <v>0</v>
      </c>
      <c r="S242">
        <v>0.04</v>
      </c>
      <c r="T242">
        <v>0</v>
      </c>
      <c r="U242">
        <v>0</v>
      </c>
    </row>
    <row r="243" spans="1:21">
      <c r="A243" s="38" t="s">
        <v>307</v>
      </c>
      <c r="B243" t="s">
        <v>150</v>
      </c>
      <c r="C243">
        <v>2040</v>
      </c>
      <c r="D243">
        <v>0</v>
      </c>
      <c r="E243">
        <v>0</v>
      </c>
      <c r="F243">
        <v>0</v>
      </c>
      <c r="G243">
        <v>0.78</v>
      </c>
      <c r="H243">
        <v>0.08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0.05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>
      <c r="A244" s="38" t="s">
        <v>307</v>
      </c>
      <c r="B244" t="s">
        <v>150</v>
      </c>
      <c r="C244">
        <v>2045</v>
      </c>
      <c r="D244">
        <v>0</v>
      </c>
      <c r="E244">
        <v>0</v>
      </c>
      <c r="F244">
        <v>0</v>
      </c>
      <c r="G244">
        <v>0.76</v>
      </c>
      <c r="H244">
        <v>7.0000000000000007E-2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0.05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>
      <c r="A245" s="38" t="s">
        <v>307</v>
      </c>
      <c r="B245" t="s">
        <v>150</v>
      </c>
      <c r="C245">
        <v>2050</v>
      </c>
      <c r="D245">
        <v>0</v>
      </c>
      <c r="E245">
        <v>0</v>
      </c>
      <c r="F245">
        <v>0</v>
      </c>
      <c r="G245">
        <v>0.72</v>
      </c>
      <c r="H245">
        <v>7.0000000000000007E-2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0.05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>
      <c r="A246" s="38" t="s">
        <v>278</v>
      </c>
      <c r="B246" t="s">
        <v>151</v>
      </c>
      <c r="C246">
        <v>2018</v>
      </c>
      <c r="D246">
        <v>0.71</v>
      </c>
      <c r="E246">
        <v>0.18</v>
      </c>
      <c r="F246">
        <v>0.09</v>
      </c>
      <c r="G246">
        <v>0</v>
      </c>
      <c r="H246">
        <v>0</v>
      </c>
      <c r="I246">
        <v>0</v>
      </c>
      <c r="J246">
        <v>0</v>
      </c>
      <c r="K246">
        <v>0.13</v>
      </c>
      <c r="L246">
        <v>0</v>
      </c>
      <c r="M246">
        <v>0</v>
      </c>
      <c r="N246">
        <v>0</v>
      </c>
      <c r="O246">
        <v>0</v>
      </c>
      <c r="P246">
        <v>0.69</v>
      </c>
      <c r="Q246">
        <v>0.05</v>
      </c>
      <c r="R246">
        <v>0.09</v>
      </c>
      <c r="S246">
        <v>0</v>
      </c>
      <c r="T246">
        <v>0</v>
      </c>
      <c r="U246">
        <v>0</v>
      </c>
    </row>
    <row r="247" spans="1:21">
      <c r="A247" s="38" t="s">
        <v>278</v>
      </c>
      <c r="B247" t="s">
        <v>151</v>
      </c>
      <c r="C247">
        <v>2020</v>
      </c>
      <c r="D247">
        <v>0.71</v>
      </c>
      <c r="E247">
        <v>0.18</v>
      </c>
      <c r="F247">
        <v>0.09</v>
      </c>
      <c r="G247">
        <v>0</v>
      </c>
      <c r="H247">
        <v>0</v>
      </c>
      <c r="I247">
        <v>0</v>
      </c>
      <c r="J247">
        <v>0</v>
      </c>
      <c r="K247">
        <v>0.13</v>
      </c>
      <c r="L247">
        <v>0</v>
      </c>
      <c r="M247">
        <v>0</v>
      </c>
      <c r="N247">
        <v>0</v>
      </c>
      <c r="O247">
        <v>0</v>
      </c>
      <c r="P247">
        <v>0.66</v>
      </c>
      <c r="Q247">
        <v>0.04</v>
      </c>
      <c r="R247">
        <v>0.09</v>
      </c>
      <c r="S247">
        <v>0</v>
      </c>
      <c r="T247">
        <v>0</v>
      </c>
      <c r="U247">
        <v>0</v>
      </c>
    </row>
    <row r="248" spans="1:21">
      <c r="A248" s="38" t="s">
        <v>278</v>
      </c>
      <c r="B248" t="s">
        <v>151</v>
      </c>
      <c r="C248">
        <v>2025</v>
      </c>
      <c r="D248">
        <v>0.69</v>
      </c>
      <c r="E248">
        <v>0.18</v>
      </c>
      <c r="F248">
        <v>0.09</v>
      </c>
      <c r="G248">
        <v>0</v>
      </c>
      <c r="H248">
        <v>0</v>
      </c>
      <c r="I248">
        <v>0</v>
      </c>
      <c r="J248">
        <v>0</v>
      </c>
      <c r="K248">
        <v>0.12</v>
      </c>
      <c r="L248">
        <v>0</v>
      </c>
      <c r="M248">
        <v>0</v>
      </c>
      <c r="N248">
        <v>0</v>
      </c>
      <c r="O248">
        <v>0</v>
      </c>
      <c r="P248">
        <v>0.5</v>
      </c>
      <c r="Q248">
        <v>0</v>
      </c>
      <c r="R248">
        <v>7.0000000000000007E-2</v>
      </c>
      <c r="S248">
        <v>0</v>
      </c>
      <c r="T248">
        <v>0</v>
      </c>
      <c r="U248">
        <v>0</v>
      </c>
    </row>
    <row r="249" spans="1:21">
      <c r="A249" s="38" t="s">
        <v>278</v>
      </c>
      <c r="B249" t="s">
        <v>151</v>
      </c>
      <c r="C249">
        <v>2030</v>
      </c>
      <c r="D249">
        <v>0.66</v>
      </c>
      <c r="E249">
        <v>0.17</v>
      </c>
      <c r="F249">
        <v>0.08</v>
      </c>
      <c r="G249">
        <v>0</v>
      </c>
      <c r="H249">
        <v>0</v>
      </c>
      <c r="I249">
        <v>0</v>
      </c>
      <c r="J249">
        <v>0</v>
      </c>
      <c r="K249">
        <v>0.12</v>
      </c>
      <c r="L249">
        <v>0</v>
      </c>
      <c r="M249">
        <v>0</v>
      </c>
      <c r="N249">
        <v>0</v>
      </c>
      <c r="O249">
        <v>0</v>
      </c>
      <c r="P249">
        <v>0.33</v>
      </c>
      <c r="Q249">
        <v>0</v>
      </c>
      <c r="R249">
        <v>0.03</v>
      </c>
      <c r="S249">
        <v>0</v>
      </c>
      <c r="T249">
        <v>0</v>
      </c>
      <c r="U249">
        <v>0</v>
      </c>
    </row>
    <row r="250" spans="1:21">
      <c r="A250" s="38" t="s">
        <v>278</v>
      </c>
      <c r="B250" t="s">
        <v>151</v>
      </c>
      <c r="C250">
        <v>2035</v>
      </c>
      <c r="D250">
        <v>0.64</v>
      </c>
      <c r="E250">
        <v>0.16</v>
      </c>
      <c r="F250">
        <v>0.08</v>
      </c>
      <c r="G250">
        <v>0</v>
      </c>
      <c r="H250">
        <v>0</v>
      </c>
      <c r="I250">
        <v>0</v>
      </c>
      <c r="J250">
        <v>0</v>
      </c>
      <c r="K250">
        <v>0.11</v>
      </c>
      <c r="L250">
        <v>0</v>
      </c>
      <c r="M250">
        <v>0</v>
      </c>
      <c r="N250">
        <v>0</v>
      </c>
      <c r="O250">
        <v>0</v>
      </c>
      <c r="P250">
        <v>0.03</v>
      </c>
      <c r="Q250">
        <v>0</v>
      </c>
      <c r="R250">
        <v>0.01</v>
      </c>
      <c r="S250">
        <v>0</v>
      </c>
      <c r="T250">
        <v>0</v>
      </c>
      <c r="U250">
        <v>0</v>
      </c>
    </row>
    <row r="251" spans="1:21">
      <c r="A251" s="38" t="s">
        <v>278</v>
      </c>
      <c r="B251" t="s">
        <v>151</v>
      </c>
      <c r="C251">
        <v>2040</v>
      </c>
      <c r="D251">
        <v>0.62</v>
      </c>
      <c r="E251">
        <v>0.16</v>
      </c>
      <c r="F251">
        <v>0.08</v>
      </c>
      <c r="G251">
        <v>0</v>
      </c>
      <c r="H251">
        <v>0</v>
      </c>
      <c r="I251">
        <v>0</v>
      </c>
      <c r="J251">
        <v>0</v>
      </c>
      <c r="K251">
        <v>0.11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>
      <c r="A252" s="38" t="s">
        <v>278</v>
      </c>
      <c r="B252" t="s">
        <v>151</v>
      </c>
      <c r="C252">
        <v>2045</v>
      </c>
      <c r="D252">
        <v>0.6</v>
      </c>
      <c r="E252">
        <v>0.15</v>
      </c>
      <c r="F252">
        <v>0.08</v>
      </c>
      <c r="G252">
        <v>0</v>
      </c>
      <c r="H252">
        <v>0</v>
      </c>
      <c r="I252">
        <v>0</v>
      </c>
      <c r="J252">
        <v>0</v>
      </c>
      <c r="K252">
        <v>0.1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>
      <c r="A253" s="38" t="s">
        <v>278</v>
      </c>
      <c r="B253" t="s">
        <v>151</v>
      </c>
      <c r="C253">
        <v>2050</v>
      </c>
      <c r="D253">
        <v>0.56999999999999995</v>
      </c>
      <c r="E253">
        <v>0.14000000000000001</v>
      </c>
      <c r="F253">
        <v>7.0000000000000007E-2</v>
      </c>
      <c r="G253">
        <v>0</v>
      </c>
      <c r="H253">
        <v>0</v>
      </c>
      <c r="I253">
        <v>0</v>
      </c>
      <c r="J253">
        <v>0</v>
      </c>
      <c r="K253">
        <v>0.1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>
      <c r="A254" s="38" t="s">
        <v>280</v>
      </c>
      <c r="B254" t="s">
        <v>151</v>
      </c>
      <c r="C254">
        <v>2018</v>
      </c>
      <c r="D254">
        <v>0.81</v>
      </c>
      <c r="E254">
        <v>0.09</v>
      </c>
      <c r="F254">
        <v>0.09</v>
      </c>
      <c r="G254">
        <v>0</v>
      </c>
      <c r="H254">
        <v>0</v>
      </c>
      <c r="I254">
        <v>0</v>
      </c>
      <c r="J254">
        <v>0</v>
      </c>
      <c r="K254">
        <v>0.06</v>
      </c>
      <c r="L254">
        <v>0</v>
      </c>
      <c r="M254">
        <v>0</v>
      </c>
      <c r="N254">
        <v>0</v>
      </c>
      <c r="O254">
        <v>0</v>
      </c>
      <c r="P254">
        <v>0.78</v>
      </c>
      <c r="Q254">
        <v>0.02</v>
      </c>
      <c r="R254">
        <v>0.09</v>
      </c>
      <c r="S254">
        <v>0</v>
      </c>
      <c r="T254">
        <v>0</v>
      </c>
      <c r="U254">
        <v>0</v>
      </c>
    </row>
    <row r="255" spans="1:21">
      <c r="A255" s="38" t="s">
        <v>280</v>
      </c>
      <c r="B255" t="s">
        <v>151</v>
      </c>
      <c r="C255">
        <v>2020</v>
      </c>
      <c r="D255">
        <v>0.8</v>
      </c>
      <c r="E255">
        <v>0.09</v>
      </c>
      <c r="F255">
        <v>0.09</v>
      </c>
      <c r="G255">
        <v>0</v>
      </c>
      <c r="H255">
        <v>0</v>
      </c>
      <c r="I255">
        <v>0</v>
      </c>
      <c r="J255">
        <v>0</v>
      </c>
      <c r="K255">
        <v>0.06</v>
      </c>
      <c r="L255">
        <v>0</v>
      </c>
      <c r="M255">
        <v>0</v>
      </c>
      <c r="N255">
        <v>0</v>
      </c>
      <c r="O255">
        <v>0</v>
      </c>
      <c r="P255">
        <v>0.75</v>
      </c>
      <c r="Q255">
        <v>0.02</v>
      </c>
      <c r="R255">
        <v>0.09</v>
      </c>
      <c r="S255">
        <v>0</v>
      </c>
      <c r="T255">
        <v>0</v>
      </c>
      <c r="U255">
        <v>0</v>
      </c>
    </row>
    <row r="256" spans="1:21">
      <c r="A256" s="38" t="s">
        <v>280</v>
      </c>
      <c r="B256" t="s">
        <v>151</v>
      </c>
      <c r="C256">
        <v>2025</v>
      </c>
      <c r="D256">
        <v>0.78</v>
      </c>
      <c r="E256">
        <v>0.08</v>
      </c>
      <c r="F256">
        <v>0.09</v>
      </c>
      <c r="G256">
        <v>0</v>
      </c>
      <c r="H256">
        <v>0</v>
      </c>
      <c r="I256">
        <v>0</v>
      </c>
      <c r="J256">
        <v>0</v>
      </c>
      <c r="K256">
        <v>0.06</v>
      </c>
      <c r="L256">
        <v>0</v>
      </c>
      <c r="M256">
        <v>0</v>
      </c>
      <c r="N256">
        <v>0</v>
      </c>
      <c r="O256">
        <v>0</v>
      </c>
      <c r="P256">
        <v>0.56999999999999995</v>
      </c>
      <c r="Q256">
        <v>0</v>
      </c>
      <c r="R256">
        <v>7.0000000000000007E-2</v>
      </c>
      <c r="S256">
        <v>0</v>
      </c>
      <c r="T256">
        <v>0</v>
      </c>
      <c r="U256">
        <v>0</v>
      </c>
    </row>
    <row r="257" spans="1:21">
      <c r="A257" s="38" t="s">
        <v>280</v>
      </c>
      <c r="B257" t="s">
        <v>151</v>
      </c>
      <c r="C257">
        <v>2030</v>
      </c>
      <c r="D257">
        <v>0.75</v>
      </c>
      <c r="E257">
        <v>0.08</v>
      </c>
      <c r="F257">
        <v>0.08</v>
      </c>
      <c r="G257">
        <v>0</v>
      </c>
      <c r="H257">
        <v>0</v>
      </c>
      <c r="I257">
        <v>0</v>
      </c>
      <c r="J257">
        <v>0</v>
      </c>
      <c r="K257">
        <v>0.05</v>
      </c>
      <c r="L257">
        <v>0</v>
      </c>
      <c r="M257">
        <v>0</v>
      </c>
      <c r="N257">
        <v>0</v>
      </c>
      <c r="O257">
        <v>0</v>
      </c>
      <c r="P257">
        <v>0.37</v>
      </c>
      <c r="Q257">
        <v>0</v>
      </c>
      <c r="R257">
        <v>0.03</v>
      </c>
      <c r="S257">
        <v>0</v>
      </c>
      <c r="T257">
        <v>0</v>
      </c>
      <c r="U257">
        <v>0</v>
      </c>
    </row>
    <row r="258" spans="1:21">
      <c r="A258" s="38" t="s">
        <v>280</v>
      </c>
      <c r="B258" t="s">
        <v>151</v>
      </c>
      <c r="C258">
        <v>2035</v>
      </c>
      <c r="D258">
        <v>0.73</v>
      </c>
      <c r="E258">
        <v>0.08</v>
      </c>
      <c r="F258">
        <v>0.08</v>
      </c>
      <c r="G258">
        <v>0</v>
      </c>
      <c r="H258">
        <v>0</v>
      </c>
      <c r="I258">
        <v>0</v>
      </c>
      <c r="J258">
        <v>0</v>
      </c>
      <c r="K258">
        <v>0.05</v>
      </c>
      <c r="L258">
        <v>0</v>
      </c>
      <c r="M258">
        <v>0</v>
      </c>
      <c r="N258">
        <v>0</v>
      </c>
      <c r="O258">
        <v>0</v>
      </c>
      <c r="P258">
        <v>0.03</v>
      </c>
      <c r="Q258">
        <v>0</v>
      </c>
      <c r="R258">
        <v>0.01</v>
      </c>
      <c r="S258">
        <v>0</v>
      </c>
      <c r="T258">
        <v>0</v>
      </c>
      <c r="U258">
        <v>0</v>
      </c>
    </row>
    <row r="259" spans="1:21">
      <c r="A259" s="38" t="s">
        <v>280</v>
      </c>
      <c r="B259" t="s">
        <v>151</v>
      </c>
      <c r="C259">
        <v>2040</v>
      </c>
      <c r="D259">
        <v>0.7</v>
      </c>
      <c r="E259">
        <v>0.08</v>
      </c>
      <c r="F259">
        <v>0.08</v>
      </c>
      <c r="G259">
        <v>0</v>
      </c>
      <c r="H259">
        <v>0</v>
      </c>
      <c r="I259">
        <v>0</v>
      </c>
      <c r="J259">
        <v>0</v>
      </c>
      <c r="K259">
        <v>0.05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38" t="s">
        <v>280</v>
      </c>
      <c r="B260" t="s">
        <v>151</v>
      </c>
      <c r="C260">
        <v>2045</v>
      </c>
      <c r="D260">
        <v>0.68</v>
      </c>
      <c r="E260">
        <v>7.0000000000000007E-2</v>
      </c>
      <c r="F260">
        <v>0.08</v>
      </c>
      <c r="G260">
        <v>0</v>
      </c>
      <c r="H260">
        <v>0</v>
      </c>
      <c r="I260">
        <v>0</v>
      </c>
      <c r="J260">
        <v>0</v>
      </c>
      <c r="K260">
        <v>0.05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38" t="s">
        <v>280</v>
      </c>
      <c r="B261" t="s">
        <v>151</v>
      </c>
      <c r="C261">
        <v>2050</v>
      </c>
      <c r="D261">
        <v>0.64</v>
      </c>
      <c r="E261">
        <v>7.0000000000000007E-2</v>
      </c>
      <c r="F261">
        <v>7.0000000000000007E-2</v>
      </c>
      <c r="G261">
        <v>0</v>
      </c>
      <c r="H261">
        <v>0</v>
      </c>
      <c r="I261">
        <v>0</v>
      </c>
      <c r="J261">
        <v>0</v>
      </c>
      <c r="K261">
        <v>0.05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38" t="s">
        <v>281</v>
      </c>
      <c r="B262" t="s">
        <v>151</v>
      </c>
      <c r="C262">
        <v>2018</v>
      </c>
      <c r="D262">
        <v>0.86</v>
      </c>
      <c r="E262">
        <v>0.03</v>
      </c>
      <c r="F262">
        <v>0.09</v>
      </c>
      <c r="G262">
        <v>0</v>
      </c>
      <c r="H262">
        <v>0</v>
      </c>
      <c r="I262">
        <v>0</v>
      </c>
      <c r="J262">
        <v>0</v>
      </c>
      <c r="K262">
        <v>0.02</v>
      </c>
      <c r="L262">
        <v>0</v>
      </c>
      <c r="M262">
        <v>0</v>
      </c>
      <c r="N262">
        <v>0</v>
      </c>
      <c r="O262">
        <v>0</v>
      </c>
      <c r="P262">
        <v>0.84</v>
      </c>
      <c r="Q262">
        <v>0.01</v>
      </c>
      <c r="R262">
        <v>0.09</v>
      </c>
      <c r="S262">
        <v>0</v>
      </c>
      <c r="T262">
        <v>0</v>
      </c>
      <c r="U262">
        <v>0</v>
      </c>
    </row>
    <row r="263" spans="1:21">
      <c r="A263" s="38" t="s">
        <v>281</v>
      </c>
      <c r="B263" t="s">
        <v>151</v>
      </c>
      <c r="C263">
        <v>2020</v>
      </c>
      <c r="D263">
        <v>0.86</v>
      </c>
      <c r="E263">
        <v>0.03</v>
      </c>
      <c r="F263">
        <v>0.09</v>
      </c>
      <c r="G263">
        <v>0</v>
      </c>
      <c r="H263">
        <v>0</v>
      </c>
      <c r="I263">
        <v>0</v>
      </c>
      <c r="J263">
        <v>0</v>
      </c>
      <c r="K263">
        <v>0.02</v>
      </c>
      <c r="L263">
        <v>0</v>
      </c>
      <c r="M263">
        <v>0</v>
      </c>
      <c r="N263">
        <v>0</v>
      </c>
      <c r="O263">
        <v>0</v>
      </c>
      <c r="P263">
        <v>0.8</v>
      </c>
      <c r="Q263">
        <v>0</v>
      </c>
      <c r="R263">
        <v>0.09</v>
      </c>
      <c r="S263">
        <v>0</v>
      </c>
      <c r="T263">
        <v>0</v>
      </c>
      <c r="U263">
        <v>0</v>
      </c>
    </row>
    <row r="264" spans="1:21">
      <c r="A264" s="38" t="s">
        <v>281</v>
      </c>
      <c r="B264" t="s">
        <v>151</v>
      </c>
      <c r="C264">
        <v>2025</v>
      </c>
      <c r="D264">
        <v>0.83</v>
      </c>
      <c r="E264">
        <v>0.03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0.02</v>
      </c>
      <c r="L264">
        <v>0</v>
      </c>
      <c r="M264">
        <v>0</v>
      </c>
      <c r="N264">
        <v>0</v>
      </c>
      <c r="O264">
        <v>0</v>
      </c>
      <c r="P264">
        <v>0.61</v>
      </c>
      <c r="Q264">
        <v>0</v>
      </c>
      <c r="R264">
        <v>7.0000000000000007E-2</v>
      </c>
      <c r="S264">
        <v>0</v>
      </c>
      <c r="T264">
        <v>0</v>
      </c>
      <c r="U264">
        <v>0</v>
      </c>
    </row>
    <row r="265" spans="1:21">
      <c r="A265" s="38" t="s">
        <v>281</v>
      </c>
      <c r="B265" t="s">
        <v>151</v>
      </c>
      <c r="C265">
        <v>2030</v>
      </c>
      <c r="D265">
        <v>0.8</v>
      </c>
      <c r="E265">
        <v>0.03</v>
      </c>
      <c r="F265">
        <v>0.08</v>
      </c>
      <c r="G265">
        <v>0</v>
      </c>
      <c r="H265">
        <v>0</v>
      </c>
      <c r="I265">
        <v>0</v>
      </c>
      <c r="J265">
        <v>0</v>
      </c>
      <c r="K265">
        <v>0.02</v>
      </c>
      <c r="L265">
        <v>0</v>
      </c>
      <c r="M265">
        <v>0</v>
      </c>
      <c r="N265">
        <v>0</v>
      </c>
      <c r="O265">
        <v>0</v>
      </c>
      <c r="P265">
        <v>0.4</v>
      </c>
      <c r="Q265">
        <v>0</v>
      </c>
      <c r="R265">
        <v>0.03</v>
      </c>
      <c r="S265">
        <v>0</v>
      </c>
      <c r="T265">
        <v>0</v>
      </c>
      <c r="U265">
        <v>0</v>
      </c>
    </row>
    <row r="266" spans="1:21">
      <c r="A266" s="38" t="s">
        <v>281</v>
      </c>
      <c r="B266" t="s">
        <v>151</v>
      </c>
      <c r="C266">
        <v>2035</v>
      </c>
      <c r="D266">
        <v>0.78</v>
      </c>
      <c r="E266">
        <v>0.03</v>
      </c>
      <c r="F266">
        <v>0.08</v>
      </c>
      <c r="G266">
        <v>0</v>
      </c>
      <c r="H266">
        <v>0</v>
      </c>
      <c r="I266">
        <v>0</v>
      </c>
      <c r="J266">
        <v>0</v>
      </c>
      <c r="K266">
        <v>0.02</v>
      </c>
      <c r="L266">
        <v>0</v>
      </c>
      <c r="M266">
        <v>0</v>
      </c>
      <c r="N266">
        <v>0</v>
      </c>
      <c r="O266">
        <v>0</v>
      </c>
      <c r="P266">
        <v>0.03</v>
      </c>
      <c r="Q266">
        <v>0</v>
      </c>
      <c r="R266">
        <v>0.01</v>
      </c>
      <c r="S266">
        <v>0</v>
      </c>
      <c r="T266">
        <v>0</v>
      </c>
      <c r="U266">
        <v>0</v>
      </c>
    </row>
    <row r="267" spans="1:21">
      <c r="A267" s="38" t="s">
        <v>281</v>
      </c>
      <c r="B267" t="s">
        <v>151</v>
      </c>
      <c r="C267">
        <v>2040</v>
      </c>
      <c r="D267">
        <v>0.75</v>
      </c>
      <c r="E267">
        <v>0.03</v>
      </c>
      <c r="F267">
        <v>0.08</v>
      </c>
      <c r="G267">
        <v>0</v>
      </c>
      <c r="H267">
        <v>0</v>
      </c>
      <c r="I267">
        <v>0</v>
      </c>
      <c r="J267">
        <v>0</v>
      </c>
      <c r="K267">
        <v>0.02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38" t="s">
        <v>281</v>
      </c>
      <c r="B268" t="s">
        <v>151</v>
      </c>
      <c r="C268">
        <v>2045</v>
      </c>
      <c r="D268">
        <v>0.72</v>
      </c>
      <c r="E268">
        <v>0.03</v>
      </c>
      <c r="F268">
        <v>0.08</v>
      </c>
      <c r="G268">
        <v>0</v>
      </c>
      <c r="H268">
        <v>0</v>
      </c>
      <c r="I268">
        <v>0</v>
      </c>
      <c r="J268">
        <v>0</v>
      </c>
      <c r="K268">
        <v>0.02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38" t="s">
        <v>281</v>
      </c>
      <c r="B269" t="s">
        <v>151</v>
      </c>
      <c r="C269">
        <v>2050</v>
      </c>
      <c r="D269">
        <v>0.69</v>
      </c>
      <c r="E269">
        <v>0.02</v>
      </c>
      <c r="F269">
        <v>7.0000000000000007E-2</v>
      </c>
      <c r="G269">
        <v>0</v>
      </c>
      <c r="H269">
        <v>0</v>
      </c>
      <c r="I269">
        <v>0</v>
      </c>
      <c r="J269">
        <v>0</v>
      </c>
      <c r="K269">
        <v>0.02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38" t="s">
        <v>282</v>
      </c>
      <c r="B270" t="s">
        <v>151</v>
      </c>
      <c r="C270">
        <v>2018</v>
      </c>
      <c r="D270">
        <v>0.73</v>
      </c>
      <c r="E270">
        <v>0.17</v>
      </c>
      <c r="F270">
        <v>0.09</v>
      </c>
      <c r="G270">
        <v>0</v>
      </c>
      <c r="H270">
        <v>0</v>
      </c>
      <c r="I270">
        <v>0</v>
      </c>
      <c r="J270">
        <v>0</v>
      </c>
      <c r="K270">
        <v>0.12</v>
      </c>
      <c r="L270">
        <v>0</v>
      </c>
      <c r="M270">
        <v>0</v>
      </c>
      <c r="N270">
        <v>0</v>
      </c>
      <c r="O270">
        <v>0</v>
      </c>
      <c r="P270">
        <v>0.7</v>
      </c>
      <c r="Q270">
        <v>0.05</v>
      </c>
      <c r="R270">
        <v>0.09</v>
      </c>
      <c r="S270">
        <v>0</v>
      </c>
      <c r="T270">
        <v>0</v>
      </c>
      <c r="U270">
        <v>0</v>
      </c>
    </row>
    <row r="271" spans="1:21">
      <c r="A271" s="38" t="s">
        <v>282</v>
      </c>
      <c r="B271" t="s">
        <v>151</v>
      </c>
      <c r="C271">
        <v>2020</v>
      </c>
      <c r="D271">
        <v>0.72</v>
      </c>
      <c r="E271">
        <v>0.17</v>
      </c>
      <c r="F271">
        <v>0.09</v>
      </c>
      <c r="G271">
        <v>0</v>
      </c>
      <c r="H271">
        <v>0</v>
      </c>
      <c r="I271">
        <v>0</v>
      </c>
      <c r="J271">
        <v>0</v>
      </c>
      <c r="K271">
        <v>0.12</v>
      </c>
      <c r="L271">
        <v>0</v>
      </c>
      <c r="M271">
        <v>0</v>
      </c>
      <c r="N271">
        <v>0</v>
      </c>
      <c r="O271">
        <v>0</v>
      </c>
      <c r="P271">
        <v>0.67</v>
      </c>
      <c r="Q271">
        <v>0.04</v>
      </c>
      <c r="R271">
        <v>0.09</v>
      </c>
      <c r="S271">
        <v>0</v>
      </c>
      <c r="T271">
        <v>0</v>
      </c>
      <c r="U271">
        <v>0</v>
      </c>
    </row>
    <row r="272" spans="1:21">
      <c r="A272" s="38" t="s">
        <v>282</v>
      </c>
      <c r="B272" t="s">
        <v>151</v>
      </c>
      <c r="C272">
        <v>2025</v>
      </c>
      <c r="D272">
        <v>0.7</v>
      </c>
      <c r="E272">
        <v>0.16</v>
      </c>
      <c r="F272">
        <v>0.09</v>
      </c>
      <c r="G272">
        <v>0</v>
      </c>
      <c r="H272">
        <v>0</v>
      </c>
      <c r="I272">
        <v>0</v>
      </c>
      <c r="J272">
        <v>0</v>
      </c>
      <c r="K272">
        <v>0.11</v>
      </c>
      <c r="L272">
        <v>0</v>
      </c>
      <c r="M272">
        <v>0</v>
      </c>
      <c r="N272">
        <v>0</v>
      </c>
      <c r="O272">
        <v>0</v>
      </c>
      <c r="P272">
        <v>0.51</v>
      </c>
      <c r="Q272">
        <v>0</v>
      </c>
      <c r="R272">
        <v>7.0000000000000007E-2</v>
      </c>
      <c r="S272">
        <v>0</v>
      </c>
      <c r="T272">
        <v>0</v>
      </c>
      <c r="U272">
        <v>0</v>
      </c>
    </row>
    <row r="273" spans="1:21">
      <c r="A273" s="38" t="s">
        <v>282</v>
      </c>
      <c r="B273" t="s">
        <v>151</v>
      </c>
      <c r="C273">
        <v>2030</v>
      </c>
      <c r="D273">
        <v>0.67</v>
      </c>
      <c r="E273">
        <v>0.16</v>
      </c>
      <c r="F273">
        <v>0.08</v>
      </c>
      <c r="G273">
        <v>0</v>
      </c>
      <c r="H273">
        <v>0</v>
      </c>
      <c r="I273">
        <v>0</v>
      </c>
      <c r="J273">
        <v>0</v>
      </c>
      <c r="K273">
        <v>0.11</v>
      </c>
      <c r="L273">
        <v>0</v>
      </c>
      <c r="M273">
        <v>0</v>
      </c>
      <c r="N273">
        <v>0</v>
      </c>
      <c r="O273">
        <v>0</v>
      </c>
      <c r="P273">
        <v>0.33</v>
      </c>
      <c r="Q273">
        <v>0</v>
      </c>
      <c r="R273">
        <v>0.03</v>
      </c>
      <c r="S273">
        <v>0</v>
      </c>
      <c r="T273">
        <v>0</v>
      </c>
      <c r="U273">
        <v>0</v>
      </c>
    </row>
    <row r="274" spans="1:21">
      <c r="A274" s="38" t="s">
        <v>282</v>
      </c>
      <c r="B274" t="s">
        <v>151</v>
      </c>
      <c r="C274">
        <v>2035</v>
      </c>
      <c r="D274">
        <v>0.66</v>
      </c>
      <c r="E274">
        <v>0.15</v>
      </c>
      <c r="F274">
        <v>0.08</v>
      </c>
      <c r="G274">
        <v>0</v>
      </c>
      <c r="H274">
        <v>0</v>
      </c>
      <c r="I274">
        <v>0</v>
      </c>
      <c r="J274">
        <v>0</v>
      </c>
      <c r="K274">
        <v>0.11</v>
      </c>
      <c r="L274">
        <v>0</v>
      </c>
      <c r="M274">
        <v>0</v>
      </c>
      <c r="N274">
        <v>0</v>
      </c>
      <c r="O274">
        <v>0</v>
      </c>
      <c r="P274">
        <v>0.03</v>
      </c>
      <c r="Q274">
        <v>0</v>
      </c>
      <c r="R274">
        <v>0.01</v>
      </c>
      <c r="S274">
        <v>0</v>
      </c>
      <c r="T274">
        <v>0</v>
      </c>
      <c r="U274">
        <v>0</v>
      </c>
    </row>
    <row r="275" spans="1:21">
      <c r="A275" s="38" t="s">
        <v>282</v>
      </c>
      <c r="B275" t="s">
        <v>151</v>
      </c>
      <c r="C275">
        <v>2040</v>
      </c>
      <c r="D275">
        <v>0.63</v>
      </c>
      <c r="E275">
        <v>0.15</v>
      </c>
      <c r="F275">
        <v>0.08</v>
      </c>
      <c r="G275">
        <v>0</v>
      </c>
      <c r="H275">
        <v>0</v>
      </c>
      <c r="I275">
        <v>0</v>
      </c>
      <c r="J275">
        <v>0</v>
      </c>
      <c r="K275">
        <v>0.1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38" t="s">
        <v>282</v>
      </c>
      <c r="B276" t="s">
        <v>151</v>
      </c>
      <c r="C276">
        <v>2045</v>
      </c>
      <c r="D276">
        <v>0.61</v>
      </c>
      <c r="E276">
        <v>0.14000000000000001</v>
      </c>
      <c r="F276">
        <v>0.08</v>
      </c>
      <c r="G276">
        <v>0</v>
      </c>
      <c r="H276">
        <v>0</v>
      </c>
      <c r="I276">
        <v>0</v>
      </c>
      <c r="J276">
        <v>0</v>
      </c>
      <c r="K276">
        <v>0.1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38" t="s">
        <v>282</v>
      </c>
      <c r="B277" t="s">
        <v>151</v>
      </c>
      <c r="C277">
        <v>2050</v>
      </c>
      <c r="D277">
        <v>0.57999999999999996</v>
      </c>
      <c r="E277">
        <v>0.13</v>
      </c>
      <c r="F277">
        <v>7.0000000000000007E-2</v>
      </c>
      <c r="G277">
        <v>0</v>
      </c>
      <c r="H277">
        <v>0</v>
      </c>
      <c r="I277">
        <v>0</v>
      </c>
      <c r="J277">
        <v>0</v>
      </c>
      <c r="K277">
        <v>0.09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38" t="s">
        <v>283</v>
      </c>
      <c r="B278" t="s">
        <v>151</v>
      </c>
      <c r="C278">
        <v>2018</v>
      </c>
      <c r="D278">
        <v>0.72</v>
      </c>
      <c r="E278">
        <v>0.17</v>
      </c>
      <c r="F278">
        <v>0.09</v>
      </c>
      <c r="G278">
        <v>0</v>
      </c>
      <c r="H278">
        <v>0</v>
      </c>
      <c r="I278">
        <v>0</v>
      </c>
      <c r="J278">
        <v>0</v>
      </c>
      <c r="K278">
        <v>0.12</v>
      </c>
      <c r="L278">
        <v>0</v>
      </c>
      <c r="M278">
        <v>0</v>
      </c>
      <c r="N278">
        <v>0</v>
      </c>
      <c r="O278">
        <v>0</v>
      </c>
      <c r="P278">
        <v>0.7</v>
      </c>
      <c r="Q278">
        <v>0.05</v>
      </c>
      <c r="R278">
        <v>0.09</v>
      </c>
      <c r="S278">
        <v>0</v>
      </c>
      <c r="T278">
        <v>0</v>
      </c>
      <c r="U278">
        <v>0</v>
      </c>
    </row>
    <row r="279" spans="1:21">
      <c r="A279" s="38" t="s">
        <v>283</v>
      </c>
      <c r="B279" t="s">
        <v>151</v>
      </c>
      <c r="C279">
        <v>2020</v>
      </c>
      <c r="D279">
        <v>0.72</v>
      </c>
      <c r="E279">
        <v>0.17</v>
      </c>
      <c r="F279">
        <v>0.09</v>
      </c>
      <c r="G279">
        <v>0</v>
      </c>
      <c r="H279">
        <v>0</v>
      </c>
      <c r="I279">
        <v>0</v>
      </c>
      <c r="J279">
        <v>0</v>
      </c>
      <c r="K279">
        <v>0.12</v>
      </c>
      <c r="L279">
        <v>0</v>
      </c>
      <c r="M279">
        <v>0</v>
      </c>
      <c r="N279">
        <v>0</v>
      </c>
      <c r="O279">
        <v>0</v>
      </c>
      <c r="P279">
        <v>0.67</v>
      </c>
      <c r="Q279">
        <v>0.04</v>
      </c>
      <c r="R279">
        <v>0.09</v>
      </c>
      <c r="S279">
        <v>0</v>
      </c>
      <c r="T279">
        <v>0</v>
      </c>
      <c r="U279">
        <v>0</v>
      </c>
    </row>
    <row r="280" spans="1:21">
      <c r="A280" s="38" t="s">
        <v>283</v>
      </c>
      <c r="B280" t="s">
        <v>151</v>
      </c>
      <c r="C280">
        <v>2025</v>
      </c>
      <c r="D280">
        <v>0.69</v>
      </c>
      <c r="E280">
        <v>0.17</v>
      </c>
      <c r="F280">
        <v>0.09</v>
      </c>
      <c r="G280">
        <v>0</v>
      </c>
      <c r="H280">
        <v>0</v>
      </c>
      <c r="I280">
        <v>0</v>
      </c>
      <c r="J280">
        <v>0</v>
      </c>
      <c r="K280">
        <v>0.12</v>
      </c>
      <c r="L280">
        <v>0</v>
      </c>
      <c r="M280">
        <v>0</v>
      </c>
      <c r="N280">
        <v>0</v>
      </c>
      <c r="O280">
        <v>0</v>
      </c>
      <c r="P280">
        <v>0.51</v>
      </c>
      <c r="Q280">
        <v>0</v>
      </c>
      <c r="R280">
        <v>7.0000000000000007E-2</v>
      </c>
      <c r="S280">
        <v>0</v>
      </c>
      <c r="T280">
        <v>0</v>
      </c>
      <c r="U280">
        <v>0</v>
      </c>
    </row>
    <row r="281" spans="1:21">
      <c r="A281" s="38" t="s">
        <v>283</v>
      </c>
      <c r="B281" t="s">
        <v>151</v>
      </c>
      <c r="C281">
        <v>2030</v>
      </c>
      <c r="D281">
        <v>0.67</v>
      </c>
      <c r="E281">
        <v>0.16</v>
      </c>
      <c r="F281">
        <v>0.08</v>
      </c>
      <c r="G281">
        <v>0</v>
      </c>
      <c r="H281">
        <v>0</v>
      </c>
      <c r="I281">
        <v>0</v>
      </c>
      <c r="J281">
        <v>0</v>
      </c>
      <c r="K281">
        <v>0.11</v>
      </c>
      <c r="L281">
        <v>0</v>
      </c>
      <c r="M281">
        <v>0</v>
      </c>
      <c r="N281">
        <v>0</v>
      </c>
      <c r="O281">
        <v>0</v>
      </c>
      <c r="P281">
        <v>0.33</v>
      </c>
      <c r="Q281">
        <v>0</v>
      </c>
      <c r="R281">
        <v>0.03</v>
      </c>
      <c r="S281">
        <v>0</v>
      </c>
      <c r="T281">
        <v>0</v>
      </c>
      <c r="U281">
        <v>0</v>
      </c>
    </row>
    <row r="282" spans="1:21">
      <c r="A282" s="38" t="s">
        <v>283</v>
      </c>
      <c r="B282" t="s">
        <v>151</v>
      </c>
      <c r="C282">
        <v>2035</v>
      </c>
      <c r="D282">
        <v>0.65</v>
      </c>
      <c r="E282">
        <v>0.16</v>
      </c>
      <c r="F282">
        <v>0.08</v>
      </c>
      <c r="G282">
        <v>0</v>
      </c>
      <c r="H282">
        <v>0</v>
      </c>
      <c r="I282">
        <v>0</v>
      </c>
      <c r="J282">
        <v>0</v>
      </c>
      <c r="K282">
        <v>0.11</v>
      </c>
      <c r="L282">
        <v>0</v>
      </c>
      <c r="M282">
        <v>0</v>
      </c>
      <c r="N282">
        <v>0</v>
      </c>
      <c r="O282">
        <v>0</v>
      </c>
      <c r="P282">
        <v>0.03</v>
      </c>
      <c r="Q282">
        <v>0</v>
      </c>
      <c r="R282">
        <v>0.01</v>
      </c>
      <c r="S282">
        <v>0</v>
      </c>
      <c r="T282">
        <v>0</v>
      </c>
      <c r="U282">
        <v>0</v>
      </c>
    </row>
    <row r="283" spans="1:21">
      <c r="A283" s="38" t="s">
        <v>283</v>
      </c>
      <c r="B283" t="s">
        <v>151</v>
      </c>
      <c r="C283">
        <v>2040</v>
      </c>
      <c r="D283">
        <v>0.63</v>
      </c>
      <c r="E283">
        <v>0.15</v>
      </c>
      <c r="F283">
        <v>0.08</v>
      </c>
      <c r="G283">
        <v>0</v>
      </c>
      <c r="H283">
        <v>0</v>
      </c>
      <c r="I283">
        <v>0</v>
      </c>
      <c r="J283">
        <v>0</v>
      </c>
      <c r="K283">
        <v>0.1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38" t="s">
        <v>283</v>
      </c>
      <c r="B284" t="s">
        <v>151</v>
      </c>
      <c r="C284">
        <v>2045</v>
      </c>
      <c r="D284">
        <v>0.6</v>
      </c>
      <c r="E284">
        <v>0.15</v>
      </c>
      <c r="F284">
        <v>0.08</v>
      </c>
      <c r="G284">
        <v>0</v>
      </c>
      <c r="H284">
        <v>0</v>
      </c>
      <c r="I284">
        <v>0</v>
      </c>
      <c r="J284">
        <v>0</v>
      </c>
      <c r="K284">
        <v>0.1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38" t="s">
        <v>283</v>
      </c>
      <c r="B285" t="s">
        <v>151</v>
      </c>
      <c r="C285">
        <v>2050</v>
      </c>
      <c r="D285">
        <v>0.57999999999999996</v>
      </c>
      <c r="E285">
        <v>0.14000000000000001</v>
      </c>
      <c r="F285">
        <v>7.0000000000000007E-2</v>
      </c>
      <c r="G285">
        <v>0</v>
      </c>
      <c r="H285">
        <v>0</v>
      </c>
      <c r="I285">
        <v>0</v>
      </c>
      <c r="J285">
        <v>0</v>
      </c>
      <c r="K285">
        <v>0.1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38" t="s">
        <v>284</v>
      </c>
      <c r="B286" t="s">
        <v>151</v>
      </c>
      <c r="C286">
        <v>2018</v>
      </c>
      <c r="D286">
        <v>0.79</v>
      </c>
      <c r="E286">
        <v>0.1</v>
      </c>
      <c r="F286">
        <v>0.09</v>
      </c>
      <c r="G286">
        <v>0</v>
      </c>
      <c r="H286">
        <v>0</v>
      </c>
      <c r="I286">
        <v>0</v>
      </c>
      <c r="J286">
        <v>0</v>
      </c>
      <c r="K286">
        <v>7.0000000000000007E-2</v>
      </c>
      <c r="L286">
        <v>0</v>
      </c>
      <c r="M286">
        <v>0</v>
      </c>
      <c r="N286">
        <v>0</v>
      </c>
      <c r="O286">
        <v>0</v>
      </c>
      <c r="P286">
        <v>0.77</v>
      </c>
      <c r="Q286">
        <v>0.03</v>
      </c>
      <c r="R286">
        <v>0.09</v>
      </c>
      <c r="S286">
        <v>0</v>
      </c>
      <c r="T286">
        <v>0</v>
      </c>
      <c r="U286">
        <v>0</v>
      </c>
    </row>
    <row r="287" spans="1:21">
      <c r="A287" s="38" t="s">
        <v>284</v>
      </c>
      <c r="B287" t="s">
        <v>151</v>
      </c>
      <c r="C287">
        <v>2020</v>
      </c>
      <c r="D287">
        <v>0.79</v>
      </c>
      <c r="E287">
        <v>0.1</v>
      </c>
      <c r="F287">
        <v>0.09</v>
      </c>
      <c r="G287">
        <v>0</v>
      </c>
      <c r="H287">
        <v>0</v>
      </c>
      <c r="I287">
        <v>0</v>
      </c>
      <c r="J287">
        <v>0</v>
      </c>
      <c r="K287">
        <v>7.0000000000000007E-2</v>
      </c>
      <c r="L287">
        <v>0</v>
      </c>
      <c r="M287">
        <v>0</v>
      </c>
      <c r="N287">
        <v>0</v>
      </c>
      <c r="O287">
        <v>0</v>
      </c>
      <c r="P287">
        <v>0.73</v>
      </c>
      <c r="Q287">
        <v>0.02</v>
      </c>
      <c r="R287">
        <v>0.09</v>
      </c>
      <c r="S287">
        <v>0</v>
      </c>
      <c r="T287">
        <v>0</v>
      </c>
      <c r="U287">
        <v>0</v>
      </c>
    </row>
    <row r="288" spans="1:21">
      <c r="A288" s="38" t="s">
        <v>284</v>
      </c>
      <c r="B288" t="s">
        <v>151</v>
      </c>
      <c r="C288">
        <v>2025</v>
      </c>
      <c r="D288">
        <v>0.77</v>
      </c>
      <c r="E288">
        <v>0.1</v>
      </c>
      <c r="F288">
        <v>0.09</v>
      </c>
      <c r="G288">
        <v>0</v>
      </c>
      <c r="H288">
        <v>0</v>
      </c>
      <c r="I288">
        <v>0</v>
      </c>
      <c r="J288">
        <v>0</v>
      </c>
      <c r="K288">
        <v>7.0000000000000007E-2</v>
      </c>
      <c r="L288">
        <v>0</v>
      </c>
      <c r="M288">
        <v>0</v>
      </c>
      <c r="N288">
        <v>0</v>
      </c>
      <c r="O288">
        <v>0</v>
      </c>
      <c r="P288">
        <v>0.56000000000000005</v>
      </c>
      <c r="Q288">
        <v>0</v>
      </c>
      <c r="R288">
        <v>7.0000000000000007E-2</v>
      </c>
      <c r="S288">
        <v>0</v>
      </c>
      <c r="T288">
        <v>0</v>
      </c>
      <c r="U288">
        <v>0</v>
      </c>
    </row>
    <row r="289" spans="1:21">
      <c r="A289" s="38" t="s">
        <v>284</v>
      </c>
      <c r="B289" t="s">
        <v>151</v>
      </c>
      <c r="C289">
        <v>2030</v>
      </c>
      <c r="D289">
        <v>0.74</v>
      </c>
      <c r="E289">
        <v>0.09</v>
      </c>
      <c r="F289">
        <v>0.08</v>
      </c>
      <c r="G289">
        <v>0</v>
      </c>
      <c r="H289">
        <v>0</v>
      </c>
      <c r="I289">
        <v>0</v>
      </c>
      <c r="J289">
        <v>0</v>
      </c>
      <c r="K289">
        <v>0.06</v>
      </c>
      <c r="L289">
        <v>0</v>
      </c>
      <c r="M289">
        <v>0</v>
      </c>
      <c r="N289">
        <v>0</v>
      </c>
      <c r="O289">
        <v>0</v>
      </c>
      <c r="P289">
        <v>0.37</v>
      </c>
      <c r="Q289">
        <v>0</v>
      </c>
      <c r="R289">
        <v>0.03</v>
      </c>
      <c r="S289">
        <v>0</v>
      </c>
      <c r="T289">
        <v>0</v>
      </c>
      <c r="U289">
        <v>0</v>
      </c>
    </row>
    <row r="290" spans="1:21">
      <c r="A290" s="38" t="s">
        <v>284</v>
      </c>
      <c r="B290" t="s">
        <v>151</v>
      </c>
      <c r="C290">
        <v>2035</v>
      </c>
      <c r="D290">
        <v>0.72</v>
      </c>
      <c r="E290">
        <v>0.09</v>
      </c>
      <c r="F290">
        <v>0.08</v>
      </c>
      <c r="G290">
        <v>0</v>
      </c>
      <c r="H290">
        <v>0</v>
      </c>
      <c r="I290">
        <v>0</v>
      </c>
      <c r="J290">
        <v>0</v>
      </c>
      <c r="K290">
        <v>0.06</v>
      </c>
      <c r="L290">
        <v>0</v>
      </c>
      <c r="M290">
        <v>0</v>
      </c>
      <c r="N290">
        <v>0</v>
      </c>
      <c r="O290">
        <v>0</v>
      </c>
      <c r="P290">
        <v>0.03</v>
      </c>
      <c r="Q290">
        <v>0</v>
      </c>
      <c r="R290">
        <v>0.01</v>
      </c>
      <c r="S290">
        <v>0</v>
      </c>
      <c r="T290">
        <v>0</v>
      </c>
      <c r="U290">
        <v>0</v>
      </c>
    </row>
    <row r="291" spans="1:21">
      <c r="A291" s="38" t="s">
        <v>284</v>
      </c>
      <c r="B291" t="s">
        <v>151</v>
      </c>
      <c r="C291">
        <v>2040</v>
      </c>
      <c r="D291">
        <v>0.69</v>
      </c>
      <c r="E291">
        <v>0.09</v>
      </c>
      <c r="F291">
        <v>0.08</v>
      </c>
      <c r="G291">
        <v>0</v>
      </c>
      <c r="H291">
        <v>0</v>
      </c>
      <c r="I291">
        <v>0</v>
      </c>
      <c r="J291">
        <v>0</v>
      </c>
      <c r="K291">
        <v>0.06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38" t="s">
        <v>284</v>
      </c>
      <c r="B292" t="s">
        <v>151</v>
      </c>
      <c r="C292">
        <v>2045</v>
      </c>
      <c r="D292">
        <v>0.67</v>
      </c>
      <c r="E292">
        <v>0.08</v>
      </c>
      <c r="F292">
        <v>0.08</v>
      </c>
      <c r="G292">
        <v>0</v>
      </c>
      <c r="H292">
        <v>0</v>
      </c>
      <c r="I292">
        <v>0</v>
      </c>
      <c r="J292">
        <v>0</v>
      </c>
      <c r="K292">
        <v>0.06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38" t="s">
        <v>284</v>
      </c>
      <c r="B293" t="s">
        <v>151</v>
      </c>
      <c r="C293">
        <v>2050</v>
      </c>
      <c r="D293">
        <v>0.63</v>
      </c>
      <c r="E293">
        <v>0.08</v>
      </c>
      <c r="F293">
        <v>7.0000000000000007E-2</v>
      </c>
      <c r="G293">
        <v>0</v>
      </c>
      <c r="H293">
        <v>0</v>
      </c>
      <c r="I293">
        <v>0</v>
      </c>
      <c r="J293">
        <v>0</v>
      </c>
      <c r="K293">
        <v>0.05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38" t="s">
        <v>285</v>
      </c>
      <c r="B294" t="s">
        <v>151</v>
      </c>
      <c r="C294">
        <v>2018</v>
      </c>
      <c r="D294">
        <v>0.81</v>
      </c>
      <c r="E294">
        <v>0.08</v>
      </c>
      <c r="F294">
        <v>0.09</v>
      </c>
      <c r="G294">
        <v>0</v>
      </c>
      <c r="H294">
        <v>0</v>
      </c>
      <c r="I294">
        <v>0</v>
      </c>
      <c r="J294">
        <v>0</v>
      </c>
      <c r="K294">
        <v>0.06</v>
      </c>
      <c r="L294">
        <v>0</v>
      </c>
      <c r="M294">
        <v>0</v>
      </c>
      <c r="N294">
        <v>0</v>
      </c>
      <c r="O294">
        <v>0</v>
      </c>
      <c r="P294">
        <v>0.79</v>
      </c>
      <c r="Q294">
        <v>0.02</v>
      </c>
      <c r="R294">
        <v>0.09</v>
      </c>
      <c r="S294">
        <v>0</v>
      </c>
      <c r="T294">
        <v>0</v>
      </c>
      <c r="U294">
        <v>0</v>
      </c>
    </row>
    <row r="295" spans="1:21">
      <c r="A295" s="38" t="s">
        <v>285</v>
      </c>
      <c r="B295" t="s">
        <v>151</v>
      </c>
      <c r="C295">
        <v>2020</v>
      </c>
      <c r="D295">
        <v>0.81</v>
      </c>
      <c r="E295">
        <v>0.08</v>
      </c>
      <c r="F295">
        <v>0.09</v>
      </c>
      <c r="G295">
        <v>0</v>
      </c>
      <c r="H295">
        <v>0</v>
      </c>
      <c r="I295">
        <v>0</v>
      </c>
      <c r="J295">
        <v>0</v>
      </c>
      <c r="K295">
        <v>0.06</v>
      </c>
      <c r="L295">
        <v>0</v>
      </c>
      <c r="M295">
        <v>0</v>
      </c>
      <c r="N295">
        <v>0</v>
      </c>
      <c r="O295">
        <v>0</v>
      </c>
      <c r="P295">
        <v>0.75</v>
      </c>
      <c r="Q295">
        <v>0.02</v>
      </c>
      <c r="R295">
        <v>0.09</v>
      </c>
      <c r="S295">
        <v>0</v>
      </c>
      <c r="T295">
        <v>0</v>
      </c>
      <c r="U295">
        <v>0</v>
      </c>
    </row>
    <row r="296" spans="1:21">
      <c r="A296" s="38" t="s">
        <v>285</v>
      </c>
      <c r="B296" t="s">
        <v>151</v>
      </c>
      <c r="C296">
        <v>2025</v>
      </c>
      <c r="D296">
        <v>0.78</v>
      </c>
      <c r="E296">
        <v>0.08</v>
      </c>
      <c r="F296">
        <v>0.09</v>
      </c>
      <c r="G296">
        <v>0</v>
      </c>
      <c r="H296">
        <v>0</v>
      </c>
      <c r="I296">
        <v>0</v>
      </c>
      <c r="J296">
        <v>0</v>
      </c>
      <c r="K296">
        <v>0.05</v>
      </c>
      <c r="L296">
        <v>0</v>
      </c>
      <c r="M296">
        <v>0</v>
      </c>
      <c r="N296">
        <v>0</v>
      </c>
      <c r="O296">
        <v>0</v>
      </c>
      <c r="P296">
        <v>0.56999999999999995</v>
      </c>
      <c r="Q296">
        <v>0</v>
      </c>
      <c r="R296">
        <v>7.0000000000000007E-2</v>
      </c>
      <c r="S296">
        <v>0</v>
      </c>
      <c r="T296">
        <v>0</v>
      </c>
      <c r="U296">
        <v>0</v>
      </c>
    </row>
    <row r="297" spans="1:21">
      <c r="A297" s="38" t="s">
        <v>285</v>
      </c>
      <c r="B297" t="s">
        <v>151</v>
      </c>
      <c r="C297">
        <v>2030</v>
      </c>
      <c r="D297">
        <v>0.75</v>
      </c>
      <c r="E297">
        <v>0.08</v>
      </c>
      <c r="F297">
        <v>0.08</v>
      </c>
      <c r="G297">
        <v>0</v>
      </c>
      <c r="H297">
        <v>0</v>
      </c>
      <c r="I297">
        <v>0</v>
      </c>
      <c r="J297">
        <v>0</v>
      </c>
      <c r="K297">
        <v>0.05</v>
      </c>
      <c r="L297">
        <v>0</v>
      </c>
      <c r="M297">
        <v>0</v>
      </c>
      <c r="N297">
        <v>0</v>
      </c>
      <c r="O297">
        <v>0</v>
      </c>
      <c r="P297">
        <v>0.37</v>
      </c>
      <c r="Q297">
        <v>0</v>
      </c>
      <c r="R297">
        <v>0.03</v>
      </c>
      <c r="S297">
        <v>0</v>
      </c>
      <c r="T297">
        <v>0</v>
      </c>
      <c r="U297">
        <v>0</v>
      </c>
    </row>
    <row r="298" spans="1:21">
      <c r="A298" s="38" t="s">
        <v>285</v>
      </c>
      <c r="B298" t="s">
        <v>151</v>
      </c>
      <c r="C298">
        <v>2035</v>
      </c>
      <c r="D298">
        <v>0.73</v>
      </c>
      <c r="E298">
        <v>7.0000000000000007E-2</v>
      </c>
      <c r="F298">
        <v>0.08</v>
      </c>
      <c r="G298">
        <v>0</v>
      </c>
      <c r="H298">
        <v>0</v>
      </c>
      <c r="I298">
        <v>0</v>
      </c>
      <c r="J298">
        <v>0</v>
      </c>
      <c r="K298">
        <v>0.05</v>
      </c>
      <c r="L298">
        <v>0</v>
      </c>
      <c r="M298">
        <v>0</v>
      </c>
      <c r="N298">
        <v>0</v>
      </c>
      <c r="O298">
        <v>0</v>
      </c>
      <c r="P298">
        <v>0.03</v>
      </c>
      <c r="Q298">
        <v>0</v>
      </c>
      <c r="R298">
        <v>0.01</v>
      </c>
      <c r="S298">
        <v>0</v>
      </c>
      <c r="T298">
        <v>0</v>
      </c>
      <c r="U298">
        <v>0</v>
      </c>
    </row>
    <row r="299" spans="1:21">
      <c r="A299" s="38" t="s">
        <v>285</v>
      </c>
      <c r="B299" t="s">
        <v>151</v>
      </c>
      <c r="C299">
        <v>2040</v>
      </c>
      <c r="D299">
        <v>0.7</v>
      </c>
      <c r="E299">
        <v>7.0000000000000007E-2</v>
      </c>
      <c r="F299">
        <v>0.08</v>
      </c>
      <c r="G299">
        <v>0</v>
      </c>
      <c r="H299">
        <v>0</v>
      </c>
      <c r="I299">
        <v>0</v>
      </c>
      <c r="J299">
        <v>0</v>
      </c>
      <c r="K299">
        <v>0.05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38" t="s">
        <v>285</v>
      </c>
      <c r="B300" t="s">
        <v>151</v>
      </c>
      <c r="C300">
        <v>2045</v>
      </c>
      <c r="D300">
        <v>0.68</v>
      </c>
      <c r="E300">
        <v>7.0000000000000007E-2</v>
      </c>
      <c r="F300">
        <v>0.08</v>
      </c>
      <c r="G300">
        <v>0</v>
      </c>
      <c r="H300">
        <v>0</v>
      </c>
      <c r="I300">
        <v>0</v>
      </c>
      <c r="J300">
        <v>0</v>
      </c>
      <c r="K300">
        <v>0.05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>
      <c r="A301" s="38" t="s">
        <v>285</v>
      </c>
      <c r="B301" t="s">
        <v>151</v>
      </c>
      <c r="C301">
        <v>2050</v>
      </c>
      <c r="D301">
        <v>0.65</v>
      </c>
      <c r="E301">
        <v>7.0000000000000007E-2</v>
      </c>
      <c r="F301">
        <v>7.0000000000000007E-2</v>
      </c>
      <c r="G301">
        <v>0</v>
      </c>
      <c r="H301">
        <v>0</v>
      </c>
      <c r="I301">
        <v>0</v>
      </c>
      <c r="J301">
        <v>0</v>
      </c>
      <c r="K301">
        <v>0.04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>
      <c r="A302" s="38" t="s">
        <v>308</v>
      </c>
      <c r="B302" t="s">
        <v>151</v>
      </c>
      <c r="C302">
        <v>2018</v>
      </c>
      <c r="D302">
        <v>0.87</v>
      </c>
      <c r="E302">
        <v>0.03</v>
      </c>
      <c r="F302">
        <v>0.09</v>
      </c>
      <c r="G302">
        <v>0</v>
      </c>
      <c r="H302">
        <v>0</v>
      </c>
      <c r="I302">
        <v>0</v>
      </c>
      <c r="J302">
        <v>0</v>
      </c>
      <c r="K302">
        <v>0.02</v>
      </c>
      <c r="L302">
        <v>0</v>
      </c>
      <c r="M302">
        <v>0</v>
      </c>
      <c r="N302">
        <v>0</v>
      </c>
      <c r="O302">
        <v>0</v>
      </c>
      <c r="P302">
        <v>0.84</v>
      </c>
      <c r="Q302">
        <v>0</v>
      </c>
      <c r="R302">
        <v>0.09</v>
      </c>
      <c r="S302">
        <v>0</v>
      </c>
      <c r="T302">
        <v>0</v>
      </c>
      <c r="U302">
        <v>0</v>
      </c>
    </row>
    <row r="303" spans="1:21">
      <c r="A303" s="38" t="s">
        <v>308</v>
      </c>
      <c r="B303" t="s">
        <v>151</v>
      </c>
      <c r="C303">
        <v>2020</v>
      </c>
      <c r="D303">
        <v>0.86</v>
      </c>
      <c r="E303">
        <v>0.03</v>
      </c>
      <c r="F303">
        <v>0.09</v>
      </c>
      <c r="G303">
        <v>0</v>
      </c>
      <c r="H303">
        <v>0</v>
      </c>
      <c r="I303">
        <v>0</v>
      </c>
      <c r="J303">
        <v>0</v>
      </c>
      <c r="K303">
        <v>0.02</v>
      </c>
      <c r="L303">
        <v>0</v>
      </c>
      <c r="M303">
        <v>0</v>
      </c>
      <c r="N303">
        <v>0</v>
      </c>
      <c r="O303">
        <v>0</v>
      </c>
      <c r="P303">
        <v>0.8</v>
      </c>
      <c r="Q303">
        <v>0</v>
      </c>
      <c r="R303">
        <v>0.09</v>
      </c>
      <c r="S303">
        <v>0</v>
      </c>
      <c r="T303">
        <v>0</v>
      </c>
      <c r="U303">
        <v>0</v>
      </c>
    </row>
    <row r="304" spans="1:21">
      <c r="A304" s="38" t="s">
        <v>308</v>
      </c>
      <c r="B304" t="s">
        <v>151</v>
      </c>
      <c r="C304">
        <v>2025</v>
      </c>
      <c r="D304">
        <v>0.84</v>
      </c>
      <c r="E304">
        <v>0.03</v>
      </c>
      <c r="F304">
        <v>0.09</v>
      </c>
      <c r="G304">
        <v>0</v>
      </c>
      <c r="H304">
        <v>0</v>
      </c>
      <c r="I304">
        <v>0</v>
      </c>
      <c r="J304">
        <v>0</v>
      </c>
      <c r="K304">
        <v>0.02</v>
      </c>
      <c r="L304">
        <v>0</v>
      </c>
      <c r="M304">
        <v>0</v>
      </c>
      <c r="N304">
        <v>0</v>
      </c>
      <c r="O304">
        <v>0</v>
      </c>
      <c r="P304">
        <v>0.61</v>
      </c>
      <c r="Q304">
        <v>0</v>
      </c>
      <c r="R304">
        <v>7.0000000000000007E-2</v>
      </c>
      <c r="S304">
        <v>0</v>
      </c>
      <c r="T304">
        <v>0</v>
      </c>
      <c r="U304">
        <v>0</v>
      </c>
    </row>
    <row r="305" spans="1:21">
      <c r="A305" s="38" t="s">
        <v>308</v>
      </c>
      <c r="B305" t="s">
        <v>151</v>
      </c>
      <c r="C305">
        <v>2030</v>
      </c>
      <c r="D305">
        <v>0.81</v>
      </c>
      <c r="E305">
        <v>0.03</v>
      </c>
      <c r="F305">
        <v>0.08</v>
      </c>
      <c r="G305">
        <v>0</v>
      </c>
      <c r="H305">
        <v>0</v>
      </c>
      <c r="I305">
        <v>0</v>
      </c>
      <c r="J305">
        <v>0</v>
      </c>
      <c r="K305">
        <v>0.02</v>
      </c>
      <c r="L305">
        <v>0</v>
      </c>
      <c r="M305">
        <v>0</v>
      </c>
      <c r="N305">
        <v>0</v>
      </c>
      <c r="O305">
        <v>0</v>
      </c>
      <c r="P305">
        <v>0.4</v>
      </c>
      <c r="Q305">
        <v>0</v>
      </c>
      <c r="R305">
        <v>0.03</v>
      </c>
      <c r="S305">
        <v>0</v>
      </c>
      <c r="T305">
        <v>0</v>
      </c>
      <c r="U305">
        <v>0</v>
      </c>
    </row>
    <row r="306" spans="1:21">
      <c r="A306" s="38" t="s">
        <v>308</v>
      </c>
      <c r="B306" t="s">
        <v>151</v>
      </c>
      <c r="C306">
        <v>2035</v>
      </c>
      <c r="D306">
        <v>0.78</v>
      </c>
      <c r="E306">
        <v>0.02</v>
      </c>
      <c r="F306">
        <v>0.08</v>
      </c>
      <c r="G306">
        <v>0</v>
      </c>
      <c r="H306">
        <v>0</v>
      </c>
      <c r="I306">
        <v>0</v>
      </c>
      <c r="J306">
        <v>0</v>
      </c>
      <c r="K306">
        <v>0.02</v>
      </c>
      <c r="L306">
        <v>0</v>
      </c>
      <c r="M306">
        <v>0</v>
      </c>
      <c r="N306">
        <v>0</v>
      </c>
      <c r="O306">
        <v>0</v>
      </c>
      <c r="P306">
        <v>0.03</v>
      </c>
      <c r="Q306">
        <v>0</v>
      </c>
      <c r="R306">
        <v>0.01</v>
      </c>
      <c r="S306">
        <v>0</v>
      </c>
      <c r="T306">
        <v>0</v>
      </c>
      <c r="U306">
        <v>0</v>
      </c>
    </row>
    <row r="307" spans="1:21">
      <c r="A307" s="38" t="s">
        <v>308</v>
      </c>
      <c r="B307" t="s">
        <v>151</v>
      </c>
      <c r="C307">
        <v>2040</v>
      </c>
      <c r="D307">
        <v>0.75</v>
      </c>
      <c r="E307">
        <v>0.02</v>
      </c>
      <c r="F307">
        <v>0.08</v>
      </c>
      <c r="G307">
        <v>0</v>
      </c>
      <c r="H307">
        <v>0</v>
      </c>
      <c r="I307">
        <v>0</v>
      </c>
      <c r="J307">
        <v>0</v>
      </c>
      <c r="K307">
        <v>0.02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>
      <c r="A308" s="38" t="s">
        <v>308</v>
      </c>
      <c r="B308" t="s">
        <v>151</v>
      </c>
      <c r="C308">
        <v>2045</v>
      </c>
      <c r="D308">
        <v>0.73</v>
      </c>
      <c r="E308">
        <v>0.02</v>
      </c>
      <c r="F308">
        <v>0.08</v>
      </c>
      <c r="G308">
        <v>0</v>
      </c>
      <c r="H308">
        <v>0</v>
      </c>
      <c r="I308">
        <v>0</v>
      </c>
      <c r="J308">
        <v>0</v>
      </c>
      <c r="K308">
        <v>0.01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>
      <c r="A309" s="38" t="s">
        <v>308</v>
      </c>
      <c r="B309" t="s">
        <v>151</v>
      </c>
      <c r="C309">
        <v>2050</v>
      </c>
      <c r="D309">
        <v>0.69</v>
      </c>
      <c r="E309">
        <v>0.02</v>
      </c>
      <c r="F309">
        <v>7.0000000000000007E-2</v>
      </c>
      <c r="G309">
        <v>0</v>
      </c>
      <c r="H309">
        <v>0</v>
      </c>
      <c r="I309">
        <v>0</v>
      </c>
      <c r="J309">
        <v>0</v>
      </c>
      <c r="K309">
        <v>0.01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>
      <c r="A310" s="38" t="s">
        <v>286</v>
      </c>
      <c r="B310" t="s">
        <v>151</v>
      </c>
      <c r="C310">
        <v>2018</v>
      </c>
      <c r="D310">
        <v>0.81</v>
      </c>
      <c r="E310">
        <v>0.09</v>
      </c>
      <c r="F310">
        <v>0.09</v>
      </c>
      <c r="G310">
        <v>0</v>
      </c>
      <c r="H310">
        <v>0</v>
      </c>
      <c r="I310">
        <v>0</v>
      </c>
      <c r="J310">
        <v>0</v>
      </c>
      <c r="K310">
        <v>0.06</v>
      </c>
      <c r="L310">
        <v>0</v>
      </c>
      <c r="M310">
        <v>0</v>
      </c>
      <c r="N310">
        <v>0</v>
      </c>
      <c r="O310">
        <v>0</v>
      </c>
      <c r="P310">
        <v>0.78</v>
      </c>
      <c r="Q310">
        <v>0.02</v>
      </c>
      <c r="R310">
        <v>0.09</v>
      </c>
      <c r="S310">
        <v>0</v>
      </c>
      <c r="T310">
        <v>0</v>
      </c>
      <c r="U310">
        <v>0</v>
      </c>
    </row>
    <row r="311" spans="1:21">
      <c r="A311" s="38" t="s">
        <v>286</v>
      </c>
      <c r="B311" t="s">
        <v>151</v>
      </c>
      <c r="C311">
        <v>2020</v>
      </c>
      <c r="D311">
        <v>0.8</v>
      </c>
      <c r="E311">
        <v>0.08</v>
      </c>
      <c r="F311">
        <v>0.09</v>
      </c>
      <c r="G311">
        <v>0</v>
      </c>
      <c r="H311">
        <v>0</v>
      </c>
      <c r="I311">
        <v>0</v>
      </c>
      <c r="J311">
        <v>0</v>
      </c>
      <c r="K311">
        <v>0.06</v>
      </c>
      <c r="L311">
        <v>0</v>
      </c>
      <c r="M311">
        <v>0</v>
      </c>
      <c r="N311">
        <v>0</v>
      </c>
      <c r="O311">
        <v>0</v>
      </c>
      <c r="P311">
        <v>0.75</v>
      </c>
      <c r="Q311">
        <v>0.02</v>
      </c>
      <c r="R311">
        <v>0.09</v>
      </c>
      <c r="S311">
        <v>0</v>
      </c>
      <c r="T311">
        <v>0</v>
      </c>
      <c r="U311">
        <v>0</v>
      </c>
    </row>
    <row r="312" spans="1:21">
      <c r="A312" s="38" t="s">
        <v>286</v>
      </c>
      <c r="B312" t="s">
        <v>151</v>
      </c>
      <c r="C312">
        <v>2025</v>
      </c>
      <c r="D312">
        <v>0.78</v>
      </c>
      <c r="E312">
        <v>0.08</v>
      </c>
      <c r="F312">
        <v>0.09</v>
      </c>
      <c r="G312">
        <v>0</v>
      </c>
      <c r="H312">
        <v>0</v>
      </c>
      <c r="I312">
        <v>0</v>
      </c>
      <c r="J312">
        <v>0</v>
      </c>
      <c r="K312">
        <v>0.06</v>
      </c>
      <c r="L312">
        <v>0</v>
      </c>
      <c r="M312">
        <v>0</v>
      </c>
      <c r="N312">
        <v>0</v>
      </c>
      <c r="O312">
        <v>0</v>
      </c>
      <c r="P312">
        <v>0.56999999999999995</v>
      </c>
      <c r="Q312">
        <v>0</v>
      </c>
      <c r="R312">
        <v>7.0000000000000007E-2</v>
      </c>
      <c r="S312">
        <v>0</v>
      </c>
      <c r="T312">
        <v>0</v>
      </c>
      <c r="U312">
        <v>0</v>
      </c>
    </row>
    <row r="313" spans="1:21">
      <c r="A313" s="38" t="s">
        <v>286</v>
      </c>
      <c r="B313" t="s">
        <v>151</v>
      </c>
      <c r="C313">
        <v>2030</v>
      </c>
      <c r="D313">
        <v>0.75</v>
      </c>
      <c r="E313">
        <v>0.08</v>
      </c>
      <c r="F313">
        <v>0.08</v>
      </c>
      <c r="G313">
        <v>0</v>
      </c>
      <c r="H313">
        <v>0</v>
      </c>
      <c r="I313">
        <v>0</v>
      </c>
      <c r="J313">
        <v>0</v>
      </c>
      <c r="K313">
        <v>0.05</v>
      </c>
      <c r="L313">
        <v>0</v>
      </c>
      <c r="M313">
        <v>0</v>
      </c>
      <c r="N313">
        <v>0</v>
      </c>
      <c r="O313">
        <v>0</v>
      </c>
      <c r="P313">
        <v>0.37</v>
      </c>
      <c r="Q313">
        <v>0</v>
      </c>
      <c r="R313">
        <v>0.03</v>
      </c>
      <c r="S313">
        <v>0</v>
      </c>
      <c r="T313">
        <v>0</v>
      </c>
      <c r="U313">
        <v>0</v>
      </c>
    </row>
    <row r="314" spans="1:21">
      <c r="A314" s="38" t="s">
        <v>286</v>
      </c>
      <c r="B314" t="s">
        <v>151</v>
      </c>
      <c r="C314">
        <v>2035</v>
      </c>
      <c r="D314">
        <v>0.73</v>
      </c>
      <c r="E314">
        <v>0.08</v>
      </c>
      <c r="F314">
        <v>0.08</v>
      </c>
      <c r="G314">
        <v>0</v>
      </c>
      <c r="H314">
        <v>0</v>
      </c>
      <c r="I314">
        <v>0</v>
      </c>
      <c r="J314">
        <v>0</v>
      </c>
      <c r="K314">
        <v>0.05</v>
      </c>
      <c r="L314">
        <v>0</v>
      </c>
      <c r="M314">
        <v>0</v>
      </c>
      <c r="N314">
        <v>0</v>
      </c>
      <c r="O314">
        <v>0</v>
      </c>
      <c r="P314">
        <v>0.03</v>
      </c>
      <c r="Q314">
        <v>0</v>
      </c>
      <c r="R314">
        <v>0.01</v>
      </c>
      <c r="S314">
        <v>0</v>
      </c>
      <c r="T314">
        <v>0</v>
      </c>
      <c r="U314">
        <v>0</v>
      </c>
    </row>
    <row r="315" spans="1:21">
      <c r="A315" s="38" t="s">
        <v>286</v>
      </c>
      <c r="B315" t="s">
        <v>151</v>
      </c>
      <c r="C315">
        <v>2040</v>
      </c>
      <c r="D315">
        <v>0.7</v>
      </c>
      <c r="E315">
        <v>7.0000000000000007E-2</v>
      </c>
      <c r="F315">
        <v>0.08</v>
      </c>
      <c r="G315">
        <v>0</v>
      </c>
      <c r="H315">
        <v>0</v>
      </c>
      <c r="I315">
        <v>0</v>
      </c>
      <c r="J315">
        <v>0</v>
      </c>
      <c r="K315">
        <v>0.05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>
      <c r="A316" s="38" t="s">
        <v>286</v>
      </c>
      <c r="B316" t="s">
        <v>151</v>
      </c>
      <c r="C316">
        <v>2045</v>
      </c>
      <c r="D316">
        <v>0.68</v>
      </c>
      <c r="E316">
        <v>7.0000000000000007E-2</v>
      </c>
      <c r="F316">
        <v>0.08</v>
      </c>
      <c r="G316">
        <v>0</v>
      </c>
      <c r="H316">
        <v>0</v>
      </c>
      <c r="I316">
        <v>0</v>
      </c>
      <c r="J316">
        <v>0</v>
      </c>
      <c r="K316">
        <v>0.05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>
      <c r="A317" s="38" t="s">
        <v>286</v>
      </c>
      <c r="B317" t="s">
        <v>151</v>
      </c>
      <c r="C317">
        <v>2050</v>
      </c>
      <c r="D317">
        <v>0.65</v>
      </c>
      <c r="E317">
        <v>7.0000000000000007E-2</v>
      </c>
      <c r="F317">
        <v>7.0000000000000007E-2</v>
      </c>
      <c r="G317">
        <v>0</v>
      </c>
      <c r="H317">
        <v>0</v>
      </c>
      <c r="I317">
        <v>0</v>
      </c>
      <c r="J317">
        <v>0</v>
      </c>
      <c r="K317">
        <v>0.05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>
      <c r="A318" s="38" t="s">
        <v>287</v>
      </c>
      <c r="B318" t="s">
        <v>151</v>
      </c>
      <c r="C318">
        <v>2018</v>
      </c>
      <c r="D318">
        <v>0.83</v>
      </c>
      <c r="E318">
        <v>0.06</v>
      </c>
      <c r="F318">
        <v>0.09</v>
      </c>
      <c r="G318">
        <v>0</v>
      </c>
      <c r="H318">
        <v>0</v>
      </c>
      <c r="I318">
        <v>0</v>
      </c>
      <c r="J318">
        <v>0</v>
      </c>
      <c r="K318">
        <v>0.04</v>
      </c>
      <c r="L318">
        <v>0</v>
      </c>
      <c r="M318">
        <v>0</v>
      </c>
      <c r="N318">
        <v>0</v>
      </c>
      <c r="O318">
        <v>0</v>
      </c>
      <c r="P318">
        <v>0.81</v>
      </c>
      <c r="Q318">
        <v>0.01</v>
      </c>
      <c r="R318">
        <v>0.09</v>
      </c>
      <c r="S318">
        <v>0</v>
      </c>
      <c r="T318">
        <v>0</v>
      </c>
      <c r="U318">
        <v>0</v>
      </c>
    </row>
    <row r="319" spans="1:21">
      <c r="A319" s="38" t="s">
        <v>287</v>
      </c>
      <c r="B319" t="s">
        <v>151</v>
      </c>
      <c r="C319">
        <v>2020</v>
      </c>
      <c r="D319">
        <v>0.83</v>
      </c>
      <c r="E319">
        <v>0.06</v>
      </c>
      <c r="F319">
        <v>0.09</v>
      </c>
      <c r="G319">
        <v>0</v>
      </c>
      <c r="H319">
        <v>0</v>
      </c>
      <c r="I319">
        <v>0</v>
      </c>
      <c r="J319">
        <v>0</v>
      </c>
      <c r="K319">
        <v>0.04</v>
      </c>
      <c r="L319">
        <v>0</v>
      </c>
      <c r="M319">
        <v>0</v>
      </c>
      <c r="N319">
        <v>0</v>
      </c>
      <c r="O319">
        <v>0</v>
      </c>
      <c r="P319">
        <v>0.77</v>
      </c>
      <c r="Q319">
        <v>0.01</v>
      </c>
      <c r="R319">
        <v>0.09</v>
      </c>
      <c r="S319">
        <v>0</v>
      </c>
      <c r="T319">
        <v>0</v>
      </c>
      <c r="U319">
        <v>0</v>
      </c>
    </row>
    <row r="320" spans="1:21">
      <c r="A320" s="38" t="s">
        <v>287</v>
      </c>
      <c r="B320" t="s">
        <v>151</v>
      </c>
      <c r="C320">
        <v>2025</v>
      </c>
      <c r="D320">
        <v>0.8</v>
      </c>
      <c r="E320">
        <v>0.06</v>
      </c>
      <c r="F320">
        <v>0.09</v>
      </c>
      <c r="G320">
        <v>0</v>
      </c>
      <c r="H320">
        <v>0</v>
      </c>
      <c r="I320">
        <v>0</v>
      </c>
      <c r="J320">
        <v>0</v>
      </c>
      <c r="K320">
        <v>0.04</v>
      </c>
      <c r="L320">
        <v>0</v>
      </c>
      <c r="M320">
        <v>0</v>
      </c>
      <c r="N320">
        <v>0</v>
      </c>
      <c r="O320">
        <v>0</v>
      </c>
      <c r="P320">
        <v>0.59</v>
      </c>
      <c r="Q320">
        <v>0</v>
      </c>
      <c r="R320">
        <v>7.0000000000000007E-2</v>
      </c>
      <c r="S320">
        <v>0</v>
      </c>
      <c r="T320">
        <v>0</v>
      </c>
      <c r="U320">
        <v>0</v>
      </c>
    </row>
    <row r="321" spans="1:21">
      <c r="A321" s="38" t="s">
        <v>287</v>
      </c>
      <c r="B321" t="s">
        <v>151</v>
      </c>
      <c r="C321">
        <v>2030</v>
      </c>
      <c r="D321">
        <v>0.78</v>
      </c>
      <c r="E321">
        <v>0.06</v>
      </c>
      <c r="F321">
        <v>0.08</v>
      </c>
      <c r="G321">
        <v>0</v>
      </c>
      <c r="H321">
        <v>0</v>
      </c>
      <c r="I321">
        <v>0</v>
      </c>
      <c r="J321">
        <v>0</v>
      </c>
      <c r="K321">
        <v>0.04</v>
      </c>
      <c r="L321">
        <v>0</v>
      </c>
      <c r="M321">
        <v>0</v>
      </c>
      <c r="N321">
        <v>0</v>
      </c>
      <c r="O321">
        <v>0</v>
      </c>
      <c r="P321">
        <v>0.39</v>
      </c>
      <c r="Q321">
        <v>0</v>
      </c>
      <c r="R321">
        <v>0.03</v>
      </c>
      <c r="S321">
        <v>0</v>
      </c>
      <c r="T321">
        <v>0</v>
      </c>
      <c r="U321">
        <v>0</v>
      </c>
    </row>
    <row r="322" spans="1:21">
      <c r="A322" s="38" t="s">
        <v>287</v>
      </c>
      <c r="B322" t="s">
        <v>151</v>
      </c>
      <c r="C322">
        <v>2035</v>
      </c>
      <c r="D322">
        <v>0.75</v>
      </c>
      <c r="E322">
        <v>0.05</v>
      </c>
      <c r="F322">
        <v>0.08</v>
      </c>
      <c r="G322">
        <v>0</v>
      </c>
      <c r="H322">
        <v>0</v>
      </c>
      <c r="I322">
        <v>0</v>
      </c>
      <c r="J322">
        <v>0</v>
      </c>
      <c r="K322">
        <v>0.04</v>
      </c>
      <c r="L322">
        <v>0</v>
      </c>
      <c r="M322">
        <v>0</v>
      </c>
      <c r="N322">
        <v>0</v>
      </c>
      <c r="O322">
        <v>0</v>
      </c>
      <c r="P322">
        <v>0.03</v>
      </c>
      <c r="Q322">
        <v>0</v>
      </c>
      <c r="R322">
        <v>0.01</v>
      </c>
      <c r="S322">
        <v>0</v>
      </c>
      <c r="T322">
        <v>0</v>
      </c>
      <c r="U322">
        <v>0</v>
      </c>
    </row>
    <row r="323" spans="1:21">
      <c r="A323" s="38" t="s">
        <v>287</v>
      </c>
      <c r="B323" t="s">
        <v>151</v>
      </c>
      <c r="C323">
        <v>2040</v>
      </c>
      <c r="D323">
        <v>0.72</v>
      </c>
      <c r="E323">
        <v>0.05</v>
      </c>
      <c r="F323">
        <v>0.08</v>
      </c>
      <c r="G323">
        <v>0</v>
      </c>
      <c r="H323">
        <v>0</v>
      </c>
      <c r="I323">
        <v>0</v>
      </c>
      <c r="J323">
        <v>0</v>
      </c>
      <c r="K323">
        <v>0.03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>
      <c r="A324" s="38" t="s">
        <v>287</v>
      </c>
      <c r="B324" t="s">
        <v>151</v>
      </c>
      <c r="C324">
        <v>2045</v>
      </c>
      <c r="D324">
        <v>0.7</v>
      </c>
      <c r="E324">
        <v>0.05</v>
      </c>
      <c r="F324">
        <v>0.08</v>
      </c>
      <c r="G324">
        <v>0</v>
      </c>
      <c r="H324">
        <v>0</v>
      </c>
      <c r="I324">
        <v>0</v>
      </c>
      <c r="J324">
        <v>0</v>
      </c>
      <c r="K324">
        <v>0.03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>
      <c r="A325" s="38" t="s">
        <v>287</v>
      </c>
      <c r="B325" t="s">
        <v>151</v>
      </c>
      <c r="C325">
        <v>2050</v>
      </c>
      <c r="D325">
        <v>0.67</v>
      </c>
      <c r="E325">
        <v>0.05</v>
      </c>
      <c r="F325">
        <v>7.0000000000000007E-2</v>
      </c>
      <c r="G325">
        <v>0</v>
      </c>
      <c r="H325">
        <v>0</v>
      </c>
      <c r="I325">
        <v>0</v>
      </c>
      <c r="J325">
        <v>0</v>
      </c>
      <c r="K325">
        <v>0.03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>
      <c r="A326" s="38" t="s">
        <v>288</v>
      </c>
      <c r="B326" t="s">
        <v>151</v>
      </c>
      <c r="C326">
        <v>2018</v>
      </c>
      <c r="D326">
        <v>0.78</v>
      </c>
      <c r="E326">
        <v>0.11</v>
      </c>
      <c r="F326">
        <v>0.09</v>
      </c>
      <c r="G326">
        <v>0</v>
      </c>
      <c r="H326">
        <v>0</v>
      </c>
      <c r="I326">
        <v>0</v>
      </c>
      <c r="J326">
        <v>0</v>
      </c>
      <c r="K326">
        <v>0.08</v>
      </c>
      <c r="L326">
        <v>0</v>
      </c>
      <c r="M326">
        <v>0</v>
      </c>
      <c r="N326">
        <v>0</v>
      </c>
      <c r="O326">
        <v>0</v>
      </c>
      <c r="P326">
        <v>0.76</v>
      </c>
      <c r="Q326">
        <v>0.03</v>
      </c>
      <c r="R326">
        <v>0.09</v>
      </c>
      <c r="S326">
        <v>0</v>
      </c>
      <c r="T326">
        <v>0</v>
      </c>
      <c r="U326">
        <v>0</v>
      </c>
    </row>
    <row r="327" spans="1:21">
      <c r="A327" s="38" t="s">
        <v>288</v>
      </c>
      <c r="B327" t="s">
        <v>151</v>
      </c>
      <c r="C327">
        <v>2020</v>
      </c>
      <c r="D327">
        <v>0.78</v>
      </c>
      <c r="E327">
        <v>0.11</v>
      </c>
      <c r="F327">
        <v>0.09</v>
      </c>
      <c r="G327">
        <v>0</v>
      </c>
      <c r="H327">
        <v>0</v>
      </c>
      <c r="I327">
        <v>0</v>
      </c>
      <c r="J327">
        <v>0</v>
      </c>
      <c r="K327">
        <v>0.08</v>
      </c>
      <c r="L327">
        <v>0</v>
      </c>
      <c r="M327">
        <v>0</v>
      </c>
      <c r="N327">
        <v>0</v>
      </c>
      <c r="O327">
        <v>0</v>
      </c>
      <c r="P327">
        <v>0.72</v>
      </c>
      <c r="Q327">
        <v>0.02</v>
      </c>
      <c r="R327">
        <v>0.09</v>
      </c>
      <c r="S327">
        <v>0</v>
      </c>
      <c r="T327">
        <v>0</v>
      </c>
      <c r="U327">
        <v>0</v>
      </c>
    </row>
    <row r="328" spans="1:21">
      <c r="A328" s="38" t="s">
        <v>288</v>
      </c>
      <c r="B328" t="s">
        <v>151</v>
      </c>
      <c r="C328">
        <v>2025</v>
      </c>
      <c r="D328">
        <v>0.75</v>
      </c>
      <c r="E328">
        <v>0.11</v>
      </c>
      <c r="F328">
        <v>0.09</v>
      </c>
      <c r="G328">
        <v>0</v>
      </c>
      <c r="H328">
        <v>0</v>
      </c>
      <c r="I328">
        <v>0</v>
      </c>
      <c r="J328">
        <v>0</v>
      </c>
      <c r="K328">
        <v>7.0000000000000007E-2</v>
      </c>
      <c r="L328">
        <v>0</v>
      </c>
      <c r="M328">
        <v>0</v>
      </c>
      <c r="N328">
        <v>0</v>
      </c>
      <c r="O328">
        <v>0</v>
      </c>
      <c r="P328">
        <v>0.55000000000000004</v>
      </c>
      <c r="Q328">
        <v>0</v>
      </c>
      <c r="R328">
        <v>7.0000000000000007E-2</v>
      </c>
      <c r="S328">
        <v>0</v>
      </c>
      <c r="T328">
        <v>0</v>
      </c>
      <c r="U328">
        <v>0</v>
      </c>
    </row>
    <row r="329" spans="1:21">
      <c r="A329" s="38" t="s">
        <v>288</v>
      </c>
      <c r="B329" t="s">
        <v>151</v>
      </c>
      <c r="C329">
        <v>2030</v>
      </c>
      <c r="D329">
        <v>0.73</v>
      </c>
      <c r="E329">
        <v>0.1</v>
      </c>
      <c r="F329">
        <v>0.08</v>
      </c>
      <c r="G329">
        <v>0</v>
      </c>
      <c r="H329">
        <v>0</v>
      </c>
      <c r="I329">
        <v>0</v>
      </c>
      <c r="J329">
        <v>0</v>
      </c>
      <c r="K329">
        <v>7.0000000000000007E-2</v>
      </c>
      <c r="L329">
        <v>0</v>
      </c>
      <c r="M329">
        <v>0</v>
      </c>
      <c r="N329">
        <v>0</v>
      </c>
      <c r="O329">
        <v>0</v>
      </c>
      <c r="P329">
        <v>0.36</v>
      </c>
      <c r="Q329">
        <v>0</v>
      </c>
      <c r="R329">
        <v>0.03</v>
      </c>
      <c r="S329">
        <v>0</v>
      </c>
      <c r="T329">
        <v>0</v>
      </c>
      <c r="U329">
        <v>0</v>
      </c>
    </row>
    <row r="330" spans="1:21">
      <c r="A330" s="38" t="s">
        <v>288</v>
      </c>
      <c r="B330" t="s">
        <v>151</v>
      </c>
      <c r="C330">
        <v>2035</v>
      </c>
      <c r="D330">
        <v>0.71</v>
      </c>
      <c r="E330">
        <v>0.1</v>
      </c>
      <c r="F330">
        <v>0.08</v>
      </c>
      <c r="G330">
        <v>0</v>
      </c>
      <c r="H330">
        <v>0</v>
      </c>
      <c r="I330">
        <v>0</v>
      </c>
      <c r="J330">
        <v>0</v>
      </c>
      <c r="K330">
        <v>7.0000000000000007E-2</v>
      </c>
      <c r="L330">
        <v>0</v>
      </c>
      <c r="M330">
        <v>0</v>
      </c>
      <c r="N330">
        <v>0</v>
      </c>
      <c r="O330">
        <v>0</v>
      </c>
      <c r="P330">
        <v>0.03</v>
      </c>
      <c r="Q330">
        <v>0</v>
      </c>
      <c r="R330">
        <v>0.01</v>
      </c>
      <c r="S330">
        <v>0</v>
      </c>
      <c r="T330">
        <v>0</v>
      </c>
      <c r="U330">
        <v>0</v>
      </c>
    </row>
    <row r="331" spans="1:21">
      <c r="A331" s="38" t="s">
        <v>288</v>
      </c>
      <c r="B331" t="s">
        <v>151</v>
      </c>
      <c r="C331">
        <v>2040</v>
      </c>
      <c r="D331">
        <v>0.68</v>
      </c>
      <c r="E331">
        <v>0.1</v>
      </c>
      <c r="F331">
        <v>0.08</v>
      </c>
      <c r="G331">
        <v>0</v>
      </c>
      <c r="H331">
        <v>0</v>
      </c>
      <c r="I331">
        <v>0</v>
      </c>
      <c r="J331">
        <v>0</v>
      </c>
      <c r="K331">
        <v>7.0000000000000007E-2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>
      <c r="A332" s="38" t="s">
        <v>288</v>
      </c>
      <c r="B332" t="s">
        <v>151</v>
      </c>
      <c r="C332">
        <v>2045</v>
      </c>
      <c r="D332">
        <v>0.66</v>
      </c>
      <c r="E332">
        <v>0.09</v>
      </c>
      <c r="F332">
        <v>0.08</v>
      </c>
      <c r="G332">
        <v>0</v>
      </c>
      <c r="H332">
        <v>0</v>
      </c>
      <c r="I332">
        <v>0</v>
      </c>
      <c r="J332">
        <v>0</v>
      </c>
      <c r="K332">
        <v>0.06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>
      <c r="A333" s="38" t="s">
        <v>288</v>
      </c>
      <c r="B333" t="s">
        <v>151</v>
      </c>
      <c r="C333">
        <v>2050</v>
      </c>
      <c r="D333">
        <v>0.62</v>
      </c>
      <c r="E333">
        <v>0.09</v>
      </c>
      <c r="F333">
        <v>7.0000000000000007E-2</v>
      </c>
      <c r="G333">
        <v>0</v>
      </c>
      <c r="H333">
        <v>0</v>
      </c>
      <c r="I333">
        <v>0</v>
      </c>
      <c r="J333">
        <v>0</v>
      </c>
      <c r="K333">
        <v>0.06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>
      <c r="A334" s="38" t="s">
        <v>289</v>
      </c>
      <c r="B334" t="s">
        <v>151</v>
      </c>
      <c r="C334">
        <v>2018</v>
      </c>
      <c r="D334">
        <v>0.88</v>
      </c>
      <c r="E334">
        <v>0.02</v>
      </c>
      <c r="F334">
        <v>0.09</v>
      </c>
      <c r="G334">
        <v>0</v>
      </c>
      <c r="H334">
        <v>0</v>
      </c>
      <c r="I334">
        <v>0</v>
      </c>
      <c r="J334">
        <v>0</v>
      </c>
      <c r="K334">
        <v>0.01</v>
      </c>
      <c r="L334">
        <v>0</v>
      </c>
      <c r="M334">
        <v>0</v>
      </c>
      <c r="N334">
        <v>0</v>
      </c>
      <c r="O334">
        <v>0</v>
      </c>
      <c r="P334">
        <v>0.85</v>
      </c>
      <c r="Q334">
        <v>0</v>
      </c>
      <c r="R334">
        <v>0.09</v>
      </c>
      <c r="S334">
        <v>0</v>
      </c>
      <c r="T334">
        <v>0</v>
      </c>
      <c r="U334">
        <v>0</v>
      </c>
    </row>
    <row r="335" spans="1:21">
      <c r="A335" s="38" t="s">
        <v>289</v>
      </c>
      <c r="B335" t="s">
        <v>151</v>
      </c>
      <c r="C335">
        <v>2020</v>
      </c>
      <c r="D335">
        <v>0.87</v>
      </c>
      <c r="E335">
        <v>0.02</v>
      </c>
      <c r="F335">
        <v>0.09</v>
      </c>
      <c r="G335">
        <v>0</v>
      </c>
      <c r="H335">
        <v>0</v>
      </c>
      <c r="I335">
        <v>0</v>
      </c>
      <c r="J335">
        <v>0</v>
      </c>
      <c r="K335">
        <v>0.01</v>
      </c>
      <c r="L335">
        <v>0</v>
      </c>
      <c r="M335">
        <v>0</v>
      </c>
      <c r="N335">
        <v>0</v>
      </c>
      <c r="O335">
        <v>0</v>
      </c>
      <c r="P335">
        <v>0.81</v>
      </c>
      <c r="Q335">
        <v>0</v>
      </c>
      <c r="R335">
        <v>0.09</v>
      </c>
      <c r="S335">
        <v>0</v>
      </c>
      <c r="T335">
        <v>0</v>
      </c>
      <c r="U335">
        <v>0</v>
      </c>
    </row>
    <row r="336" spans="1:21">
      <c r="A336" s="38" t="s">
        <v>289</v>
      </c>
      <c r="B336" t="s">
        <v>151</v>
      </c>
      <c r="C336">
        <v>2025</v>
      </c>
      <c r="D336">
        <v>0.85</v>
      </c>
      <c r="E336">
        <v>0.02</v>
      </c>
      <c r="F336">
        <v>0.09</v>
      </c>
      <c r="G336">
        <v>0</v>
      </c>
      <c r="H336">
        <v>0</v>
      </c>
      <c r="I336">
        <v>0</v>
      </c>
      <c r="J336">
        <v>0</v>
      </c>
      <c r="K336">
        <v>0.01</v>
      </c>
      <c r="L336">
        <v>0</v>
      </c>
      <c r="M336">
        <v>0</v>
      </c>
      <c r="N336">
        <v>0</v>
      </c>
      <c r="O336">
        <v>0</v>
      </c>
      <c r="P336">
        <v>0.62</v>
      </c>
      <c r="Q336">
        <v>0</v>
      </c>
      <c r="R336">
        <v>7.0000000000000007E-2</v>
      </c>
      <c r="S336">
        <v>0</v>
      </c>
      <c r="T336">
        <v>0</v>
      </c>
      <c r="U336">
        <v>0</v>
      </c>
    </row>
    <row r="337" spans="1:21">
      <c r="A337" s="38" t="s">
        <v>289</v>
      </c>
      <c r="B337" t="s">
        <v>151</v>
      </c>
      <c r="C337">
        <v>2030</v>
      </c>
      <c r="D337">
        <v>0.82</v>
      </c>
      <c r="E337">
        <v>0.02</v>
      </c>
      <c r="F337">
        <v>0.08</v>
      </c>
      <c r="G337">
        <v>0</v>
      </c>
      <c r="H337">
        <v>0</v>
      </c>
      <c r="I337">
        <v>0</v>
      </c>
      <c r="J337">
        <v>0</v>
      </c>
      <c r="K337">
        <v>0.01</v>
      </c>
      <c r="L337">
        <v>0</v>
      </c>
      <c r="M337">
        <v>0</v>
      </c>
      <c r="N337">
        <v>0</v>
      </c>
      <c r="O337">
        <v>0</v>
      </c>
      <c r="P337">
        <v>0.41</v>
      </c>
      <c r="Q337">
        <v>0</v>
      </c>
      <c r="R337">
        <v>0.03</v>
      </c>
      <c r="S337">
        <v>0</v>
      </c>
      <c r="T337">
        <v>0</v>
      </c>
      <c r="U337">
        <v>0</v>
      </c>
    </row>
    <row r="338" spans="1:21">
      <c r="A338" s="38" t="s">
        <v>289</v>
      </c>
      <c r="B338" t="s">
        <v>151</v>
      </c>
      <c r="C338">
        <v>2035</v>
      </c>
      <c r="D338">
        <v>0.79</v>
      </c>
      <c r="E338">
        <v>0.01</v>
      </c>
      <c r="F338">
        <v>0.08</v>
      </c>
      <c r="G338">
        <v>0</v>
      </c>
      <c r="H338">
        <v>0</v>
      </c>
      <c r="I338">
        <v>0</v>
      </c>
      <c r="J338">
        <v>0</v>
      </c>
      <c r="K338">
        <v>0.01</v>
      </c>
      <c r="L338">
        <v>0</v>
      </c>
      <c r="M338">
        <v>0</v>
      </c>
      <c r="N338">
        <v>0</v>
      </c>
      <c r="O338">
        <v>0</v>
      </c>
      <c r="P338">
        <v>0.03</v>
      </c>
      <c r="Q338">
        <v>0</v>
      </c>
      <c r="R338">
        <v>0.01</v>
      </c>
      <c r="S338">
        <v>0</v>
      </c>
      <c r="T338">
        <v>0</v>
      </c>
      <c r="U338">
        <v>0</v>
      </c>
    </row>
    <row r="339" spans="1:21">
      <c r="A339" s="38" t="s">
        <v>289</v>
      </c>
      <c r="B339" t="s">
        <v>151</v>
      </c>
      <c r="C339">
        <v>2040</v>
      </c>
      <c r="D339">
        <v>0.76</v>
      </c>
      <c r="E339">
        <v>0.01</v>
      </c>
      <c r="F339">
        <v>0.08</v>
      </c>
      <c r="G339">
        <v>0</v>
      </c>
      <c r="H339">
        <v>0</v>
      </c>
      <c r="I339">
        <v>0</v>
      </c>
      <c r="J339">
        <v>0</v>
      </c>
      <c r="K339">
        <v>0.01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>
      <c r="A340" s="38" t="s">
        <v>289</v>
      </c>
      <c r="B340" t="s">
        <v>151</v>
      </c>
      <c r="C340">
        <v>2045</v>
      </c>
      <c r="D340">
        <v>0.74</v>
      </c>
      <c r="E340">
        <v>0.01</v>
      </c>
      <c r="F340">
        <v>0.08</v>
      </c>
      <c r="G340">
        <v>0</v>
      </c>
      <c r="H340">
        <v>0</v>
      </c>
      <c r="I340">
        <v>0</v>
      </c>
      <c r="J340">
        <v>0</v>
      </c>
      <c r="K340">
        <v>0.01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>
      <c r="A341" s="38" t="s">
        <v>289</v>
      </c>
      <c r="B341" t="s">
        <v>151</v>
      </c>
      <c r="C341">
        <v>2050</v>
      </c>
      <c r="D341">
        <v>0.7</v>
      </c>
      <c r="E341">
        <v>0.01</v>
      </c>
      <c r="F341">
        <v>7.0000000000000007E-2</v>
      </c>
      <c r="G341">
        <v>0</v>
      </c>
      <c r="H341">
        <v>0</v>
      </c>
      <c r="I341">
        <v>0</v>
      </c>
      <c r="J341">
        <v>0</v>
      </c>
      <c r="K341">
        <v>0.01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>
      <c r="A342" s="38" t="s">
        <v>290</v>
      </c>
      <c r="B342" t="s">
        <v>151</v>
      </c>
      <c r="C342">
        <v>2018</v>
      </c>
      <c r="D342">
        <v>0.86</v>
      </c>
      <c r="E342">
        <v>0.04</v>
      </c>
      <c r="F342">
        <v>0.09</v>
      </c>
      <c r="G342">
        <v>0</v>
      </c>
      <c r="H342">
        <v>0</v>
      </c>
      <c r="I342">
        <v>0</v>
      </c>
      <c r="J342">
        <v>0</v>
      </c>
      <c r="K342">
        <v>0.03</v>
      </c>
      <c r="L342">
        <v>0</v>
      </c>
      <c r="M342">
        <v>0</v>
      </c>
      <c r="N342">
        <v>0</v>
      </c>
      <c r="O342">
        <v>0</v>
      </c>
      <c r="P342">
        <v>0.83</v>
      </c>
      <c r="Q342">
        <v>0.01</v>
      </c>
      <c r="R342">
        <v>0.09</v>
      </c>
      <c r="S342">
        <v>0</v>
      </c>
      <c r="T342">
        <v>0</v>
      </c>
      <c r="U342">
        <v>0</v>
      </c>
    </row>
    <row r="343" spans="1:21">
      <c r="A343" s="38" t="s">
        <v>290</v>
      </c>
      <c r="B343" t="s">
        <v>151</v>
      </c>
      <c r="C343">
        <v>2020</v>
      </c>
      <c r="D343">
        <v>0.85</v>
      </c>
      <c r="E343">
        <v>0.04</v>
      </c>
      <c r="F343">
        <v>0.09</v>
      </c>
      <c r="G343">
        <v>0</v>
      </c>
      <c r="H343">
        <v>0</v>
      </c>
      <c r="I343">
        <v>0</v>
      </c>
      <c r="J343">
        <v>0</v>
      </c>
      <c r="K343">
        <v>0.02</v>
      </c>
      <c r="L343">
        <v>0</v>
      </c>
      <c r="M343">
        <v>0</v>
      </c>
      <c r="N343">
        <v>0</v>
      </c>
      <c r="O343">
        <v>0</v>
      </c>
      <c r="P343">
        <v>0.79</v>
      </c>
      <c r="Q343">
        <v>0.01</v>
      </c>
      <c r="R343">
        <v>0.09</v>
      </c>
      <c r="S343">
        <v>0</v>
      </c>
      <c r="T343">
        <v>0</v>
      </c>
      <c r="U343">
        <v>0</v>
      </c>
    </row>
    <row r="344" spans="1:21">
      <c r="A344" s="38" t="s">
        <v>290</v>
      </c>
      <c r="B344" t="s">
        <v>151</v>
      </c>
      <c r="C344">
        <v>2025</v>
      </c>
      <c r="D344">
        <v>0.83</v>
      </c>
      <c r="E344">
        <v>0.04</v>
      </c>
      <c r="F344">
        <v>0.09</v>
      </c>
      <c r="G344">
        <v>0</v>
      </c>
      <c r="H344">
        <v>0</v>
      </c>
      <c r="I344">
        <v>0</v>
      </c>
      <c r="J344">
        <v>0</v>
      </c>
      <c r="K344">
        <v>0.02</v>
      </c>
      <c r="L344">
        <v>0</v>
      </c>
      <c r="M344">
        <v>0</v>
      </c>
      <c r="N344">
        <v>0</v>
      </c>
      <c r="O344">
        <v>0</v>
      </c>
      <c r="P344">
        <v>0.6</v>
      </c>
      <c r="Q344">
        <v>0</v>
      </c>
      <c r="R344">
        <v>7.0000000000000007E-2</v>
      </c>
      <c r="S344">
        <v>0</v>
      </c>
      <c r="T344">
        <v>0</v>
      </c>
      <c r="U344">
        <v>0</v>
      </c>
    </row>
    <row r="345" spans="1:21">
      <c r="A345" s="38" t="s">
        <v>290</v>
      </c>
      <c r="B345" t="s">
        <v>151</v>
      </c>
      <c r="C345">
        <v>2030</v>
      </c>
      <c r="D345">
        <v>0.8</v>
      </c>
      <c r="E345">
        <v>0.03</v>
      </c>
      <c r="F345">
        <v>0.08</v>
      </c>
      <c r="G345">
        <v>0</v>
      </c>
      <c r="H345">
        <v>0</v>
      </c>
      <c r="I345">
        <v>0</v>
      </c>
      <c r="J345">
        <v>0</v>
      </c>
      <c r="K345">
        <v>0.02</v>
      </c>
      <c r="L345">
        <v>0</v>
      </c>
      <c r="M345">
        <v>0</v>
      </c>
      <c r="N345">
        <v>0</v>
      </c>
      <c r="O345">
        <v>0</v>
      </c>
      <c r="P345">
        <v>0.4</v>
      </c>
      <c r="Q345">
        <v>0</v>
      </c>
      <c r="R345">
        <v>0.03</v>
      </c>
      <c r="S345">
        <v>0</v>
      </c>
      <c r="T345">
        <v>0</v>
      </c>
      <c r="U345">
        <v>0</v>
      </c>
    </row>
    <row r="346" spans="1:21">
      <c r="A346" s="38" t="s">
        <v>290</v>
      </c>
      <c r="B346" t="s">
        <v>151</v>
      </c>
      <c r="C346">
        <v>2035</v>
      </c>
      <c r="D346">
        <v>0.77</v>
      </c>
      <c r="E346">
        <v>0.03</v>
      </c>
      <c r="F346">
        <v>0.08</v>
      </c>
      <c r="G346">
        <v>0</v>
      </c>
      <c r="H346">
        <v>0</v>
      </c>
      <c r="I346">
        <v>0</v>
      </c>
      <c r="J346">
        <v>0</v>
      </c>
      <c r="K346">
        <v>0.02</v>
      </c>
      <c r="L346">
        <v>0</v>
      </c>
      <c r="M346">
        <v>0</v>
      </c>
      <c r="N346">
        <v>0</v>
      </c>
      <c r="O346">
        <v>0</v>
      </c>
      <c r="P346">
        <v>0.03</v>
      </c>
      <c r="Q346">
        <v>0</v>
      </c>
      <c r="R346">
        <v>0.01</v>
      </c>
      <c r="S346">
        <v>0</v>
      </c>
      <c r="T346">
        <v>0</v>
      </c>
      <c r="U346">
        <v>0</v>
      </c>
    </row>
    <row r="347" spans="1:21">
      <c r="A347" s="38" t="s">
        <v>290</v>
      </c>
      <c r="B347" t="s">
        <v>151</v>
      </c>
      <c r="C347">
        <v>2040</v>
      </c>
      <c r="D347">
        <v>0.74</v>
      </c>
      <c r="E347">
        <v>0.03</v>
      </c>
      <c r="F347">
        <v>0.08</v>
      </c>
      <c r="G347">
        <v>0</v>
      </c>
      <c r="H347">
        <v>0</v>
      </c>
      <c r="I347">
        <v>0</v>
      </c>
      <c r="J347">
        <v>0</v>
      </c>
      <c r="K347">
        <v>0.02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>
      <c r="A348" s="38" t="s">
        <v>290</v>
      </c>
      <c r="B348" t="s">
        <v>151</v>
      </c>
      <c r="C348">
        <v>2045</v>
      </c>
      <c r="D348">
        <v>0.72</v>
      </c>
      <c r="E348">
        <v>0.03</v>
      </c>
      <c r="F348">
        <v>0.08</v>
      </c>
      <c r="G348">
        <v>0</v>
      </c>
      <c r="H348">
        <v>0</v>
      </c>
      <c r="I348">
        <v>0</v>
      </c>
      <c r="J348">
        <v>0</v>
      </c>
      <c r="K348">
        <v>0.02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>
      <c r="A349" s="38" t="s">
        <v>290</v>
      </c>
      <c r="B349" t="s">
        <v>151</v>
      </c>
      <c r="C349">
        <v>2050</v>
      </c>
      <c r="D349">
        <v>0.68</v>
      </c>
      <c r="E349">
        <v>0.03</v>
      </c>
      <c r="F349">
        <v>7.0000000000000007E-2</v>
      </c>
      <c r="G349">
        <v>0</v>
      </c>
      <c r="H349">
        <v>0</v>
      </c>
      <c r="I349">
        <v>0</v>
      </c>
      <c r="J349">
        <v>0</v>
      </c>
      <c r="K349">
        <v>0.02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>
      <c r="A350" s="38" t="s">
        <v>291</v>
      </c>
      <c r="B350" t="s">
        <v>151</v>
      </c>
      <c r="C350">
        <v>2018</v>
      </c>
      <c r="D350">
        <v>0.79</v>
      </c>
      <c r="E350">
        <v>0.11</v>
      </c>
      <c r="F350">
        <v>0.09</v>
      </c>
      <c r="G350">
        <v>0</v>
      </c>
      <c r="H350">
        <v>0</v>
      </c>
      <c r="I350">
        <v>0</v>
      </c>
      <c r="J350">
        <v>0</v>
      </c>
      <c r="K350">
        <v>7.0000000000000007E-2</v>
      </c>
      <c r="L350">
        <v>0</v>
      </c>
      <c r="M350">
        <v>0</v>
      </c>
      <c r="N350">
        <v>0</v>
      </c>
      <c r="O350">
        <v>0</v>
      </c>
      <c r="P350">
        <v>0.76</v>
      </c>
      <c r="Q350">
        <v>0.03</v>
      </c>
      <c r="R350">
        <v>0.09</v>
      </c>
      <c r="S350">
        <v>0</v>
      </c>
      <c r="T350">
        <v>0</v>
      </c>
      <c r="U350">
        <v>0</v>
      </c>
    </row>
    <row r="351" spans="1:21">
      <c r="A351" s="38" t="s">
        <v>291</v>
      </c>
      <c r="B351" t="s">
        <v>151</v>
      </c>
      <c r="C351">
        <v>2020</v>
      </c>
      <c r="D351">
        <v>0.78</v>
      </c>
      <c r="E351">
        <v>0.11</v>
      </c>
      <c r="F351">
        <v>0.09</v>
      </c>
      <c r="G351">
        <v>0</v>
      </c>
      <c r="H351">
        <v>0</v>
      </c>
      <c r="I351">
        <v>0</v>
      </c>
      <c r="J351">
        <v>0</v>
      </c>
      <c r="K351">
        <v>7.0000000000000007E-2</v>
      </c>
      <c r="L351">
        <v>0</v>
      </c>
      <c r="M351">
        <v>0</v>
      </c>
      <c r="N351">
        <v>0</v>
      </c>
      <c r="O351">
        <v>0</v>
      </c>
      <c r="P351">
        <v>0.73</v>
      </c>
      <c r="Q351">
        <v>0.02</v>
      </c>
      <c r="R351">
        <v>0.09</v>
      </c>
      <c r="S351">
        <v>0</v>
      </c>
      <c r="T351">
        <v>0</v>
      </c>
      <c r="U351">
        <v>0</v>
      </c>
    </row>
    <row r="352" spans="1:21">
      <c r="A352" s="38" t="s">
        <v>291</v>
      </c>
      <c r="B352" t="s">
        <v>151</v>
      </c>
      <c r="C352">
        <v>2025</v>
      </c>
      <c r="D352">
        <v>0.76</v>
      </c>
      <c r="E352">
        <v>0.1</v>
      </c>
      <c r="F352">
        <v>0.09</v>
      </c>
      <c r="G352">
        <v>0</v>
      </c>
      <c r="H352">
        <v>0</v>
      </c>
      <c r="I352">
        <v>0</v>
      </c>
      <c r="J352">
        <v>0</v>
      </c>
      <c r="K352">
        <v>7.0000000000000007E-2</v>
      </c>
      <c r="L352">
        <v>0</v>
      </c>
      <c r="M352">
        <v>0</v>
      </c>
      <c r="N352">
        <v>0</v>
      </c>
      <c r="O352">
        <v>0</v>
      </c>
      <c r="P352">
        <v>0.55000000000000004</v>
      </c>
      <c r="Q352">
        <v>0</v>
      </c>
      <c r="R352">
        <v>7.0000000000000007E-2</v>
      </c>
      <c r="S352">
        <v>0</v>
      </c>
      <c r="T352">
        <v>0</v>
      </c>
      <c r="U352">
        <v>0</v>
      </c>
    </row>
    <row r="353" spans="1:21">
      <c r="A353" s="38" t="s">
        <v>291</v>
      </c>
      <c r="B353" t="s">
        <v>151</v>
      </c>
      <c r="C353">
        <v>2030</v>
      </c>
      <c r="D353">
        <v>0.73</v>
      </c>
      <c r="E353">
        <v>0.1</v>
      </c>
      <c r="F353">
        <v>0.08</v>
      </c>
      <c r="G353">
        <v>0</v>
      </c>
      <c r="H353">
        <v>0</v>
      </c>
      <c r="I353">
        <v>0</v>
      </c>
      <c r="J353">
        <v>0</v>
      </c>
      <c r="K353">
        <v>7.0000000000000007E-2</v>
      </c>
      <c r="L353">
        <v>0</v>
      </c>
      <c r="M353">
        <v>0</v>
      </c>
      <c r="N353">
        <v>0</v>
      </c>
      <c r="O353">
        <v>0</v>
      </c>
      <c r="P353">
        <v>0.36</v>
      </c>
      <c r="Q353">
        <v>0</v>
      </c>
      <c r="R353">
        <v>0.03</v>
      </c>
      <c r="S353">
        <v>0</v>
      </c>
      <c r="T353">
        <v>0</v>
      </c>
      <c r="U353">
        <v>0</v>
      </c>
    </row>
    <row r="354" spans="1:21">
      <c r="A354" s="38" t="s">
        <v>291</v>
      </c>
      <c r="B354" t="s">
        <v>151</v>
      </c>
      <c r="C354">
        <v>2035</v>
      </c>
      <c r="D354">
        <v>0.71</v>
      </c>
      <c r="E354">
        <v>0.1</v>
      </c>
      <c r="F354">
        <v>0.08</v>
      </c>
      <c r="G354">
        <v>0</v>
      </c>
      <c r="H354">
        <v>0</v>
      </c>
      <c r="I354">
        <v>0</v>
      </c>
      <c r="J354">
        <v>0</v>
      </c>
      <c r="K354">
        <v>7.0000000000000007E-2</v>
      </c>
      <c r="L354">
        <v>0</v>
      </c>
      <c r="M354">
        <v>0</v>
      </c>
      <c r="N354">
        <v>0</v>
      </c>
      <c r="O354">
        <v>0</v>
      </c>
      <c r="P354">
        <v>0.03</v>
      </c>
      <c r="Q354">
        <v>0</v>
      </c>
      <c r="R354">
        <v>0.01</v>
      </c>
      <c r="S354">
        <v>0</v>
      </c>
      <c r="T354">
        <v>0</v>
      </c>
      <c r="U354">
        <v>0</v>
      </c>
    </row>
    <row r="355" spans="1:21">
      <c r="A355" s="38" t="s">
        <v>291</v>
      </c>
      <c r="B355" t="s">
        <v>151</v>
      </c>
      <c r="C355">
        <v>2040</v>
      </c>
      <c r="D355">
        <v>0.68</v>
      </c>
      <c r="E355">
        <v>0.09</v>
      </c>
      <c r="F355">
        <v>0.08</v>
      </c>
      <c r="G355">
        <v>0</v>
      </c>
      <c r="H355">
        <v>0</v>
      </c>
      <c r="I355">
        <v>0</v>
      </c>
      <c r="J355">
        <v>0</v>
      </c>
      <c r="K355">
        <v>0.06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>
      <c r="A356" s="38" t="s">
        <v>291</v>
      </c>
      <c r="B356" t="s">
        <v>151</v>
      </c>
      <c r="C356">
        <v>2045</v>
      </c>
      <c r="D356">
        <v>0.66</v>
      </c>
      <c r="E356">
        <v>0.09</v>
      </c>
      <c r="F356">
        <v>0.08</v>
      </c>
      <c r="G356">
        <v>0</v>
      </c>
      <c r="H356">
        <v>0</v>
      </c>
      <c r="I356">
        <v>0</v>
      </c>
      <c r="J356">
        <v>0</v>
      </c>
      <c r="K356">
        <v>0.06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38" t="s">
        <v>291</v>
      </c>
      <c r="B357" t="s">
        <v>151</v>
      </c>
      <c r="C357">
        <v>2050</v>
      </c>
      <c r="D357">
        <v>0.63</v>
      </c>
      <c r="E357">
        <v>0.08</v>
      </c>
      <c r="F357">
        <v>7.0000000000000007E-2</v>
      </c>
      <c r="G357">
        <v>0</v>
      </c>
      <c r="H357">
        <v>0</v>
      </c>
      <c r="I357">
        <v>0</v>
      </c>
      <c r="J357">
        <v>0</v>
      </c>
      <c r="K357">
        <v>0.06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38" t="s">
        <v>292</v>
      </c>
      <c r="B358" t="s">
        <v>151</v>
      </c>
      <c r="C358">
        <v>2018</v>
      </c>
      <c r="D358">
        <v>0.86</v>
      </c>
      <c r="E358">
        <v>0.03</v>
      </c>
      <c r="F358">
        <v>0.09</v>
      </c>
      <c r="G358">
        <v>0</v>
      </c>
      <c r="H358">
        <v>0</v>
      </c>
      <c r="I358">
        <v>0</v>
      </c>
      <c r="J358">
        <v>0</v>
      </c>
      <c r="K358">
        <v>0.02</v>
      </c>
      <c r="L358">
        <v>0</v>
      </c>
      <c r="M358">
        <v>0</v>
      </c>
      <c r="N358">
        <v>0</v>
      </c>
      <c r="O358">
        <v>0</v>
      </c>
      <c r="P358">
        <v>0.84</v>
      </c>
      <c r="Q358">
        <v>0.01</v>
      </c>
      <c r="R358">
        <v>0.09</v>
      </c>
      <c r="S358">
        <v>0</v>
      </c>
      <c r="T358">
        <v>0</v>
      </c>
      <c r="U358">
        <v>0</v>
      </c>
    </row>
    <row r="359" spans="1:21">
      <c r="A359" s="38" t="s">
        <v>292</v>
      </c>
      <c r="B359" t="s">
        <v>151</v>
      </c>
      <c r="C359">
        <v>2020</v>
      </c>
      <c r="D359">
        <v>0.86</v>
      </c>
      <c r="E359">
        <v>0.03</v>
      </c>
      <c r="F359">
        <v>0.09</v>
      </c>
      <c r="G359">
        <v>0</v>
      </c>
      <c r="H359">
        <v>0</v>
      </c>
      <c r="I359">
        <v>0</v>
      </c>
      <c r="J359">
        <v>0</v>
      </c>
      <c r="K359">
        <v>0.02</v>
      </c>
      <c r="L359">
        <v>0</v>
      </c>
      <c r="M359">
        <v>0</v>
      </c>
      <c r="N359">
        <v>0</v>
      </c>
      <c r="O359">
        <v>0</v>
      </c>
      <c r="P359">
        <v>0.8</v>
      </c>
      <c r="Q359">
        <v>0</v>
      </c>
      <c r="R359">
        <v>0.09</v>
      </c>
      <c r="S359">
        <v>0</v>
      </c>
      <c r="T359">
        <v>0</v>
      </c>
      <c r="U359">
        <v>0</v>
      </c>
    </row>
    <row r="360" spans="1:21">
      <c r="A360" s="38" t="s">
        <v>292</v>
      </c>
      <c r="B360" t="s">
        <v>151</v>
      </c>
      <c r="C360">
        <v>2025</v>
      </c>
      <c r="D360">
        <v>0.83</v>
      </c>
      <c r="E360">
        <v>0.03</v>
      </c>
      <c r="F360">
        <v>0.09</v>
      </c>
      <c r="G360">
        <v>0</v>
      </c>
      <c r="H360">
        <v>0</v>
      </c>
      <c r="I360">
        <v>0</v>
      </c>
      <c r="J360">
        <v>0</v>
      </c>
      <c r="K360">
        <v>0.02</v>
      </c>
      <c r="L360">
        <v>0</v>
      </c>
      <c r="M360">
        <v>0</v>
      </c>
      <c r="N360">
        <v>0</v>
      </c>
      <c r="O360">
        <v>0</v>
      </c>
      <c r="P360">
        <v>0.61</v>
      </c>
      <c r="Q360">
        <v>0</v>
      </c>
      <c r="R360">
        <v>7.0000000000000007E-2</v>
      </c>
      <c r="S360">
        <v>0</v>
      </c>
      <c r="T360">
        <v>0</v>
      </c>
      <c r="U360">
        <v>0</v>
      </c>
    </row>
    <row r="361" spans="1:21">
      <c r="A361" s="38" t="s">
        <v>292</v>
      </c>
      <c r="B361" t="s">
        <v>151</v>
      </c>
      <c r="C361">
        <v>2030</v>
      </c>
      <c r="D361">
        <v>0.8</v>
      </c>
      <c r="E361">
        <v>0.03</v>
      </c>
      <c r="F361">
        <v>0.08</v>
      </c>
      <c r="G361">
        <v>0</v>
      </c>
      <c r="H361">
        <v>0</v>
      </c>
      <c r="I361">
        <v>0</v>
      </c>
      <c r="J361">
        <v>0</v>
      </c>
      <c r="K361">
        <v>0.02</v>
      </c>
      <c r="L361">
        <v>0</v>
      </c>
      <c r="M361">
        <v>0</v>
      </c>
      <c r="N361">
        <v>0</v>
      </c>
      <c r="O361">
        <v>0</v>
      </c>
      <c r="P361">
        <v>0.4</v>
      </c>
      <c r="Q361">
        <v>0</v>
      </c>
      <c r="R361">
        <v>0.03</v>
      </c>
      <c r="S361">
        <v>0</v>
      </c>
      <c r="T361">
        <v>0</v>
      </c>
      <c r="U361">
        <v>0</v>
      </c>
    </row>
    <row r="362" spans="1:21">
      <c r="A362" s="38" t="s">
        <v>292</v>
      </c>
      <c r="B362" t="s">
        <v>151</v>
      </c>
      <c r="C362">
        <v>2035</v>
      </c>
      <c r="D362">
        <v>0.78</v>
      </c>
      <c r="E362">
        <v>0.03</v>
      </c>
      <c r="F362">
        <v>0.08</v>
      </c>
      <c r="G362">
        <v>0</v>
      </c>
      <c r="H362">
        <v>0</v>
      </c>
      <c r="I362">
        <v>0</v>
      </c>
      <c r="J362">
        <v>0</v>
      </c>
      <c r="K362">
        <v>0.02</v>
      </c>
      <c r="L362">
        <v>0</v>
      </c>
      <c r="M362">
        <v>0</v>
      </c>
      <c r="N362">
        <v>0</v>
      </c>
      <c r="O362">
        <v>0</v>
      </c>
      <c r="P362">
        <v>0.03</v>
      </c>
      <c r="Q362">
        <v>0</v>
      </c>
      <c r="R362">
        <v>0.01</v>
      </c>
      <c r="S362">
        <v>0</v>
      </c>
      <c r="T362">
        <v>0</v>
      </c>
      <c r="U362">
        <v>0</v>
      </c>
    </row>
    <row r="363" spans="1:21">
      <c r="A363" s="38" t="s">
        <v>292</v>
      </c>
      <c r="B363" t="s">
        <v>151</v>
      </c>
      <c r="C363">
        <v>2040</v>
      </c>
      <c r="D363">
        <v>0.75</v>
      </c>
      <c r="E363">
        <v>0.03</v>
      </c>
      <c r="F363">
        <v>0.08</v>
      </c>
      <c r="G363">
        <v>0</v>
      </c>
      <c r="H363">
        <v>0</v>
      </c>
      <c r="I363">
        <v>0</v>
      </c>
      <c r="J363">
        <v>0</v>
      </c>
      <c r="K363">
        <v>0.02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38" t="s">
        <v>292</v>
      </c>
      <c r="B364" t="s">
        <v>151</v>
      </c>
      <c r="C364">
        <v>2045</v>
      </c>
      <c r="D364">
        <v>0.72</v>
      </c>
      <c r="E364">
        <v>0.03</v>
      </c>
      <c r="F364">
        <v>0.08</v>
      </c>
      <c r="G364">
        <v>0</v>
      </c>
      <c r="H364">
        <v>0</v>
      </c>
      <c r="I364">
        <v>0</v>
      </c>
      <c r="J364">
        <v>0</v>
      </c>
      <c r="K364">
        <v>0.02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38" t="s">
        <v>292</v>
      </c>
      <c r="B365" t="s">
        <v>151</v>
      </c>
      <c r="C365">
        <v>2050</v>
      </c>
      <c r="D365">
        <v>0.69</v>
      </c>
      <c r="E365">
        <v>0.02</v>
      </c>
      <c r="F365">
        <v>7.0000000000000007E-2</v>
      </c>
      <c r="G365">
        <v>0</v>
      </c>
      <c r="H365">
        <v>0</v>
      </c>
      <c r="I365">
        <v>0</v>
      </c>
      <c r="J365">
        <v>0</v>
      </c>
      <c r="K365">
        <v>0.02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38" t="s">
        <v>293</v>
      </c>
      <c r="B366" t="s">
        <v>151</v>
      </c>
      <c r="C366">
        <v>2018</v>
      </c>
      <c r="D366">
        <v>0.83</v>
      </c>
      <c r="E366">
        <v>7.0000000000000007E-2</v>
      </c>
      <c r="F366">
        <v>0.09</v>
      </c>
      <c r="G366">
        <v>0</v>
      </c>
      <c r="H366">
        <v>0</v>
      </c>
      <c r="I366">
        <v>0</v>
      </c>
      <c r="J366">
        <v>0</v>
      </c>
      <c r="K366">
        <v>0.04</v>
      </c>
      <c r="L366">
        <v>0</v>
      </c>
      <c r="M366">
        <v>0</v>
      </c>
      <c r="N366">
        <v>0</v>
      </c>
      <c r="O366">
        <v>0</v>
      </c>
      <c r="P366">
        <v>0.8</v>
      </c>
      <c r="Q366">
        <v>0.02</v>
      </c>
      <c r="R366">
        <v>0.09</v>
      </c>
      <c r="S366">
        <v>0</v>
      </c>
      <c r="T366">
        <v>0</v>
      </c>
      <c r="U366">
        <v>0</v>
      </c>
    </row>
    <row r="367" spans="1:21">
      <c r="A367" s="38" t="s">
        <v>293</v>
      </c>
      <c r="B367" t="s">
        <v>151</v>
      </c>
      <c r="C367">
        <v>2020</v>
      </c>
      <c r="D367">
        <v>0.82</v>
      </c>
      <c r="E367">
        <v>0.06</v>
      </c>
      <c r="F367">
        <v>0.09</v>
      </c>
      <c r="G367">
        <v>0</v>
      </c>
      <c r="H367">
        <v>0</v>
      </c>
      <c r="I367">
        <v>0</v>
      </c>
      <c r="J367">
        <v>0</v>
      </c>
      <c r="K367">
        <v>0.04</v>
      </c>
      <c r="L367">
        <v>0</v>
      </c>
      <c r="M367">
        <v>0</v>
      </c>
      <c r="N367">
        <v>0</v>
      </c>
      <c r="O367">
        <v>0</v>
      </c>
      <c r="P367">
        <v>0.77</v>
      </c>
      <c r="Q367">
        <v>0.01</v>
      </c>
      <c r="R367">
        <v>0.09</v>
      </c>
      <c r="S367">
        <v>0</v>
      </c>
      <c r="T367">
        <v>0</v>
      </c>
      <c r="U367">
        <v>0</v>
      </c>
    </row>
    <row r="368" spans="1:21">
      <c r="A368" s="38" t="s">
        <v>293</v>
      </c>
      <c r="B368" t="s">
        <v>151</v>
      </c>
      <c r="C368">
        <v>2025</v>
      </c>
      <c r="D368">
        <v>0.8</v>
      </c>
      <c r="E368">
        <v>0.06</v>
      </c>
      <c r="F368">
        <v>0.09</v>
      </c>
      <c r="G368">
        <v>0</v>
      </c>
      <c r="H368">
        <v>0</v>
      </c>
      <c r="I368">
        <v>0</v>
      </c>
      <c r="J368">
        <v>0</v>
      </c>
      <c r="K368">
        <v>0.04</v>
      </c>
      <c r="L368">
        <v>0</v>
      </c>
      <c r="M368">
        <v>0</v>
      </c>
      <c r="N368">
        <v>0</v>
      </c>
      <c r="O368">
        <v>0</v>
      </c>
      <c r="P368">
        <v>0.57999999999999996</v>
      </c>
      <c r="Q368">
        <v>0</v>
      </c>
      <c r="R368">
        <v>7.0000000000000007E-2</v>
      </c>
      <c r="S368">
        <v>0</v>
      </c>
      <c r="T368">
        <v>0</v>
      </c>
      <c r="U368">
        <v>0</v>
      </c>
    </row>
    <row r="369" spans="1:21">
      <c r="A369" s="38" t="s">
        <v>293</v>
      </c>
      <c r="B369" t="s">
        <v>151</v>
      </c>
      <c r="C369">
        <v>2030</v>
      </c>
      <c r="D369">
        <v>0.77</v>
      </c>
      <c r="E369">
        <v>0.06</v>
      </c>
      <c r="F369">
        <v>0.08</v>
      </c>
      <c r="G369">
        <v>0</v>
      </c>
      <c r="H369">
        <v>0</v>
      </c>
      <c r="I369">
        <v>0</v>
      </c>
      <c r="J369">
        <v>0</v>
      </c>
      <c r="K369">
        <v>0.04</v>
      </c>
      <c r="L369">
        <v>0</v>
      </c>
      <c r="M369">
        <v>0</v>
      </c>
      <c r="N369">
        <v>0</v>
      </c>
      <c r="O369">
        <v>0</v>
      </c>
      <c r="P369">
        <v>0.38</v>
      </c>
      <c r="Q369">
        <v>0</v>
      </c>
      <c r="R369">
        <v>0.03</v>
      </c>
      <c r="S369">
        <v>0</v>
      </c>
      <c r="T369">
        <v>0</v>
      </c>
      <c r="U369">
        <v>0</v>
      </c>
    </row>
    <row r="370" spans="1:21">
      <c r="A370" s="38" t="s">
        <v>293</v>
      </c>
      <c r="B370" t="s">
        <v>151</v>
      </c>
      <c r="C370">
        <v>2035</v>
      </c>
      <c r="D370">
        <v>0.75</v>
      </c>
      <c r="E370">
        <v>0.06</v>
      </c>
      <c r="F370">
        <v>0.08</v>
      </c>
      <c r="G370">
        <v>0</v>
      </c>
      <c r="H370">
        <v>0</v>
      </c>
      <c r="I370">
        <v>0</v>
      </c>
      <c r="J370">
        <v>0</v>
      </c>
      <c r="K370">
        <v>0.04</v>
      </c>
      <c r="L370">
        <v>0</v>
      </c>
      <c r="M370">
        <v>0</v>
      </c>
      <c r="N370">
        <v>0</v>
      </c>
      <c r="O370">
        <v>0</v>
      </c>
      <c r="P370">
        <v>0.03</v>
      </c>
      <c r="Q370">
        <v>0</v>
      </c>
      <c r="R370">
        <v>0.01</v>
      </c>
      <c r="S370">
        <v>0</v>
      </c>
      <c r="T370">
        <v>0</v>
      </c>
      <c r="U370">
        <v>0</v>
      </c>
    </row>
    <row r="371" spans="1:21">
      <c r="A371" s="38" t="s">
        <v>293</v>
      </c>
      <c r="B371" t="s">
        <v>151</v>
      </c>
      <c r="C371">
        <v>2040</v>
      </c>
      <c r="D371">
        <v>0.72</v>
      </c>
      <c r="E371">
        <v>0.06</v>
      </c>
      <c r="F371">
        <v>0.08</v>
      </c>
      <c r="G371">
        <v>0</v>
      </c>
      <c r="H371">
        <v>0</v>
      </c>
      <c r="I371">
        <v>0</v>
      </c>
      <c r="J371">
        <v>0</v>
      </c>
      <c r="K371">
        <v>0.04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38" t="s">
        <v>293</v>
      </c>
      <c r="B372" t="s">
        <v>151</v>
      </c>
      <c r="C372">
        <v>2045</v>
      </c>
      <c r="D372">
        <v>0.7</v>
      </c>
      <c r="E372">
        <v>0.05</v>
      </c>
      <c r="F372">
        <v>0.08</v>
      </c>
      <c r="G372">
        <v>0</v>
      </c>
      <c r="H372">
        <v>0</v>
      </c>
      <c r="I372">
        <v>0</v>
      </c>
      <c r="J372">
        <v>0</v>
      </c>
      <c r="K372">
        <v>0.04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38" t="s">
        <v>293</v>
      </c>
      <c r="B373" t="s">
        <v>151</v>
      </c>
      <c r="C373">
        <v>2050</v>
      </c>
      <c r="D373">
        <v>0.66</v>
      </c>
      <c r="E373">
        <v>0.05</v>
      </c>
      <c r="F373">
        <v>7.0000000000000007E-2</v>
      </c>
      <c r="G373">
        <v>0</v>
      </c>
      <c r="H373">
        <v>0</v>
      </c>
      <c r="I373">
        <v>0</v>
      </c>
      <c r="J373">
        <v>0</v>
      </c>
      <c r="K373">
        <v>0.03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38" t="s">
        <v>309</v>
      </c>
      <c r="B374" t="s">
        <v>151</v>
      </c>
      <c r="C374">
        <v>2018</v>
      </c>
      <c r="D374">
        <v>0.89</v>
      </c>
      <c r="E374">
        <v>0.01</v>
      </c>
      <c r="F374">
        <v>0.09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0.86</v>
      </c>
      <c r="Q374">
        <v>0</v>
      </c>
      <c r="R374">
        <v>0.09</v>
      </c>
      <c r="S374">
        <v>0</v>
      </c>
      <c r="T374">
        <v>0</v>
      </c>
      <c r="U374">
        <v>0</v>
      </c>
    </row>
    <row r="375" spans="1:21">
      <c r="A375" s="38" t="s">
        <v>309</v>
      </c>
      <c r="B375" t="s">
        <v>151</v>
      </c>
      <c r="C375">
        <v>2020</v>
      </c>
      <c r="D375">
        <v>0.88</v>
      </c>
      <c r="E375">
        <v>0.01</v>
      </c>
      <c r="F375">
        <v>0.09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0.82</v>
      </c>
      <c r="Q375">
        <v>0</v>
      </c>
      <c r="R375">
        <v>0.09</v>
      </c>
      <c r="S375">
        <v>0</v>
      </c>
      <c r="T375">
        <v>0</v>
      </c>
      <c r="U375">
        <v>0</v>
      </c>
    </row>
    <row r="376" spans="1:21">
      <c r="A376" s="38" t="s">
        <v>309</v>
      </c>
      <c r="B376" t="s">
        <v>151</v>
      </c>
      <c r="C376">
        <v>2025</v>
      </c>
      <c r="D376">
        <v>0.86</v>
      </c>
      <c r="E376">
        <v>0.01</v>
      </c>
      <c r="F376">
        <v>0.09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0.62</v>
      </c>
      <c r="Q376">
        <v>0</v>
      </c>
      <c r="R376">
        <v>7.0000000000000007E-2</v>
      </c>
      <c r="S376">
        <v>0</v>
      </c>
      <c r="T376">
        <v>0</v>
      </c>
      <c r="U376">
        <v>0</v>
      </c>
    </row>
    <row r="377" spans="1:21">
      <c r="A377" s="38" t="s">
        <v>309</v>
      </c>
      <c r="B377" t="s">
        <v>151</v>
      </c>
      <c r="C377">
        <v>2030</v>
      </c>
      <c r="D377">
        <v>0.83</v>
      </c>
      <c r="E377">
        <v>0.01</v>
      </c>
      <c r="F377">
        <v>0.08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0.41</v>
      </c>
      <c r="Q377">
        <v>0</v>
      </c>
      <c r="R377">
        <v>0.03</v>
      </c>
      <c r="S377">
        <v>0</v>
      </c>
      <c r="T377">
        <v>0</v>
      </c>
      <c r="U377">
        <v>0</v>
      </c>
    </row>
    <row r="378" spans="1:21">
      <c r="A378" s="38" t="s">
        <v>309</v>
      </c>
      <c r="B378" t="s">
        <v>151</v>
      </c>
      <c r="C378">
        <v>2035</v>
      </c>
      <c r="D378">
        <v>0.8</v>
      </c>
      <c r="E378">
        <v>0</v>
      </c>
      <c r="F378">
        <v>0.08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0.04</v>
      </c>
      <c r="Q378">
        <v>0</v>
      </c>
      <c r="R378">
        <v>0.01</v>
      </c>
      <c r="S378">
        <v>0</v>
      </c>
      <c r="T378">
        <v>0</v>
      </c>
      <c r="U378">
        <v>0</v>
      </c>
    </row>
    <row r="379" spans="1:21">
      <c r="A379" s="38" t="s">
        <v>309</v>
      </c>
      <c r="B379" t="s">
        <v>151</v>
      </c>
      <c r="C379">
        <v>2040</v>
      </c>
      <c r="D379">
        <v>0.77</v>
      </c>
      <c r="E379">
        <v>0</v>
      </c>
      <c r="F379">
        <v>0.08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38" t="s">
        <v>309</v>
      </c>
      <c r="B380" t="s">
        <v>151</v>
      </c>
      <c r="C380">
        <v>2045</v>
      </c>
      <c r="D380">
        <v>0.75</v>
      </c>
      <c r="E380">
        <v>0</v>
      </c>
      <c r="F380">
        <v>0.08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38" t="s">
        <v>309</v>
      </c>
      <c r="B381" t="s">
        <v>151</v>
      </c>
      <c r="C381">
        <v>2050</v>
      </c>
      <c r="D381">
        <v>0.71</v>
      </c>
      <c r="E381">
        <v>0</v>
      </c>
      <c r="F381">
        <v>7.0000000000000007E-2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38" t="s">
        <v>294</v>
      </c>
      <c r="B382" t="s">
        <v>151</v>
      </c>
      <c r="C382">
        <v>2018</v>
      </c>
      <c r="D382">
        <v>0.83</v>
      </c>
      <c r="E382">
        <v>0.06</v>
      </c>
      <c r="F382">
        <v>0.09</v>
      </c>
      <c r="G382">
        <v>0</v>
      </c>
      <c r="H382">
        <v>0</v>
      </c>
      <c r="I382">
        <v>0</v>
      </c>
      <c r="J382">
        <v>0</v>
      </c>
      <c r="K382">
        <v>0.04</v>
      </c>
      <c r="L382">
        <v>0</v>
      </c>
      <c r="M382">
        <v>0</v>
      </c>
      <c r="N382">
        <v>0</v>
      </c>
      <c r="O382">
        <v>0</v>
      </c>
      <c r="P382">
        <v>0.81</v>
      </c>
      <c r="Q382">
        <v>0.01</v>
      </c>
      <c r="R382">
        <v>0.09</v>
      </c>
      <c r="S382">
        <v>0</v>
      </c>
      <c r="T382">
        <v>0</v>
      </c>
      <c r="U382">
        <v>0</v>
      </c>
    </row>
    <row r="383" spans="1:21">
      <c r="A383" s="38" t="s">
        <v>294</v>
      </c>
      <c r="B383" t="s">
        <v>151</v>
      </c>
      <c r="C383">
        <v>2020</v>
      </c>
      <c r="D383">
        <v>0.83</v>
      </c>
      <c r="E383">
        <v>0.06</v>
      </c>
      <c r="F383">
        <v>0.09</v>
      </c>
      <c r="G383">
        <v>0</v>
      </c>
      <c r="H383">
        <v>0</v>
      </c>
      <c r="I383">
        <v>0</v>
      </c>
      <c r="J383">
        <v>0</v>
      </c>
      <c r="K383">
        <v>0.04</v>
      </c>
      <c r="L383">
        <v>0</v>
      </c>
      <c r="M383">
        <v>0</v>
      </c>
      <c r="N383">
        <v>0</v>
      </c>
      <c r="O383">
        <v>0</v>
      </c>
      <c r="P383">
        <v>0.77</v>
      </c>
      <c r="Q383">
        <v>0.01</v>
      </c>
      <c r="R383">
        <v>0.09</v>
      </c>
      <c r="S383">
        <v>0</v>
      </c>
      <c r="T383">
        <v>0</v>
      </c>
      <c r="U383">
        <v>0</v>
      </c>
    </row>
    <row r="384" spans="1:21">
      <c r="A384" s="38" t="s">
        <v>294</v>
      </c>
      <c r="B384" t="s">
        <v>151</v>
      </c>
      <c r="C384">
        <v>2025</v>
      </c>
      <c r="D384">
        <v>0.8</v>
      </c>
      <c r="E384">
        <v>0.06</v>
      </c>
      <c r="F384">
        <v>0.09</v>
      </c>
      <c r="G384">
        <v>0</v>
      </c>
      <c r="H384">
        <v>0</v>
      </c>
      <c r="I384">
        <v>0</v>
      </c>
      <c r="J384">
        <v>0</v>
      </c>
      <c r="K384">
        <v>0.04</v>
      </c>
      <c r="L384">
        <v>0</v>
      </c>
      <c r="M384">
        <v>0</v>
      </c>
      <c r="N384">
        <v>0</v>
      </c>
      <c r="O384">
        <v>0</v>
      </c>
      <c r="P384">
        <v>0.59</v>
      </c>
      <c r="Q384">
        <v>0</v>
      </c>
      <c r="R384">
        <v>7.0000000000000007E-2</v>
      </c>
      <c r="S384">
        <v>0</v>
      </c>
      <c r="T384">
        <v>0</v>
      </c>
      <c r="U384">
        <v>0</v>
      </c>
    </row>
    <row r="385" spans="1:21">
      <c r="A385" s="38" t="s">
        <v>294</v>
      </c>
      <c r="B385" t="s">
        <v>151</v>
      </c>
      <c r="C385">
        <v>2030</v>
      </c>
      <c r="D385">
        <v>0.77</v>
      </c>
      <c r="E385">
        <v>0.06</v>
      </c>
      <c r="F385">
        <v>0.08</v>
      </c>
      <c r="G385">
        <v>0</v>
      </c>
      <c r="H385">
        <v>0</v>
      </c>
      <c r="I385">
        <v>0</v>
      </c>
      <c r="J385">
        <v>0</v>
      </c>
      <c r="K385">
        <v>0.04</v>
      </c>
      <c r="L385">
        <v>0</v>
      </c>
      <c r="M385">
        <v>0</v>
      </c>
      <c r="N385">
        <v>0</v>
      </c>
      <c r="O385">
        <v>0</v>
      </c>
      <c r="P385">
        <v>0.38</v>
      </c>
      <c r="Q385">
        <v>0</v>
      </c>
      <c r="R385">
        <v>0.03</v>
      </c>
      <c r="S385">
        <v>0</v>
      </c>
      <c r="T385">
        <v>0</v>
      </c>
      <c r="U385">
        <v>0</v>
      </c>
    </row>
    <row r="386" spans="1:21">
      <c r="A386" s="38" t="s">
        <v>294</v>
      </c>
      <c r="B386" t="s">
        <v>151</v>
      </c>
      <c r="C386">
        <v>2035</v>
      </c>
      <c r="D386">
        <v>0.75</v>
      </c>
      <c r="E386">
        <v>0.05</v>
      </c>
      <c r="F386">
        <v>0.08</v>
      </c>
      <c r="G386">
        <v>0</v>
      </c>
      <c r="H386">
        <v>0</v>
      </c>
      <c r="I386">
        <v>0</v>
      </c>
      <c r="J386">
        <v>0</v>
      </c>
      <c r="K386">
        <v>0.04</v>
      </c>
      <c r="L386">
        <v>0</v>
      </c>
      <c r="M386">
        <v>0</v>
      </c>
      <c r="N386">
        <v>0</v>
      </c>
      <c r="O386">
        <v>0</v>
      </c>
      <c r="P386">
        <v>0.03</v>
      </c>
      <c r="Q386">
        <v>0</v>
      </c>
      <c r="R386">
        <v>0.01</v>
      </c>
      <c r="S386">
        <v>0</v>
      </c>
      <c r="T386">
        <v>0</v>
      </c>
      <c r="U386">
        <v>0</v>
      </c>
    </row>
    <row r="387" spans="1:21">
      <c r="A387" s="38" t="s">
        <v>294</v>
      </c>
      <c r="B387" t="s">
        <v>151</v>
      </c>
      <c r="C387">
        <v>2040</v>
      </c>
      <c r="D387">
        <v>0.72</v>
      </c>
      <c r="E387">
        <v>0.05</v>
      </c>
      <c r="F387">
        <v>0.08</v>
      </c>
      <c r="G387">
        <v>0</v>
      </c>
      <c r="H387">
        <v>0</v>
      </c>
      <c r="I387">
        <v>0</v>
      </c>
      <c r="J387">
        <v>0</v>
      </c>
      <c r="K387">
        <v>0.04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38" t="s">
        <v>294</v>
      </c>
      <c r="B388" t="s">
        <v>151</v>
      </c>
      <c r="C388">
        <v>2045</v>
      </c>
      <c r="D388">
        <v>0.7</v>
      </c>
      <c r="E388">
        <v>0.05</v>
      </c>
      <c r="F388">
        <v>0.08</v>
      </c>
      <c r="G388">
        <v>0</v>
      </c>
      <c r="H388">
        <v>0</v>
      </c>
      <c r="I388">
        <v>0</v>
      </c>
      <c r="J388">
        <v>0</v>
      </c>
      <c r="K388">
        <v>0.03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38" t="s">
        <v>294</v>
      </c>
      <c r="B389" t="s">
        <v>151</v>
      </c>
      <c r="C389">
        <v>2050</v>
      </c>
      <c r="D389">
        <v>0.67</v>
      </c>
      <c r="E389">
        <v>0.05</v>
      </c>
      <c r="F389">
        <v>7.0000000000000007E-2</v>
      </c>
      <c r="G389">
        <v>0</v>
      </c>
      <c r="H389">
        <v>0</v>
      </c>
      <c r="I389">
        <v>0</v>
      </c>
      <c r="J389">
        <v>0</v>
      </c>
      <c r="K389">
        <v>0.03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38" t="s">
        <v>310</v>
      </c>
      <c r="B390" t="s">
        <v>151</v>
      </c>
      <c r="C390">
        <v>2018</v>
      </c>
      <c r="D390">
        <v>0.86</v>
      </c>
      <c r="E390">
        <v>0.04</v>
      </c>
      <c r="F390">
        <v>0.09</v>
      </c>
      <c r="G390">
        <v>0</v>
      </c>
      <c r="H390">
        <v>0</v>
      </c>
      <c r="I390">
        <v>0</v>
      </c>
      <c r="J390">
        <v>0</v>
      </c>
      <c r="K390">
        <v>0.02</v>
      </c>
      <c r="L390">
        <v>0</v>
      </c>
      <c r="M390">
        <v>0</v>
      </c>
      <c r="N390">
        <v>0</v>
      </c>
      <c r="O390">
        <v>0</v>
      </c>
      <c r="P390">
        <v>0.83</v>
      </c>
      <c r="Q390">
        <v>0.01</v>
      </c>
      <c r="R390">
        <v>0.09</v>
      </c>
      <c r="S390">
        <v>0</v>
      </c>
      <c r="T390">
        <v>0</v>
      </c>
      <c r="U390">
        <v>0</v>
      </c>
    </row>
    <row r="391" spans="1:21">
      <c r="A391" s="38" t="s">
        <v>310</v>
      </c>
      <c r="B391" t="s">
        <v>151</v>
      </c>
      <c r="C391">
        <v>2020</v>
      </c>
      <c r="D391">
        <v>0.85</v>
      </c>
      <c r="E391">
        <v>0.04</v>
      </c>
      <c r="F391">
        <v>0.09</v>
      </c>
      <c r="G391">
        <v>0</v>
      </c>
      <c r="H391">
        <v>0</v>
      </c>
      <c r="I391">
        <v>0</v>
      </c>
      <c r="J391">
        <v>0</v>
      </c>
      <c r="K391">
        <v>0.02</v>
      </c>
      <c r="L391">
        <v>0</v>
      </c>
      <c r="M391">
        <v>0</v>
      </c>
      <c r="N391">
        <v>0</v>
      </c>
      <c r="O391">
        <v>0</v>
      </c>
      <c r="P391">
        <v>0.79</v>
      </c>
      <c r="Q391">
        <v>0</v>
      </c>
      <c r="R391">
        <v>0.09</v>
      </c>
      <c r="S391">
        <v>0</v>
      </c>
      <c r="T391">
        <v>0</v>
      </c>
      <c r="U391">
        <v>0</v>
      </c>
    </row>
    <row r="392" spans="1:21">
      <c r="A392" s="38" t="s">
        <v>310</v>
      </c>
      <c r="B392" t="s">
        <v>151</v>
      </c>
      <c r="C392">
        <v>2025</v>
      </c>
      <c r="D392">
        <v>0.83</v>
      </c>
      <c r="E392">
        <v>0.03</v>
      </c>
      <c r="F392">
        <v>0.09</v>
      </c>
      <c r="G392">
        <v>0</v>
      </c>
      <c r="H392">
        <v>0</v>
      </c>
      <c r="I392">
        <v>0</v>
      </c>
      <c r="J392">
        <v>0</v>
      </c>
      <c r="K392">
        <v>0.02</v>
      </c>
      <c r="L392">
        <v>0</v>
      </c>
      <c r="M392">
        <v>0</v>
      </c>
      <c r="N392">
        <v>0</v>
      </c>
      <c r="O392">
        <v>0</v>
      </c>
      <c r="P392">
        <v>0.6</v>
      </c>
      <c r="Q392">
        <v>0</v>
      </c>
      <c r="R392">
        <v>7.0000000000000007E-2</v>
      </c>
      <c r="S392">
        <v>0</v>
      </c>
      <c r="T392">
        <v>0</v>
      </c>
      <c r="U392">
        <v>0</v>
      </c>
    </row>
    <row r="393" spans="1:21">
      <c r="A393" s="38" t="s">
        <v>310</v>
      </c>
      <c r="B393" t="s">
        <v>151</v>
      </c>
      <c r="C393">
        <v>2030</v>
      </c>
      <c r="D393">
        <v>0.8</v>
      </c>
      <c r="E393">
        <v>0.03</v>
      </c>
      <c r="F393">
        <v>0.08</v>
      </c>
      <c r="G393">
        <v>0</v>
      </c>
      <c r="H393">
        <v>0</v>
      </c>
      <c r="I393">
        <v>0</v>
      </c>
      <c r="J393">
        <v>0</v>
      </c>
      <c r="K393">
        <v>0.02</v>
      </c>
      <c r="L393">
        <v>0</v>
      </c>
      <c r="M393">
        <v>0</v>
      </c>
      <c r="N393">
        <v>0</v>
      </c>
      <c r="O393">
        <v>0</v>
      </c>
      <c r="P393">
        <v>0.4</v>
      </c>
      <c r="Q393">
        <v>0</v>
      </c>
      <c r="R393">
        <v>0.03</v>
      </c>
      <c r="S393">
        <v>0</v>
      </c>
      <c r="T393">
        <v>0</v>
      </c>
      <c r="U393">
        <v>0</v>
      </c>
    </row>
    <row r="394" spans="1:21">
      <c r="A394" s="38" t="s">
        <v>310</v>
      </c>
      <c r="B394" t="s">
        <v>151</v>
      </c>
      <c r="C394">
        <v>2035</v>
      </c>
      <c r="D394">
        <v>0.78</v>
      </c>
      <c r="E394">
        <v>0.03</v>
      </c>
      <c r="F394">
        <v>0.08</v>
      </c>
      <c r="G394">
        <v>0</v>
      </c>
      <c r="H394">
        <v>0</v>
      </c>
      <c r="I394">
        <v>0</v>
      </c>
      <c r="J394">
        <v>0</v>
      </c>
      <c r="K394">
        <v>0.02</v>
      </c>
      <c r="L394">
        <v>0</v>
      </c>
      <c r="M394">
        <v>0</v>
      </c>
      <c r="N394">
        <v>0</v>
      </c>
      <c r="O394">
        <v>0</v>
      </c>
      <c r="P394">
        <v>0.03</v>
      </c>
      <c r="Q394">
        <v>0</v>
      </c>
      <c r="R394">
        <v>0.01</v>
      </c>
      <c r="S394">
        <v>0</v>
      </c>
      <c r="T394">
        <v>0</v>
      </c>
      <c r="U394">
        <v>0</v>
      </c>
    </row>
    <row r="395" spans="1:21">
      <c r="A395" s="38" t="s">
        <v>310</v>
      </c>
      <c r="B395" t="s">
        <v>151</v>
      </c>
      <c r="C395">
        <v>2040</v>
      </c>
      <c r="D395">
        <v>0.75</v>
      </c>
      <c r="E395">
        <v>0.03</v>
      </c>
      <c r="F395">
        <v>0.08</v>
      </c>
      <c r="G395">
        <v>0</v>
      </c>
      <c r="H395">
        <v>0</v>
      </c>
      <c r="I395">
        <v>0</v>
      </c>
      <c r="J395">
        <v>0</v>
      </c>
      <c r="K395">
        <v>0.02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>
      <c r="A396" s="38" t="s">
        <v>310</v>
      </c>
      <c r="B396" t="s">
        <v>151</v>
      </c>
      <c r="C396">
        <v>2045</v>
      </c>
      <c r="D396">
        <v>0.72</v>
      </c>
      <c r="E396">
        <v>0.03</v>
      </c>
      <c r="F396">
        <v>0.08</v>
      </c>
      <c r="G396">
        <v>0</v>
      </c>
      <c r="H396">
        <v>0</v>
      </c>
      <c r="I396">
        <v>0</v>
      </c>
      <c r="J396">
        <v>0</v>
      </c>
      <c r="K396">
        <v>0.02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>
      <c r="A397" s="38" t="s">
        <v>310</v>
      </c>
      <c r="B397" t="s">
        <v>151</v>
      </c>
      <c r="C397">
        <v>2050</v>
      </c>
      <c r="D397">
        <v>0.69</v>
      </c>
      <c r="E397">
        <v>0.03</v>
      </c>
      <c r="F397">
        <v>7.0000000000000007E-2</v>
      </c>
      <c r="G397">
        <v>0</v>
      </c>
      <c r="H397">
        <v>0</v>
      </c>
      <c r="I397">
        <v>0</v>
      </c>
      <c r="J397">
        <v>0</v>
      </c>
      <c r="K397">
        <v>0.02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38" t="s">
        <v>297</v>
      </c>
      <c r="B398" t="s">
        <v>151</v>
      </c>
      <c r="C398">
        <v>2018</v>
      </c>
      <c r="D398">
        <v>0.78</v>
      </c>
      <c r="E398">
        <v>0.11</v>
      </c>
      <c r="F398">
        <v>0.09</v>
      </c>
      <c r="G398">
        <v>0</v>
      </c>
      <c r="H398">
        <v>0</v>
      </c>
      <c r="I398">
        <v>0</v>
      </c>
      <c r="J398">
        <v>0</v>
      </c>
      <c r="K398">
        <v>0.08</v>
      </c>
      <c r="L398">
        <v>0</v>
      </c>
      <c r="M398">
        <v>0</v>
      </c>
      <c r="N398">
        <v>0</v>
      </c>
      <c r="O398">
        <v>0</v>
      </c>
      <c r="P398">
        <v>0.76</v>
      </c>
      <c r="Q398">
        <v>0.03</v>
      </c>
      <c r="R398">
        <v>0.09</v>
      </c>
      <c r="S398">
        <v>0</v>
      </c>
      <c r="T398">
        <v>0</v>
      </c>
      <c r="U398">
        <v>0</v>
      </c>
    </row>
    <row r="399" spans="1:21">
      <c r="A399" s="38" t="s">
        <v>297</v>
      </c>
      <c r="B399" t="s">
        <v>151</v>
      </c>
      <c r="C399">
        <v>2020</v>
      </c>
      <c r="D399">
        <v>0.78</v>
      </c>
      <c r="E399">
        <v>0.11</v>
      </c>
      <c r="F399">
        <v>0.09</v>
      </c>
      <c r="G399">
        <v>0</v>
      </c>
      <c r="H399">
        <v>0</v>
      </c>
      <c r="I399">
        <v>0</v>
      </c>
      <c r="J399">
        <v>0</v>
      </c>
      <c r="K399">
        <v>0.08</v>
      </c>
      <c r="L399">
        <v>0</v>
      </c>
      <c r="M399">
        <v>0</v>
      </c>
      <c r="N399">
        <v>0</v>
      </c>
      <c r="O399">
        <v>0</v>
      </c>
      <c r="P399">
        <v>0.72</v>
      </c>
      <c r="Q399">
        <v>0.02</v>
      </c>
      <c r="R399">
        <v>0.09</v>
      </c>
      <c r="S399">
        <v>0</v>
      </c>
      <c r="T399">
        <v>0</v>
      </c>
      <c r="U399">
        <v>0</v>
      </c>
    </row>
    <row r="400" spans="1:21">
      <c r="A400" s="38" t="s">
        <v>297</v>
      </c>
      <c r="B400" t="s">
        <v>151</v>
      </c>
      <c r="C400">
        <v>2025</v>
      </c>
      <c r="D400">
        <v>0.75</v>
      </c>
      <c r="E400">
        <v>0.11</v>
      </c>
      <c r="F400">
        <v>0.09</v>
      </c>
      <c r="G400">
        <v>0</v>
      </c>
      <c r="H400">
        <v>0</v>
      </c>
      <c r="I400">
        <v>0</v>
      </c>
      <c r="J400">
        <v>0</v>
      </c>
      <c r="K400">
        <v>7.0000000000000007E-2</v>
      </c>
      <c r="L400">
        <v>0</v>
      </c>
      <c r="M400">
        <v>0</v>
      </c>
      <c r="N400">
        <v>0</v>
      </c>
      <c r="O400">
        <v>0</v>
      </c>
      <c r="P400">
        <v>0.55000000000000004</v>
      </c>
      <c r="Q400">
        <v>0</v>
      </c>
      <c r="R400">
        <v>7.0000000000000007E-2</v>
      </c>
      <c r="S400">
        <v>0</v>
      </c>
      <c r="T400">
        <v>0</v>
      </c>
      <c r="U400">
        <v>0</v>
      </c>
    </row>
    <row r="401" spans="1:21">
      <c r="A401" s="38" t="s">
        <v>297</v>
      </c>
      <c r="B401" t="s">
        <v>151</v>
      </c>
      <c r="C401">
        <v>2030</v>
      </c>
      <c r="D401">
        <v>0.73</v>
      </c>
      <c r="E401">
        <v>0.1</v>
      </c>
      <c r="F401">
        <v>0.08</v>
      </c>
      <c r="G401">
        <v>0</v>
      </c>
      <c r="H401">
        <v>0</v>
      </c>
      <c r="I401">
        <v>0</v>
      </c>
      <c r="J401">
        <v>0</v>
      </c>
      <c r="K401">
        <v>7.0000000000000007E-2</v>
      </c>
      <c r="L401">
        <v>0</v>
      </c>
      <c r="M401">
        <v>0</v>
      </c>
      <c r="N401">
        <v>0</v>
      </c>
      <c r="O401">
        <v>0</v>
      </c>
      <c r="P401">
        <v>0.36</v>
      </c>
      <c r="Q401">
        <v>0</v>
      </c>
      <c r="R401">
        <v>0.03</v>
      </c>
      <c r="S401">
        <v>0</v>
      </c>
      <c r="T401">
        <v>0</v>
      </c>
      <c r="U401">
        <v>0</v>
      </c>
    </row>
    <row r="402" spans="1:21">
      <c r="A402" s="38" t="s">
        <v>297</v>
      </c>
      <c r="B402" t="s">
        <v>151</v>
      </c>
      <c r="C402">
        <v>2035</v>
      </c>
      <c r="D402">
        <v>0.71</v>
      </c>
      <c r="E402">
        <v>0.1</v>
      </c>
      <c r="F402">
        <v>0.08</v>
      </c>
      <c r="G402">
        <v>0</v>
      </c>
      <c r="H402">
        <v>0</v>
      </c>
      <c r="I402">
        <v>0</v>
      </c>
      <c r="J402">
        <v>0</v>
      </c>
      <c r="K402">
        <v>7.0000000000000007E-2</v>
      </c>
      <c r="L402">
        <v>0</v>
      </c>
      <c r="M402">
        <v>0</v>
      </c>
      <c r="N402">
        <v>0</v>
      </c>
      <c r="O402">
        <v>0</v>
      </c>
      <c r="P402">
        <v>0.03</v>
      </c>
      <c r="Q402">
        <v>0</v>
      </c>
      <c r="R402">
        <v>0.01</v>
      </c>
      <c r="S402">
        <v>0</v>
      </c>
      <c r="T402">
        <v>0</v>
      </c>
      <c r="U402">
        <v>0</v>
      </c>
    </row>
    <row r="403" spans="1:21">
      <c r="A403" s="38" t="s">
        <v>297</v>
      </c>
      <c r="B403" t="s">
        <v>151</v>
      </c>
      <c r="C403">
        <v>2040</v>
      </c>
      <c r="D403">
        <v>0.68</v>
      </c>
      <c r="E403">
        <v>0.1</v>
      </c>
      <c r="F403">
        <v>0.08</v>
      </c>
      <c r="G403">
        <v>0</v>
      </c>
      <c r="H403">
        <v>0</v>
      </c>
      <c r="I403">
        <v>0</v>
      </c>
      <c r="J403">
        <v>0</v>
      </c>
      <c r="K403">
        <v>7.0000000000000007E-2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>
      <c r="A404" s="38" t="s">
        <v>297</v>
      </c>
      <c r="B404" t="s">
        <v>151</v>
      </c>
      <c r="C404">
        <v>2045</v>
      </c>
      <c r="D404">
        <v>0.66</v>
      </c>
      <c r="E404">
        <v>0.09</v>
      </c>
      <c r="F404">
        <v>0.08</v>
      </c>
      <c r="G404">
        <v>0</v>
      </c>
      <c r="H404">
        <v>0</v>
      </c>
      <c r="I404">
        <v>0</v>
      </c>
      <c r="J404">
        <v>0</v>
      </c>
      <c r="K404">
        <v>0.06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>
      <c r="A405" s="38" t="s">
        <v>297</v>
      </c>
      <c r="B405" t="s">
        <v>151</v>
      </c>
      <c r="C405">
        <v>2050</v>
      </c>
      <c r="D405">
        <v>0.62</v>
      </c>
      <c r="E405">
        <v>0.09</v>
      </c>
      <c r="F405">
        <v>7.0000000000000007E-2</v>
      </c>
      <c r="G405">
        <v>0</v>
      </c>
      <c r="H405">
        <v>0</v>
      </c>
      <c r="I405">
        <v>0</v>
      </c>
      <c r="J405">
        <v>0</v>
      </c>
      <c r="K405">
        <v>0.06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>
      <c r="A406" s="38" t="s">
        <v>298</v>
      </c>
      <c r="B406" t="s">
        <v>151</v>
      </c>
      <c r="C406">
        <v>2018</v>
      </c>
      <c r="D406">
        <v>0.84</v>
      </c>
      <c r="E406">
        <v>0.06</v>
      </c>
      <c r="F406">
        <v>0.09</v>
      </c>
      <c r="G406">
        <v>0</v>
      </c>
      <c r="H406">
        <v>0</v>
      </c>
      <c r="I406">
        <v>0</v>
      </c>
      <c r="J406">
        <v>0</v>
      </c>
      <c r="K406">
        <v>0.04</v>
      </c>
      <c r="L406">
        <v>0</v>
      </c>
      <c r="M406">
        <v>0</v>
      </c>
      <c r="N406">
        <v>0</v>
      </c>
      <c r="O406">
        <v>0</v>
      </c>
      <c r="P406">
        <v>0.81</v>
      </c>
      <c r="Q406">
        <v>0.01</v>
      </c>
      <c r="R406">
        <v>0.09</v>
      </c>
      <c r="S406">
        <v>0</v>
      </c>
      <c r="T406">
        <v>0</v>
      </c>
      <c r="U406">
        <v>0</v>
      </c>
    </row>
    <row r="407" spans="1:21">
      <c r="A407" s="38" t="s">
        <v>298</v>
      </c>
      <c r="B407" t="s">
        <v>151</v>
      </c>
      <c r="C407">
        <v>2020</v>
      </c>
      <c r="D407">
        <v>0.83</v>
      </c>
      <c r="E407">
        <v>0.06</v>
      </c>
      <c r="F407">
        <v>0.09</v>
      </c>
      <c r="G407">
        <v>0</v>
      </c>
      <c r="H407">
        <v>0</v>
      </c>
      <c r="I407">
        <v>0</v>
      </c>
      <c r="J407">
        <v>0</v>
      </c>
      <c r="K407">
        <v>0.04</v>
      </c>
      <c r="L407">
        <v>0</v>
      </c>
      <c r="M407">
        <v>0</v>
      </c>
      <c r="N407">
        <v>0</v>
      </c>
      <c r="O407">
        <v>0</v>
      </c>
      <c r="P407">
        <v>0.77</v>
      </c>
      <c r="Q407">
        <v>0.01</v>
      </c>
      <c r="R407">
        <v>0.09</v>
      </c>
      <c r="S407">
        <v>0</v>
      </c>
      <c r="T407">
        <v>0</v>
      </c>
      <c r="U407">
        <v>0</v>
      </c>
    </row>
    <row r="408" spans="1:21">
      <c r="A408" s="38" t="s">
        <v>298</v>
      </c>
      <c r="B408" t="s">
        <v>151</v>
      </c>
      <c r="C408">
        <v>2025</v>
      </c>
      <c r="D408">
        <v>0.81</v>
      </c>
      <c r="E408">
        <v>0.05</v>
      </c>
      <c r="F408">
        <v>0.09</v>
      </c>
      <c r="G408">
        <v>0</v>
      </c>
      <c r="H408">
        <v>0</v>
      </c>
      <c r="I408">
        <v>0</v>
      </c>
      <c r="J408">
        <v>0</v>
      </c>
      <c r="K408">
        <v>0.04</v>
      </c>
      <c r="L408">
        <v>0</v>
      </c>
      <c r="M408">
        <v>0</v>
      </c>
      <c r="N408">
        <v>0</v>
      </c>
      <c r="O408">
        <v>0</v>
      </c>
      <c r="P408">
        <v>0.59</v>
      </c>
      <c r="Q408">
        <v>0</v>
      </c>
      <c r="R408">
        <v>7.0000000000000007E-2</v>
      </c>
      <c r="S408">
        <v>0</v>
      </c>
      <c r="T408">
        <v>0</v>
      </c>
      <c r="U408">
        <v>0</v>
      </c>
    </row>
    <row r="409" spans="1:21">
      <c r="A409" s="38" t="s">
        <v>298</v>
      </c>
      <c r="B409" t="s">
        <v>151</v>
      </c>
      <c r="C409">
        <v>2030</v>
      </c>
      <c r="D409">
        <v>0.78</v>
      </c>
      <c r="E409">
        <v>0.05</v>
      </c>
      <c r="F409">
        <v>0.08</v>
      </c>
      <c r="G409">
        <v>0</v>
      </c>
      <c r="H409">
        <v>0</v>
      </c>
      <c r="I409">
        <v>0</v>
      </c>
      <c r="J409">
        <v>0</v>
      </c>
      <c r="K409">
        <v>0.04</v>
      </c>
      <c r="L409">
        <v>0</v>
      </c>
      <c r="M409">
        <v>0</v>
      </c>
      <c r="N409">
        <v>0</v>
      </c>
      <c r="O409">
        <v>0</v>
      </c>
      <c r="P409">
        <v>0.39</v>
      </c>
      <c r="Q409">
        <v>0</v>
      </c>
      <c r="R409">
        <v>0.03</v>
      </c>
      <c r="S409">
        <v>0</v>
      </c>
      <c r="T409">
        <v>0</v>
      </c>
      <c r="U409">
        <v>0</v>
      </c>
    </row>
    <row r="410" spans="1:21">
      <c r="A410" s="38" t="s">
        <v>298</v>
      </c>
      <c r="B410" t="s">
        <v>151</v>
      </c>
      <c r="C410">
        <v>2035</v>
      </c>
      <c r="D410">
        <v>0.76</v>
      </c>
      <c r="E410">
        <v>0.05</v>
      </c>
      <c r="F410">
        <v>0.08</v>
      </c>
      <c r="G410">
        <v>0</v>
      </c>
      <c r="H410">
        <v>0</v>
      </c>
      <c r="I410">
        <v>0</v>
      </c>
      <c r="J410">
        <v>0</v>
      </c>
      <c r="K410">
        <v>0.03</v>
      </c>
      <c r="L410">
        <v>0</v>
      </c>
      <c r="M410">
        <v>0</v>
      </c>
      <c r="N410">
        <v>0</v>
      </c>
      <c r="O410">
        <v>0</v>
      </c>
      <c r="P410">
        <v>0.03</v>
      </c>
      <c r="Q410">
        <v>0</v>
      </c>
      <c r="R410">
        <v>0.01</v>
      </c>
      <c r="S410">
        <v>0</v>
      </c>
      <c r="T410">
        <v>0</v>
      </c>
      <c r="U410">
        <v>0</v>
      </c>
    </row>
    <row r="411" spans="1:21">
      <c r="A411" s="38" t="s">
        <v>298</v>
      </c>
      <c r="B411" t="s">
        <v>151</v>
      </c>
      <c r="C411">
        <v>2040</v>
      </c>
      <c r="D411">
        <v>0.73</v>
      </c>
      <c r="E411">
        <v>0.05</v>
      </c>
      <c r="F411">
        <v>0.08</v>
      </c>
      <c r="G411">
        <v>0</v>
      </c>
      <c r="H411">
        <v>0</v>
      </c>
      <c r="I411">
        <v>0</v>
      </c>
      <c r="J411">
        <v>0</v>
      </c>
      <c r="K411">
        <v>0.03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>
      <c r="A412" s="38" t="s">
        <v>298</v>
      </c>
      <c r="B412" t="s">
        <v>151</v>
      </c>
      <c r="C412">
        <v>2045</v>
      </c>
      <c r="D412">
        <v>0.7</v>
      </c>
      <c r="E412">
        <v>0.05</v>
      </c>
      <c r="F412">
        <v>0.08</v>
      </c>
      <c r="G412">
        <v>0</v>
      </c>
      <c r="H412">
        <v>0</v>
      </c>
      <c r="I412">
        <v>0</v>
      </c>
      <c r="J412">
        <v>0</v>
      </c>
      <c r="K412">
        <v>0.03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>
      <c r="A413" s="38" t="s">
        <v>298</v>
      </c>
      <c r="B413" t="s">
        <v>151</v>
      </c>
      <c r="C413">
        <v>2050</v>
      </c>
      <c r="D413">
        <v>0.67</v>
      </c>
      <c r="E413">
        <v>0.04</v>
      </c>
      <c r="F413">
        <v>7.0000000000000007E-2</v>
      </c>
      <c r="G413">
        <v>0</v>
      </c>
      <c r="H413">
        <v>0</v>
      </c>
      <c r="I413">
        <v>0</v>
      </c>
      <c r="J413">
        <v>0</v>
      </c>
      <c r="K413">
        <v>0.03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>
      <c r="A414" s="38" t="s">
        <v>357</v>
      </c>
      <c r="B414" t="s">
        <v>151</v>
      </c>
      <c r="C414">
        <v>2018</v>
      </c>
      <c r="D414">
        <v>0.88</v>
      </c>
      <c r="E414">
        <v>0.02</v>
      </c>
      <c r="F414">
        <v>0.09</v>
      </c>
      <c r="G414">
        <v>0</v>
      </c>
      <c r="H414">
        <v>0</v>
      </c>
      <c r="I414">
        <v>0</v>
      </c>
      <c r="J414">
        <v>0</v>
      </c>
      <c r="K414">
        <v>0.01</v>
      </c>
      <c r="L414">
        <v>0</v>
      </c>
      <c r="M414">
        <v>0</v>
      </c>
      <c r="N414">
        <v>0</v>
      </c>
      <c r="O414">
        <v>0</v>
      </c>
      <c r="P414">
        <v>0.85</v>
      </c>
      <c r="Q414">
        <v>0</v>
      </c>
      <c r="R414">
        <v>0.09</v>
      </c>
      <c r="S414">
        <v>0</v>
      </c>
      <c r="T414">
        <v>0</v>
      </c>
      <c r="U414">
        <v>0</v>
      </c>
    </row>
    <row r="415" spans="1:21">
      <c r="A415" s="38" t="s">
        <v>357</v>
      </c>
      <c r="B415" t="s">
        <v>151</v>
      </c>
      <c r="C415">
        <v>2020</v>
      </c>
      <c r="D415">
        <v>0.87</v>
      </c>
      <c r="E415">
        <v>0.01</v>
      </c>
      <c r="F415">
        <v>0.09</v>
      </c>
      <c r="G415">
        <v>0</v>
      </c>
      <c r="H415">
        <v>0</v>
      </c>
      <c r="I415">
        <v>0</v>
      </c>
      <c r="J415">
        <v>0</v>
      </c>
      <c r="K415">
        <v>0.01</v>
      </c>
      <c r="L415">
        <v>0</v>
      </c>
      <c r="M415">
        <v>0</v>
      </c>
      <c r="N415">
        <v>0</v>
      </c>
      <c r="O415">
        <v>0</v>
      </c>
      <c r="P415">
        <v>0.81</v>
      </c>
      <c r="Q415">
        <v>0</v>
      </c>
      <c r="R415">
        <v>0.09</v>
      </c>
      <c r="S415">
        <v>0</v>
      </c>
      <c r="T415">
        <v>0</v>
      </c>
      <c r="U415">
        <v>0</v>
      </c>
    </row>
    <row r="416" spans="1:21">
      <c r="A416" s="38" t="s">
        <v>357</v>
      </c>
      <c r="B416" t="s">
        <v>151</v>
      </c>
      <c r="C416">
        <v>2025</v>
      </c>
      <c r="D416">
        <v>0.85</v>
      </c>
      <c r="E416">
        <v>0.01</v>
      </c>
      <c r="F416">
        <v>0.09</v>
      </c>
      <c r="G416">
        <v>0</v>
      </c>
      <c r="H416">
        <v>0</v>
      </c>
      <c r="I416">
        <v>0</v>
      </c>
      <c r="J416">
        <v>0</v>
      </c>
      <c r="K416">
        <v>0.01</v>
      </c>
      <c r="L416">
        <v>0</v>
      </c>
      <c r="M416">
        <v>0</v>
      </c>
      <c r="N416">
        <v>0</v>
      </c>
      <c r="O416">
        <v>0</v>
      </c>
      <c r="P416">
        <v>0.62</v>
      </c>
      <c r="Q416">
        <v>0</v>
      </c>
      <c r="R416">
        <v>7.0000000000000007E-2</v>
      </c>
      <c r="S416">
        <v>0</v>
      </c>
      <c r="T416">
        <v>0</v>
      </c>
      <c r="U416">
        <v>0</v>
      </c>
    </row>
    <row r="417" spans="1:21">
      <c r="A417" s="38" t="s">
        <v>357</v>
      </c>
      <c r="B417" t="s">
        <v>151</v>
      </c>
      <c r="C417">
        <v>2030</v>
      </c>
      <c r="D417">
        <v>0.82</v>
      </c>
      <c r="E417">
        <v>0.01</v>
      </c>
      <c r="F417">
        <v>0.08</v>
      </c>
      <c r="G417">
        <v>0</v>
      </c>
      <c r="H417">
        <v>0</v>
      </c>
      <c r="I417">
        <v>0</v>
      </c>
      <c r="J417">
        <v>0</v>
      </c>
      <c r="K417">
        <v>0.01</v>
      </c>
      <c r="L417">
        <v>0</v>
      </c>
      <c r="M417">
        <v>0</v>
      </c>
      <c r="N417">
        <v>0</v>
      </c>
      <c r="O417">
        <v>0</v>
      </c>
      <c r="P417">
        <v>0.41</v>
      </c>
      <c r="Q417">
        <v>0</v>
      </c>
      <c r="R417">
        <v>0.03</v>
      </c>
      <c r="S417">
        <v>0</v>
      </c>
      <c r="T417">
        <v>0</v>
      </c>
      <c r="U417">
        <v>0</v>
      </c>
    </row>
    <row r="418" spans="1:21">
      <c r="A418" s="38" t="s">
        <v>357</v>
      </c>
      <c r="B418" t="s">
        <v>151</v>
      </c>
      <c r="C418">
        <v>2035</v>
      </c>
      <c r="D418">
        <v>0.8</v>
      </c>
      <c r="E418">
        <v>0.01</v>
      </c>
      <c r="F418">
        <v>0.08</v>
      </c>
      <c r="G418">
        <v>0</v>
      </c>
      <c r="H418">
        <v>0</v>
      </c>
      <c r="I418">
        <v>0</v>
      </c>
      <c r="J418">
        <v>0</v>
      </c>
      <c r="K418">
        <v>0.01</v>
      </c>
      <c r="L418">
        <v>0</v>
      </c>
      <c r="M418">
        <v>0</v>
      </c>
      <c r="N418">
        <v>0</v>
      </c>
      <c r="O418">
        <v>0</v>
      </c>
      <c r="P418">
        <v>0.04</v>
      </c>
      <c r="Q418">
        <v>0</v>
      </c>
      <c r="R418">
        <v>0.01</v>
      </c>
      <c r="S418">
        <v>0</v>
      </c>
      <c r="T418">
        <v>0</v>
      </c>
      <c r="U418">
        <v>0</v>
      </c>
    </row>
    <row r="419" spans="1:21">
      <c r="A419" s="38" t="s">
        <v>357</v>
      </c>
      <c r="B419" t="s">
        <v>151</v>
      </c>
      <c r="C419">
        <v>2040</v>
      </c>
      <c r="D419">
        <v>0.76</v>
      </c>
      <c r="E419">
        <v>0.01</v>
      </c>
      <c r="F419">
        <v>0.08</v>
      </c>
      <c r="G419">
        <v>0</v>
      </c>
      <c r="H419">
        <v>0</v>
      </c>
      <c r="I419">
        <v>0</v>
      </c>
      <c r="J419">
        <v>0</v>
      </c>
      <c r="K419">
        <v>0.01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>
      <c r="A420" s="38" t="s">
        <v>357</v>
      </c>
      <c r="B420" t="s">
        <v>151</v>
      </c>
      <c r="C420">
        <v>2045</v>
      </c>
      <c r="D420">
        <v>0.74</v>
      </c>
      <c r="E420">
        <v>0.01</v>
      </c>
      <c r="F420">
        <v>0.08</v>
      </c>
      <c r="G420">
        <v>0</v>
      </c>
      <c r="H420">
        <v>0</v>
      </c>
      <c r="I420">
        <v>0</v>
      </c>
      <c r="J420">
        <v>0</v>
      </c>
      <c r="K420">
        <v>0.01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>
      <c r="A421" s="38" t="s">
        <v>357</v>
      </c>
      <c r="B421" t="s">
        <v>151</v>
      </c>
      <c r="C421">
        <v>2050</v>
      </c>
      <c r="D421">
        <v>0.7</v>
      </c>
      <c r="E421">
        <v>0.01</v>
      </c>
      <c r="F421">
        <v>7.0000000000000007E-2</v>
      </c>
      <c r="G421">
        <v>0</v>
      </c>
      <c r="H421">
        <v>0</v>
      </c>
      <c r="I421">
        <v>0</v>
      </c>
      <c r="J421">
        <v>0</v>
      </c>
      <c r="K421">
        <v>0.01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>
      <c r="A422" t="s">
        <v>299</v>
      </c>
      <c r="B422" t="s">
        <v>151</v>
      </c>
      <c r="C422">
        <v>2018</v>
      </c>
      <c r="D422">
        <v>0.81</v>
      </c>
      <c r="E422">
        <v>0.09</v>
      </c>
      <c r="F422">
        <v>0.09</v>
      </c>
      <c r="G422">
        <v>0</v>
      </c>
      <c r="H422">
        <v>0</v>
      </c>
      <c r="I422">
        <v>0</v>
      </c>
      <c r="J422">
        <v>0</v>
      </c>
      <c r="K422">
        <v>0.06</v>
      </c>
      <c r="L422">
        <v>0</v>
      </c>
      <c r="M422">
        <v>0</v>
      </c>
      <c r="N422">
        <v>0</v>
      </c>
      <c r="O422">
        <v>0</v>
      </c>
      <c r="P422">
        <v>0.78</v>
      </c>
      <c r="Q422">
        <v>0.02</v>
      </c>
      <c r="R422">
        <v>0.09</v>
      </c>
      <c r="S422">
        <v>0</v>
      </c>
      <c r="T422">
        <v>0</v>
      </c>
      <c r="U422">
        <v>0</v>
      </c>
    </row>
    <row r="423" spans="1:21">
      <c r="A423" t="s">
        <v>299</v>
      </c>
      <c r="B423" t="s">
        <v>151</v>
      </c>
      <c r="C423">
        <v>2020</v>
      </c>
      <c r="D423">
        <v>0.8</v>
      </c>
      <c r="E423">
        <v>0.09</v>
      </c>
      <c r="F423">
        <v>0.09</v>
      </c>
      <c r="G423">
        <v>0</v>
      </c>
      <c r="H423">
        <v>0</v>
      </c>
      <c r="I423">
        <v>0</v>
      </c>
      <c r="J423">
        <v>0</v>
      </c>
      <c r="K423">
        <v>0.06</v>
      </c>
      <c r="L423">
        <v>0</v>
      </c>
      <c r="M423">
        <v>0</v>
      </c>
      <c r="N423">
        <v>0</v>
      </c>
      <c r="O423">
        <v>0</v>
      </c>
      <c r="P423">
        <v>0.75</v>
      </c>
      <c r="Q423">
        <v>0.02</v>
      </c>
      <c r="R423">
        <v>0.09</v>
      </c>
      <c r="S423">
        <v>0</v>
      </c>
      <c r="T423">
        <v>0</v>
      </c>
      <c r="U423">
        <v>0</v>
      </c>
    </row>
    <row r="424" spans="1:21">
      <c r="A424" t="s">
        <v>299</v>
      </c>
      <c r="B424" t="s">
        <v>151</v>
      </c>
      <c r="C424">
        <v>2025</v>
      </c>
      <c r="D424">
        <v>0.78</v>
      </c>
      <c r="E424">
        <v>0.08</v>
      </c>
      <c r="F424">
        <v>0.09</v>
      </c>
      <c r="G424">
        <v>0</v>
      </c>
      <c r="H424">
        <v>0</v>
      </c>
      <c r="I424">
        <v>0</v>
      </c>
      <c r="J424">
        <v>0</v>
      </c>
      <c r="K424">
        <v>0.06</v>
      </c>
      <c r="L424">
        <v>0</v>
      </c>
      <c r="M424">
        <v>0</v>
      </c>
      <c r="N424">
        <v>0</v>
      </c>
      <c r="O424">
        <v>0</v>
      </c>
      <c r="P424">
        <v>0.56999999999999995</v>
      </c>
      <c r="Q424">
        <v>0</v>
      </c>
      <c r="R424">
        <v>7.0000000000000007E-2</v>
      </c>
      <c r="S424">
        <v>0</v>
      </c>
      <c r="T424">
        <v>0</v>
      </c>
      <c r="U424">
        <v>0</v>
      </c>
    </row>
    <row r="425" spans="1:21">
      <c r="A425" t="s">
        <v>299</v>
      </c>
      <c r="B425" t="s">
        <v>151</v>
      </c>
      <c r="C425">
        <v>2030</v>
      </c>
      <c r="D425">
        <v>0.75</v>
      </c>
      <c r="E425">
        <v>0.08</v>
      </c>
      <c r="F425">
        <v>0.08</v>
      </c>
      <c r="G425">
        <v>0</v>
      </c>
      <c r="H425">
        <v>0</v>
      </c>
      <c r="I425">
        <v>0</v>
      </c>
      <c r="J425">
        <v>0</v>
      </c>
      <c r="K425">
        <v>0.06</v>
      </c>
      <c r="L425">
        <v>0</v>
      </c>
      <c r="M425">
        <v>0</v>
      </c>
      <c r="N425">
        <v>0</v>
      </c>
      <c r="O425">
        <v>0</v>
      </c>
      <c r="P425">
        <v>0.37</v>
      </c>
      <c r="Q425">
        <v>0</v>
      </c>
      <c r="R425">
        <v>0.03</v>
      </c>
      <c r="S425">
        <v>0</v>
      </c>
      <c r="T425">
        <v>0</v>
      </c>
      <c r="U425">
        <v>0</v>
      </c>
    </row>
    <row r="426" spans="1:21">
      <c r="A426" t="s">
        <v>299</v>
      </c>
      <c r="B426" t="s">
        <v>151</v>
      </c>
      <c r="C426">
        <v>2035</v>
      </c>
      <c r="D426">
        <v>0.73</v>
      </c>
      <c r="E426">
        <v>0.08</v>
      </c>
      <c r="F426">
        <v>0.08</v>
      </c>
      <c r="G426">
        <v>0</v>
      </c>
      <c r="H426">
        <v>0</v>
      </c>
      <c r="I426">
        <v>0</v>
      </c>
      <c r="J426">
        <v>0</v>
      </c>
      <c r="K426">
        <v>0.05</v>
      </c>
      <c r="L426">
        <v>0</v>
      </c>
      <c r="M426">
        <v>0</v>
      </c>
      <c r="N426">
        <v>0</v>
      </c>
      <c r="O426">
        <v>0</v>
      </c>
      <c r="P426">
        <v>0.03</v>
      </c>
      <c r="Q426">
        <v>0</v>
      </c>
      <c r="R426">
        <v>0.01</v>
      </c>
      <c r="S426">
        <v>0</v>
      </c>
      <c r="T426">
        <v>0</v>
      </c>
      <c r="U426">
        <v>0</v>
      </c>
    </row>
    <row r="427" spans="1:21">
      <c r="A427" t="s">
        <v>299</v>
      </c>
      <c r="B427" t="s">
        <v>151</v>
      </c>
      <c r="C427">
        <v>2040</v>
      </c>
      <c r="D427">
        <v>0.7</v>
      </c>
      <c r="E427">
        <v>0.08</v>
      </c>
      <c r="F427">
        <v>0.08</v>
      </c>
      <c r="G427">
        <v>0</v>
      </c>
      <c r="H427">
        <v>0</v>
      </c>
      <c r="I427">
        <v>0</v>
      </c>
      <c r="J427">
        <v>0</v>
      </c>
      <c r="K427">
        <v>0.05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>
      <c r="A428" t="s">
        <v>299</v>
      </c>
      <c r="B428" t="s">
        <v>151</v>
      </c>
      <c r="C428">
        <v>2045</v>
      </c>
      <c r="D428">
        <v>0.68</v>
      </c>
      <c r="E428">
        <v>7.0000000000000007E-2</v>
      </c>
      <c r="F428">
        <v>0.08</v>
      </c>
      <c r="G428">
        <v>0</v>
      </c>
      <c r="H428">
        <v>0</v>
      </c>
      <c r="I428">
        <v>0</v>
      </c>
      <c r="J428">
        <v>0</v>
      </c>
      <c r="K428">
        <v>0.05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>
      <c r="A429" t="s">
        <v>299</v>
      </c>
      <c r="B429" t="s">
        <v>151</v>
      </c>
      <c r="C429">
        <v>2050</v>
      </c>
      <c r="D429">
        <v>0.64</v>
      </c>
      <c r="E429">
        <v>7.0000000000000007E-2</v>
      </c>
      <c r="F429">
        <v>7.0000000000000007E-2</v>
      </c>
      <c r="G429">
        <v>0</v>
      </c>
      <c r="H429">
        <v>0</v>
      </c>
      <c r="I429">
        <v>0</v>
      </c>
      <c r="J429">
        <v>0</v>
      </c>
      <c r="K429">
        <v>0.05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300</v>
      </c>
      <c r="B430" t="s">
        <v>151</v>
      </c>
      <c r="C430">
        <v>2018</v>
      </c>
      <c r="D430">
        <v>0.85</v>
      </c>
      <c r="E430">
        <v>0.05</v>
      </c>
      <c r="F430">
        <v>0.09</v>
      </c>
      <c r="G430">
        <v>0</v>
      </c>
      <c r="H430">
        <v>0</v>
      </c>
      <c r="I430">
        <v>0</v>
      </c>
      <c r="J430">
        <v>0</v>
      </c>
      <c r="K430">
        <v>0.03</v>
      </c>
      <c r="L430">
        <v>0</v>
      </c>
      <c r="M430">
        <v>0</v>
      </c>
      <c r="N430">
        <v>0</v>
      </c>
      <c r="O430">
        <v>0</v>
      </c>
      <c r="P430">
        <v>0.82</v>
      </c>
      <c r="Q430">
        <v>0.01</v>
      </c>
      <c r="R430">
        <v>0.09</v>
      </c>
      <c r="S430">
        <v>0</v>
      </c>
      <c r="T430">
        <v>0</v>
      </c>
      <c r="U430">
        <v>0</v>
      </c>
    </row>
    <row r="431" spans="1:21">
      <c r="A431" t="s">
        <v>300</v>
      </c>
      <c r="B431" t="s">
        <v>151</v>
      </c>
      <c r="C431">
        <v>2020</v>
      </c>
      <c r="D431">
        <v>0.84</v>
      </c>
      <c r="E431">
        <v>0.05</v>
      </c>
      <c r="F431">
        <v>0.09</v>
      </c>
      <c r="G431">
        <v>0</v>
      </c>
      <c r="H431">
        <v>0</v>
      </c>
      <c r="I431">
        <v>0</v>
      </c>
      <c r="J431">
        <v>0</v>
      </c>
      <c r="K431">
        <v>0.03</v>
      </c>
      <c r="L431">
        <v>0</v>
      </c>
      <c r="M431">
        <v>0</v>
      </c>
      <c r="N431">
        <v>0</v>
      </c>
      <c r="O431">
        <v>0</v>
      </c>
      <c r="P431">
        <v>0.78</v>
      </c>
      <c r="Q431">
        <v>0.01</v>
      </c>
      <c r="R431">
        <v>0.09</v>
      </c>
      <c r="S431">
        <v>0</v>
      </c>
      <c r="T431">
        <v>0</v>
      </c>
      <c r="U431">
        <v>0</v>
      </c>
    </row>
    <row r="432" spans="1:21">
      <c r="A432" t="s">
        <v>300</v>
      </c>
      <c r="B432" t="s">
        <v>151</v>
      </c>
      <c r="C432">
        <v>2025</v>
      </c>
      <c r="D432">
        <v>0.82</v>
      </c>
      <c r="E432">
        <v>0.05</v>
      </c>
      <c r="F432">
        <v>0.09</v>
      </c>
      <c r="G432">
        <v>0</v>
      </c>
      <c r="H432">
        <v>0</v>
      </c>
      <c r="I432">
        <v>0</v>
      </c>
      <c r="J432">
        <v>0</v>
      </c>
      <c r="K432">
        <v>0.03</v>
      </c>
      <c r="L432">
        <v>0</v>
      </c>
      <c r="M432">
        <v>0</v>
      </c>
      <c r="N432">
        <v>0</v>
      </c>
      <c r="O432">
        <v>0</v>
      </c>
      <c r="P432">
        <v>0.59</v>
      </c>
      <c r="Q432">
        <v>0</v>
      </c>
      <c r="R432">
        <v>7.0000000000000007E-2</v>
      </c>
      <c r="S432">
        <v>0</v>
      </c>
      <c r="T432">
        <v>0</v>
      </c>
      <c r="U432">
        <v>0</v>
      </c>
    </row>
    <row r="433" spans="1:21">
      <c r="A433" t="s">
        <v>300</v>
      </c>
      <c r="B433" t="s">
        <v>151</v>
      </c>
      <c r="C433">
        <v>2030</v>
      </c>
      <c r="D433">
        <v>0.79</v>
      </c>
      <c r="E433">
        <v>0.04</v>
      </c>
      <c r="F433">
        <v>0.08</v>
      </c>
      <c r="G433">
        <v>0</v>
      </c>
      <c r="H433">
        <v>0</v>
      </c>
      <c r="I433">
        <v>0</v>
      </c>
      <c r="J433">
        <v>0</v>
      </c>
      <c r="K433">
        <v>0.03</v>
      </c>
      <c r="L433">
        <v>0</v>
      </c>
      <c r="M433">
        <v>0</v>
      </c>
      <c r="N433">
        <v>0</v>
      </c>
      <c r="O433">
        <v>0</v>
      </c>
      <c r="P433">
        <v>0.39</v>
      </c>
      <c r="Q433">
        <v>0</v>
      </c>
      <c r="R433">
        <v>0.03</v>
      </c>
      <c r="S433">
        <v>0</v>
      </c>
      <c r="T433">
        <v>0</v>
      </c>
      <c r="U433">
        <v>0</v>
      </c>
    </row>
    <row r="434" spans="1:21">
      <c r="A434" t="s">
        <v>300</v>
      </c>
      <c r="B434" t="s">
        <v>151</v>
      </c>
      <c r="C434">
        <v>2035</v>
      </c>
      <c r="D434">
        <v>0.77</v>
      </c>
      <c r="E434">
        <v>0.04</v>
      </c>
      <c r="F434">
        <v>0.08</v>
      </c>
      <c r="G434">
        <v>0</v>
      </c>
      <c r="H434">
        <v>0</v>
      </c>
      <c r="I434">
        <v>0</v>
      </c>
      <c r="J434">
        <v>0</v>
      </c>
      <c r="K434">
        <v>0.03</v>
      </c>
      <c r="L434">
        <v>0</v>
      </c>
      <c r="M434">
        <v>0</v>
      </c>
      <c r="N434">
        <v>0</v>
      </c>
      <c r="O434">
        <v>0</v>
      </c>
      <c r="P434">
        <v>0.03</v>
      </c>
      <c r="Q434">
        <v>0</v>
      </c>
      <c r="R434">
        <v>0.01</v>
      </c>
      <c r="S434">
        <v>0</v>
      </c>
      <c r="T434">
        <v>0</v>
      </c>
      <c r="U434">
        <v>0</v>
      </c>
    </row>
    <row r="435" spans="1:21">
      <c r="A435" t="s">
        <v>300</v>
      </c>
      <c r="B435" t="s">
        <v>151</v>
      </c>
      <c r="C435">
        <v>2040</v>
      </c>
      <c r="D435">
        <v>0.74</v>
      </c>
      <c r="E435">
        <v>0.04</v>
      </c>
      <c r="F435">
        <v>0.08</v>
      </c>
      <c r="G435">
        <v>0</v>
      </c>
      <c r="H435">
        <v>0</v>
      </c>
      <c r="I435">
        <v>0</v>
      </c>
      <c r="J435">
        <v>0</v>
      </c>
      <c r="K435">
        <v>0.03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>
      <c r="A436" t="s">
        <v>300</v>
      </c>
      <c r="B436" t="s">
        <v>151</v>
      </c>
      <c r="C436">
        <v>2045</v>
      </c>
      <c r="D436">
        <v>0.71</v>
      </c>
      <c r="E436">
        <v>0.04</v>
      </c>
      <c r="F436">
        <v>0.08</v>
      </c>
      <c r="G436">
        <v>0</v>
      </c>
      <c r="H436">
        <v>0</v>
      </c>
      <c r="I436">
        <v>0</v>
      </c>
      <c r="J436">
        <v>0</v>
      </c>
      <c r="K436">
        <v>0.03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>
      <c r="A437" t="s">
        <v>300</v>
      </c>
      <c r="B437" t="s">
        <v>151</v>
      </c>
      <c r="C437">
        <v>2050</v>
      </c>
      <c r="D437">
        <v>0.68</v>
      </c>
      <c r="E437">
        <v>0.04</v>
      </c>
      <c r="F437">
        <v>7.0000000000000007E-2</v>
      </c>
      <c r="G437">
        <v>0</v>
      </c>
      <c r="H437">
        <v>0</v>
      </c>
      <c r="I437">
        <v>0</v>
      </c>
      <c r="J437">
        <v>0</v>
      </c>
      <c r="K437">
        <v>0.02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>
      <c r="A438" t="s">
        <v>301</v>
      </c>
      <c r="B438" t="s">
        <v>151</v>
      </c>
      <c r="C438">
        <v>2018</v>
      </c>
      <c r="D438">
        <v>0.8</v>
      </c>
      <c r="E438">
        <v>0.1</v>
      </c>
      <c r="F438">
        <v>0.09</v>
      </c>
      <c r="G438">
        <v>0</v>
      </c>
      <c r="H438">
        <v>0</v>
      </c>
      <c r="I438">
        <v>0</v>
      </c>
      <c r="J438">
        <v>0</v>
      </c>
      <c r="K438">
        <v>7.0000000000000007E-2</v>
      </c>
      <c r="L438">
        <v>0</v>
      </c>
      <c r="M438">
        <v>0</v>
      </c>
      <c r="N438">
        <v>0</v>
      </c>
      <c r="O438">
        <v>0</v>
      </c>
      <c r="P438">
        <v>0.77</v>
      </c>
      <c r="Q438">
        <v>0.03</v>
      </c>
      <c r="R438">
        <v>0.09</v>
      </c>
      <c r="S438">
        <v>0</v>
      </c>
      <c r="T438">
        <v>0</v>
      </c>
      <c r="U438">
        <v>0</v>
      </c>
    </row>
    <row r="439" spans="1:21">
      <c r="A439" t="s">
        <v>301</v>
      </c>
      <c r="B439" t="s">
        <v>151</v>
      </c>
      <c r="C439">
        <v>2020</v>
      </c>
      <c r="D439">
        <v>0.79</v>
      </c>
      <c r="E439">
        <v>0.1</v>
      </c>
      <c r="F439">
        <v>0.09</v>
      </c>
      <c r="G439">
        <v>0</v>
      </c>
      <c r="H439">
        <v>0</v>
      </c>
      <c r="I439">
        <v>0</v>
      </c>
      <c r="J439">
        <v>0</v>
      </c>
      <c r="K439">
        <v>7.0000000000000007E-2</v>
      </c>
      <c r="L439">
        <v>0</v>
      </c>
      <c r="M439">
        <v>0</v>
      </c>
      <c r="N439">
        <v>0</v>
      </c>
      <c r="O439">
        <v>0</v>
      </c>
      <c r="P439">
        <v>0.74</v>
      </c>
      <c r="Q439">
        <v>0.02</v>
      </c>
      <c r="R439">
        <v>0.09</v>
      </c>
      <c r="S439">
        <v>0</v>
      </c>
      <c r="T439">
        <v>0</v>
      </c>
      <c r="U439">
        <v>0</v>
      </c>
    </row>
    <row r="440" spans="1:21">
      <c r="A440" t="s">
        <v>301</v>
      </c>
      <c r="B440" t="s">
        <v>151</v>
      </c>
      <c r="C440">
        <v>2025</v>
      </c>
      <c r="D440">
        <v>0.77</v>
      </c>
      <c r="E440">
        <v>0.09</v>
      </c>
      <c r="F440">
        <v>0.09</v>
      </c>
      <c r="G440">
        <v>0</v>
      </c>
      <c r="H440">
        <v>0</v>
      </c>
      <c r="I440">
        <v>0</v>
      </c>
      <c r="J440">
        <v>0</v>
      </c>
      <c r="K440">
        <v>0.06</v>
      </c>
      <c r="L440">
        <v>0</v>
      </c>
      <c r="M440">
        <v>0</v>
      </c>
      <c r="N440">
        <v>0</v>
      </c>
      <c r="O440">
        <v>0</v>
      </c>
      <c r="P440">
        <v>0.56000000000000005</v>
      </c>
      <c r="Q440">
        <v>0</v>
      </c>
      <c r="R440">
        <v>7.0000000000000007E-2</v>
      </c>
      <c r="S440">
        <v>0</v>
      </c>
      <c r="T440">
        <v>0</v>
      </c>
      <c r="U440">
        <v>0</v>
      </c>
    </row>
    <row r="441" spans="1:21">
      <c r="A441" t="s">
        <v>301</v>
      </c>
      <c r="B441" t="s">
        <v>151</v>
      </c>
      <c r="C441">
        <v>2030</v>
      </c>
      <c r="D441">
        <v>0.74</v>
      </c>
      <c r="E441">
        <v>0.09</v>
      </c>
      <c r="F441">
        <v>0.08</v>
      </c>
      <c r="G441">
        <v>0</v>
      </c>
      <c r="H441">
        <v>0</v>
      </c>
      <c r="I441">
        <v>0</v>
      </c>
      <c r="J441">
        <v>0</v>
      </c>
      <c r="K441">
        <v>0.06</v>
      </c>
      <c r="L441">
        <v>0</v>
      </c>
      <c r="M441">
        <v>0</v>
      </c>
      <c r="N441">
        <v>0</v>
      </c>
      <c r="O441">
        <v>0</v>
      </c>
      <c r="P441">
        <v>0.37</v>
      </c>
      <c r="Q441">
        <v>0</v>
      </c>
      <c r="R441">
        <v>0.03</v>
      </c>
      <c r="S441">
        <v>0</v>
      </c>
      <c r="T441">
        <v>0</v>
      </c>
      <c r="U441">
        <v>0</v>
      </c>
    </row>
    <row r="442" spans="1:21">
      <c r="A442" t="s">
        <v>301</v>
      </c>
      <c r="B442" t="s">
        <v>151</v>
      </c>
      <c r="C442">
        <v>2035</v>
      </c>
      <c r="D442">
        <v>0.72</v>
      </c>
      <c r="E442">
        <v>0.09</v>
      </c>
      <c r="F442">
        <v>0.08</v>
      </c>
      <c r="G442">
        <v>0</v>
      </c>
      <c r="H442">
        <v>0</v>
      </c>
      <c r="I442">
        <v>0</v>
      </c>
      <c r="J442">
        <v>0</v>
      </c>
      <c r="K442">
        <v>0.06</v>
      </c>
      <c r="L442">
        <v>0</v>
      </c>
      <c r="M442">
        <v>0</v>
      </c>
      <c r="N442">
        <v>0</v>
      </c>
      <c r="O442">
        <v>0</v>
      </c>
      <c r="P442">
        <v>0.03</v>
      </c>
      <c r="Q442">
        <v>0</v>
      </c>
      <c r="R442">
        <v>0.01</v>
      </c>
      <c r="S442">
        <v>0</v>
      </c>
      <c r="T442">
        <v>0</v>
      </c>
      <c r="U442">
        <v>0</v>
      </c>
    </row>
    <row r="443" spans="1:21">
      <c r="A443" t="s">
        <v>301</v>
      </c>
      <c r="B443" t="s">
        <v>151</v>
      </c>
      <c r="C443">
        <v>2040</v>
      </c>
      <c r="D443">
        <v>0.69</v>
      </c>
      <c r="E443">
        <v>0.08</v>
      </c>
      <c r="F443">
        <v>0.08</v>
      </c>
      <c r="G443">
        <v>0</v>
      </c>
      <c r="H443">
        <v>0</v>
      </c>
      <c r="I443">
        <v>0</v>
      </c>
      <c r="J443">
        <v>0</v>
      </c>
      <c r="K443">
        <v>0.06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>
      <c r="A444" t="s">
        <v>301</v>
      </c>
      <c r="B444" t="s">
        <v>151</v>
      </c>
      <c r="C444">
        <v>2045</v>
      </c>
      <c r="D444">
        <v>0.67</v>
      </c>
      <c r="E444">
        <v>0.08</v>
      </c>
      <c r="F444">
        <v>0.08</v>
      </c>
      <c r="G444">
        <v>0</v>
      </c>
      <c r="H444">
        <v>0</v>
      </c>
      <c r="I444">
        <v>0</v>
      </c>
      <c r="J444">
        <v>0</v>
      </c>
      <c r="K444">
        <v>0.06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>
      <c r="A445" t="s">
        <v>301</v>
      </c>
      <c r="B445" t="s">
        <v>151</v>
      </c>
      <c r="C445">
        <v>2050</v>
      </c>
      <c r="D445">
        <v>0.64</v>
      </c>
      <c r="E445">
        <v>0.08</v>
      </c>
      <c r="F445">
        <v>7.0000000000000007E-2</v>
      </c>
      <c r="G445">
        <v>0</v>
      </c>
      <c r="H445">
        <v>0</v>
      </c>
      <c r="I445">
        <v>0</v>
      </c>
      <c r="J445">
        <v>0</v>
      </c>
      <c r="K445">
        <v>0.05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>
      <c r="A446" t="s">
        <v>303</v>
      </c>
      <c r="B446" t="s">
        <v>151</v>
      </c>
      <c r="C446">
        <v>2018</v>
      </c>
      <c r="D446">
        <v>0.79</v>
      </c>
      <c r="E446">
        <v>0.11</v>
      </c>
      <c r="F446">
        <v>0.09</v>
      </c>
      <c r="G446">
        <v>0</v>
      </c>
      <c r="H446">
        <v>0</v>
      </c>
      <c r="I446">
        <v>0</v>
      </c>
      <c r="J446">
        <v>0</v>
      </c>
      <c r="K446">
        <v>7.0000000000000007E-2</v>
      </c>
      <c r="L446">
        <v>0</v>
      </c>
      <c r="M446">
        <v>0</v>
      </c>
      <c r="N446">
        <v>0</v>
      </c>
      <c r="O446">
        <v>0</v>
      </c>
      <c r="P446">
        <v>0.76</v>
      </c>
      <c r="Q446">
        <v>0.03</v>
      </c>
      <c r="R446">
        <v>0.09</v>
      </c>
      <c r="S446">
        <v>0</v>
      </c>
      <c r="T446">
        <v>0</v>
      </c>
      <c r="U446">
        <v>0</v>
      </c>
    </row>
    <row r="447" spans="1:21">
      <c r="A447" t="s">
        <v>303</v>
      </c>
      <c r="B447" t="s">
        <v>151</v>
      </c>
      <c r="C447">
        <v>2020</v>
      </c>
      <c r="D447">
        <v>0.78</v>
      </c>
      <c r="E447">
        <v>0.11</v>
      </c>
      <c r="F447">
        <v>0.09</v>
      </c>
      <c r="G447">
        <v>0</v>
      </c>
      <c r="H447">
        <v>0</v>
      </c>
      <c r="I447">
        <v>0</v>
      </c>
      <c r="J447">
        <v>0</v>
      </c>
      <c r="K447">
        <v>7.0000000000000007E-2</v>
      </c>
      <c r="L447">
        <v>0</v>
      </c>
      <c r="M447">
        <v>0</v>
      </c>
      <c r="N447">
        <v>0</v>
      </c>
      <c r="O447">
        <v>0</v>
      </c>
      <c r="P447">
        <v>0.73</v>
      </c>
      <c r="Q447">
        <v>0.02</v>
      </c>
      <c r="R447">
        <v>0.09</v>
      </c>
      <c r="S447">
        <v>0</v>
      </c>
      <c r="T447">
        <v>0</v>
      </c>
      <c r="U447">
        <v>0</v>
      </c>
    </row>
    <row r="448" spans="1:21">
      <c r="A448" t="s">
        <v>303</v>
      </c>
      <c r="B448" t="s">
        <v>151</v>
      </c>
      <c r="C448">
        <v>2025</v>
      </c>
      <c r="D448">
        <v>0.76</v>
      </c>
      <c r="E448">
        <v>0.11</v>
      </c>
      <c r="F448">
        <v>0.09</v>
      </c>
      <c r="G448">
        <v>0</v>
      </c>
      <c r="H448">
        <v>0</v>
      </c>
      <c r="I448">
        <v>0</v>
      </c>
      <c r="J448">
        <v>0</v>
      </c>
      <c r="K448">
        <v>7.0000000000000007E-2</v>
      </c>
      <c r="L448">
        <v>0</v>
      </c>
      <c r="M448">
        <v>0</v>
      </c>
      <c r="N448">
        <v>0</v>
      </c>
      <c r="O448">
        <v>0</v>
      </c>
      <c r="P448">
        <v>0.55000000000000004</v>
      </c>
      <c r="Q448">
        <v>0</v>
      </c>
      <c r="R448">
        <v>7.0000000000000007E-2</v>
      </c>
      <c r="S448">
        <v>0</v>
      </c>
      <c r="T448">
        <v>0</v>
      </c>
      <c r="U448">
        <v>0</v>
      </c>
    </row>
    <row r="449" spans="1:21">
      <c r="A449" t="s">
        <v>303</v>
      </c>
      <c r="B449" t="s">
        <v>151</v>
      </c>
      <c r="C449">
        <v>2030</v>
      </c>
      <c r="D449">
        <v>0.73</v>
      </c>
      <c r="E449">
        <v>0.1</v>
      </c>
      <c r="F449">
        <v>0.08</v>
      </c>
      <c r="G449">
        <v>0</v>
      </c>
      <c r="H449">
        <v>0</v>
      </c>
      <c r="I449">
        <v>0</v>
      </c>
      <c r="J449">
        <v>0</v>
      </c>
      <c r="K449">
        <v>7.0000000000000007E-2</v>
      </c>
      <c r="L449">
        <v>0</v>
      </c>
      <c r="M449">
        <v>0</v>
      </c>
      <c r="N449">
        <v>0</v>
      </c>
      <c r="O449">
        <v>0</v>
      </c>
      <c r="P449">
        <v>0.36</v>
      </c>
      <c r="Q449">
        <v>0</v>
      </c>
      <c r="R449">
        <v>0.03</v>
      </c>
      <c r="S449">
        <v>0</v>
      </c>
      <c r="T449">
        <v>0</v>
      </c>
      <c r="U449">
        <v>0</v>
      </c>
    </row>
    <row r="450" spans="1:21">
      <c r="A450" t="s">
        <v>303</v>
      </c>
      <c r="B450" t="s">
        <v>151</v>
      </c>
      <c r="C450">
        <v>2035</v>
      </c>
      <c r="D450">
        <v>0.71</v>
      </c>
      <c r="E450">
        <v>0.1</v>
      </c>
      <c r="F450">
        <v>0.08</v>
      </c>
      <c r="G450">
        <v>0</v>
      </c>
      <c r="H450">
        <v>0</v>
      </c>
      <c r="I450">
        <v>0</v>
      </c>
      <c r="J450">
        <v>0</v>
      </c>
      <c r="K450">
        <v>7.0000000000000007E-2</v>
      </c>
      <c r="L450">
        <v>0</v>
      </c>
      <c r="M450">
        <v>0</v>
      </c>
      <c r="N450">
        <v>0</v>
      </c>
      <c r="O450">
        <v>0</v>
      </c>
      <c r="P450">
        <v>0.03</v>
      </c>
      <c r="Q450">
        <v>0</v>
      </c>
      <c r="R450">
        <v>0.01</v>
      </c>
      <c r="S450">
        <v>0</v>
      </c>
      <c r="T450">
        <v>0</v>
      </c>
      <c r="U450">
        <v>0</v>
      </c>
    </row>
    <row r="451" spans="1:21">
      <c r="A451" t="s">
        <v>303</v>
      </c>
      <c r="B451" t="s">
        <v>151</v>
      </c>
      <c r="C451">
        <v>2040</v>
      </c>
      <c r="D451">
        <v>0.68</v>
      </c>
      <c r="E451">
        <v>0.09</v>
      </c>
      <c r="F451">
        <v>0.08</v>
      </c>
      <c r="G451">
        <v>0</v>
      </c>
      <c r="H451">
        <v>0</v>
      </c>
      <c r="I451">
        <v>0</v>
      </c>
      <c r="J451">
        <v>0</v>
      </c>
      <c r="K451">
        <v>0.06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>
      <c r="A452" t="s">
        <v>303</v>
      </c>
      <c r="B452" t="s">
        <v>151</v>
      </c>
      <c r="C452">
        <v>2045</v>
      </c>
      <c r="D452">
        <v>0.66</v>
      </c>
      <c r="E452">
        <v>0.09</v>
      </c>
      <c r="F452">
        <v>0.08</v>
      </c>
      <c r="G452">
        <v>0</v>
      </c>
      <c r="H452">
        <v>0</v>
      </c>
      <c r="I452">
        <v>0</v>
      </c>
      <c r="J452">
        <v>0</v>
      </c>
      <c r="K452">
        <v>0.06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t="s">
        <v>303</v>
      </c>
      <c r="B453" t="s">
        <v>151</v>
      </c>
      <c r="C453">
        <v>2050</v>
      </c>
      <c r="D453">
        <v>0.63</v>
      </c>
      <c r="E453">
        <v>0.09</v>
      </c>
      <c r="F453">
        <v>7.0000000000000007E-2</v>
      </c>
      <c r="G453">
        <v>0</v>
      </c>
      <c r="H453">
        <v>0</v>
      </c>
      <c r="I453">
        <v>0</v>
      </c>
      <c r="J453">
        <v>0</v>
      </c>
      <c r="K453">
        <v>0.06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38" t="s">
        <v>304</v>
      </c>
      <c r="B454" t="s">
        <v>151</v>
      </c>
      <c r="C454">
        <v>2018</v>
      </c>
      <c r="D454">
        <v>0.88</v>
      </c>
      <c r="E454">
        <v>0.01</v>
      </c>
      <c r="F454">
        <v>0.09</v>
      </c>
      <c r="G454">
        <v>0</v>
      </c>
      <c r="H454">
        <v>0</v>
      </c>
      <c r="I454">
        <v>0</v>
      </c>
      <c r="J454">
        <v>0</v>
      </c>
      <c r="K454">
        <v>0.01</v>
      </c>
      <c r="L454">
        <v>0</v>
      </c>
      <c r="M454">
        <v>0</v>
      </c>
      <c r="N454">
        <v>0</v>
      </c>
      <c r="O454">
        <v>0</v>
      </c>
      <c r="P454">
        <v>0.85</v>
      </c>
      <c r="Q454">
        <v>0</v>
      </c>
      <c r="R454">
        <v>0.09</v>
      </c>
      <c r="S454">
        <v>0</v>
      </c>
      <c r="T454">
        <v>0</v>
      </c>
      <c r="U454">
        <v>0</v>
      </c>
    </row>
    <row r="455" spans="1:21">
      <c r="A455" s="38" t="s">
        <v>304</v>
      </c>
      <c r="B455" t="s">
        <v>151</v>
      </c>
      <c r="C455">
        <v>2020</v>
      </c>
      <c r="D455">
        <v>0.88</v>
      </c>
      <c r="E455">
        <v>0.01</v>
      </c>
      <c r="F455">
        <v>0.09</v>
      </c>
      <c r="G455">
        <v>0</v>
      </c>
      <c r="H455">
        <v>0</v>
      </c>
      <c r="I455">
        <v>0</v>
      </c>
      <c r="J455">
        <v>0</v>
      </c>
      <c r="K455">
        <v>0.01</v>
      </c>
      <c r="L455">
        <v>0</v>
      </c>
      <c r="M455">
        <v>0</v>
      </c>
      <c r="N455">
        <v>0</v>
      </c>
      <c r="O455">
        <v>0</v>
      </c>
      <c r="P455">
        <v>0.81</v>
      </c>
      <c r="Q455">
        <v>0</v>
      </c>
      <c r="R455">
        <v>0.09</v>
      </c>
      <c r="S455">
        <v>0</v>
      </c>
      <c r="T455">
        <v>0</v>
      </c>
      <c r="U455">
        <v>0</v>
      </c>
    </row>
    <row r="456" spans="1:21">
      <c r="A456" s="38" t="s">
        <v>304</v>
      </c>
      <c r="B456" t="s">
        <v>151</v>
      </c>
      <c r="C456">
        <v>2025</v>
      </c>
      <c r="D456">
        <v>0.85</v>
      </c>
      <c r="E456">
        <v>0.01</v>
      </c>
      <c r="F456">
        <v>0.09</v>
      </c>
      <c r="G456">
        <v>0</v>
      </c>
      <c r="H456">
        <v>0</v>
      </c>
      <c r="I456">
        <v>0</v>
      </c>
      <c r="J456">
        <v>0</v>
      </c>
      <c r="K456">
        <v>0.01</v>
      </c>
      <c r="L456">
        <v>0</v>
      </c>
      <c r="M456">
        <v>0</v>
      </c>
      <c r="N456">
        <v>0</v>
      </c>
      <c r="O456">
        <v>0</v>
      </c>
      <c r="P456">
        <v>0.62</v>
      </c>
      <c r="Q456">
        <v>0</v>
      </c>
      <c r="R456">
        <v>7.0000000000000007E-2</v>
      </c>
      <c r="S456">
        <v>0</v>
      </c>
      <c r="T456">
        <v>0</v>
      </c>
      <c r="U456">
        <v>0</v>
      </c>
    </row>
    <row r="457" spans="1:21">
      <c r="A457" s="38" t="s">
        <v>304</v>
      </c>
      <c r="B457" t="s">
        <v>151</v>
      </c>
      <c r="C457">
        <v>2030</v>
      </c>
      <c r="D457">
        <v>0.82</v>
      </c>
      <c r="E457">
        <v>0.01</v>
      </c>
      <c r="F457">
        <v>0.08</v>
      </c>
      <c r="G457">
        <v>0</v>
      </c>
      <c r="H457">
        <v>0</v>
      </c>
      <c r="I457">
        <v>0</v>
      </c>
      <c r="J457">
        <v>0</v>
      </c>
      <c r="K457">
        <v>0.01</v>
      </c>
      <c r="L457">
        <v>0</v>
      </c>
      <c r="M457">
        <v>0</v>
      </c>
      <c r="N457">
        <v>0</v>
      </c>
      <c r="O457">
        <v>0</v>
      </c>
      <c r="P457">
        <v>0.41</v>
      </c>
      <c r="Q457">
        <v>0</v>
      </c>
      <c r="R457">
        <v>0.03</v>
      </c>
      <c r="S457">
        <v>0</v>
      </c>
      <c r="T457">
        <v>0</v>
      </c>
      <c r="U457">
        <v>0</v>
      </c>
    </row>
    <row r="458" spans="1:21">
      <c r="A458" s="38" t="s">
        <v>304</v>
      </c>
      <c r="B458" t="s">
        <v>151</v>
      </c>
      <c r="C458">
        <v>2035</v>
      </c>
      <c r="D458">
        <v>0.8</v>
      </c>
      <c r="E458">
        <v>0.01</v>
      </c>
      <c r="F458">
        <v>0.08</v>
      </c>
      <c r="G458">
        <v>0</v>
      </c>
      <c r="H458">
        <v>0</v>
      </c>
      <c r="I458">
        <v>0</v>
      </c>
      <c r="J458">
        <v>0</v>
      </c>
      <c r="K458">
        <v>0.01</v>
      </c>
      <c r="L458">
        <v>0</v>
      </c>
      <c r="M458">
        <v>0</v>
      </c>
      <c r="N458">
        <v>0</v>
      </c>
      <c r="O458">
        <v>0</v>
      </c>
      <c r="P458">
        <v>0.04</v>
      </c>
      <c r="Q458">
        <v>0</v>
      </c>
      <c r="R458">
        <v>0.01</v>
      </c>
      <c r="S458">
        <v>0</v>
      </c>
      <c r="T458">
        <v>0</v>
      </c>
      <c r="U458">
        <v>0</v>
      </c>
    </row>
    <row r="459" spans="1:21">
      <c r="A459" s="38" t="s">
        <v>304</v>
      </c>
      <c r="B459" t="s">
        <v>151</v>
      </c>
      <c r="C459">
        <v>2040</v>
      </c>
      <c r="D459">
        <v>0.77</v>
      </c>
      <c r="E459">
        <v>0.01</v>
      </c>
      <c r="F459">
        <v>0.08</v>
      </c>
      <c r="G459">
        <v>0</v>
      </c>
      <c r="H459">
        <v>0</v>
      </c>
      <c r="I459">
        <v>0</v>
      </c>
      <c r="J459">
        <v>0</v>
      </c>
      <c r="K459">
        <v>0.01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38" t="s">
        <v>304</v>
      </c>
      <c r="B460" t="s">
        <v>151</v>
      </c>
      <c r="C460">
        <v>2045</v>
      </c>
      <c r="D460">
        <v>0.74</v>
      </c>
      <c r="E460">
        <v>0.01</v>
      </c>
      <c r="F460">
        <v>0.08</v>
      </c>
      <c r="G460">
        <v>0</v>
      </c>
      <c r="H460">
        <v>0</v>
      </c>
      <c r="I460">
        <v>0</v>
      </c>
      <c r="J460">
        <v>0</v>
      </c>
      <c r="K460">
        <v>0.01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38" t="s">
        <v>304</v>
      </c>
      <c r="B461" t="s">
        <v>151</v>
      </c>
      <c r="C461">
        <v>2050</v>
      </c>
      <c r="D461">
        <v>0.7</v>
      </c>
      <c r="E461">
        <v>0.01</v>
      </c>
      <c r="F461">
        <v>7.0000000000000007E-2</v>
      </c>
      <c r="G461">
        <v>0</v>
      </c>
      <c r="H461">
        <v>0</v>
      </c>
      <c r="I461">
        <v>0</v>
      </c>
      <c r="J461">
        <v>0</v>
      </c>
      <c r="K461">
        <v>0.01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38" t="s">
        <v>305</v>
      </c>
      <c r="B462" t="s">
        <v>151</v>
      </c>
      <c r="C462">
        <v>2018</v>
      </c>
      <c r="D462">
        <v>0.79</v>
      </c>
      <c r="E462">
        <v>0.1</v>
      </c>
      <c r="F462">
        <v>0.09</v>
      </c>
      <c r="G462">
        <v>0</v>
      </c>
      <c r="H462">
        <v>0</v>
      </c>
      <c r="I462">
        <v>0</v>
      </c>
      <c r="J462">
        <v>0</v>
      </c>
      <c r="K462">
        <v>7.0000000000000007E-2</v>
      </c>
      <c r="L462">
        <v>0</v>
      </c>
      <c r="M462">
        <v>0</v>
      </c>
      <c r="N462">
        <v>0</v>
      </c>
      <c r="O462">
        <v>0</v>
      </c>
      <c r="P462">
        <v>0.77</v>
      </c>
      <c r="Q462">
        <v>0.03</v>
      </c>
      <c r="R462">
        <v>0.09</v>
      </c>
      <c r="S462">
        <v>0</v>
      </c>
      <c r="T462">
        <v>0</v>
      </c>
      <c r="U462">
        <v>0</v>
      </c>
    </row>
    <row r="463" spans="1:21">
      <c r="A463" s="38" t="s">
        <v>305</v>
      </c>
      <c r="B463" t="s">
        <v>151</v>
      </c>
      <c r="C463">
        <v>2020</v>
      </c>
      <c r="D463">
        <v>0.79</v>
      </c>
      <c r="E463">
        <v>0.1</v>
      </c>
      <c r="F463">
        <v>0.09</v>
      </c>
      <c r="G463">
        <v>0</v>
      </c>
      <c r="H463">
        <v>0</v>
      </c>
      <c r="I463">
        <v>0</v>
      </c>
      <c r="J463">
        <v>0</v>
      </c>
      <c r="K463">
        <v>7.0000000000000007E-2</v>
      </c>
      <c r="L463">
        <v>0</v>
      </c>
      <c r="M463">
        <v>0</v>
      </c>
      <c r="N463">
        <v>0</v>
      </c>
      <c r="O463">
        <v>0</v>
      </c>
      <c r="P463">
        <v>0.73</v>
      </c>
      <c r="Q463">
        <v>0.02</v>
      </c>
      <c r="R463">
        <v>0.09</v>
      </c>
      <c r="S463">
        <v>0</v>
      </c>
      <c r="T463">
        <v>0</v>
      </c>
      <c r="U463">
        <v>0</v>
      </c>
    </row>
    <row r="464" spans="1:21">
      <c r="A464" s="38" t="s">
        <v>305</v>
      </c>
      <c r="B464" t="s">
        <v>151</v>
      </c>
      <c r="C464">
        <v>2025</v>
      </c>
      <c r="D464">
        <v>0.77</v>
      </c>
      <c r="E464">
        <v>0.1</v>
      </c>
      <c r="F464">
        <v>0.09</v>
      </c>
      <c r="G464">
        <v>0</v>
      </c>
      <c r="H464">
        <v>0</v>
      </c>
      <c r="I464">
        <v>0</v>
      </c>
      <c r="J464">
        <v>0</v>
      </c>
      <c r="K464">
        <v>7.0000000000000007E-2</v>
      </c>
      <c r="L464">
        <v>0</v>
      </c>
      <c r="M464">
        <v>0</v>
      </c>
      <c r="N464">
        <v>0</v>
      </c>
      <c r="O464">
        <v>0</v>
      </c>
      <c r="P464">
        <v>0.56000000000000005</v>
      </c>
      <c r="Q464">
        <v>0</v>
      </c>
      <c r="R464">
        <v>7.0000000000000007E-2</v>
      </c>
      <c r="S464">
        <v>0</v>
      </c>
      <c r="T464">
        <v>0</v>
      </c>
      <c r="U464">
        <v>0</v>
      </c>
    </row>
    <row r="465" spans="1:21">
      <c r="A465" s="38" t="s">
        <v>305</v>
      </c>
      <c r="B465" t="s">
        <v>151</v>
      </c>
      <c r="C465">
        <v>2030</v>
      </c>
      <c r="D465">
        <v>0.74</v>
      </c>
      <c r="E465">
        <v>0.09</v>
      </c>
      <c r="F465">
        <v>0.08</v>
      </c>
      <c r="G465">
        <v>0</v>
      </c>
      <c r="H465">
        <v>0</v>
      </c>
      <c r="I465">
        <v>0</v>
      </c>
      <c r="J465">
        <v>0</v>
      </c>
      <c r="K465">
        <v>0.06</v>
      </c>
      <c r="L465">
        <v>0</v>
      </c>
      <c r="M465">
        <v>0</v>
      </c>
      <c r="N465">
        <v>0</v>
      </c>
      <c r="O465">
        <v>0</v>
      </c>
      <c r="P465">
        <v>0.37</v>
      </c>
      <c r="Q465">
        <v>0</v>
      </c>
      <c r="R465">
        <v>0.03</v>
      </c>
      <c r="S465">
        <v>0</v>
      </c>
      <c r="T465">
        <v>0</v>
      </c>
      <c r="U465">
        <v>0</v>
      </c>
    </row>
    <row r="466" spans="1:21">
      <c r="A466" s="38" t="s">
        <v>305</v>
      </c>
      <c r="B466" t="s">
        <v>151</v>
      </c>
      <c r="C466">
        <v>2035</v>
      </c>
      <c r="D466">
        <v>0.72</v>
      </c>
      <c r="E466">
        <v>0.09</v>
      </c>
      <c r="F466">
        <v>0.08</v>
      </c>
      <c r="G466">
        <v>0</v>
      </c>
      <c r="H466">
        <v>0</v>
      </c>
      <c r="I466">
        <v>0</v>
      </c>
      <c r="J466">
        <v>0</v>
      </c>
      <c r="K466">
        <v>0.06</v>
      </c>
      <c r="L466">
        <v>0</v>
      </c>
      <c r="M466">
        <v>0</v>
      </c>
      <c r="N466">
        <v>0</v>
      </c>
      <c r="O466">
        <v>0</v>
      </c>
      <c r="P466">
        <v>0.03</v>
      </c>
      <c r="Q466">
        <v>0</v>
      </c>
      <c r="R466">
        <v>0.01</v>
      </c>
      <c r="S466">
        <v>0</v>
      </c>
      <c r="T466">
        <v>0</v>
      </c>
      <c r="U466">
        <v>0</v>
      </c>
    </row>
    <row r="467" spans="1:21">
      <c r="A467" s="38" t="s">
        <v>305</v>
      </c>
      <c r="B467" t="s">
        <v>151</v>
      </c>
      <c r="C467">
        <v>2040</v>
      </c>
      <c r="D467">
        <v>0.69</v>
      </c>
      <c r="E467">
        <v>0.09</v>
      </c>
      <c r="F467">
        <v>0.08</v>
      </c>
      <c r="G467">
        <v>0</v>
      </c>
      <c r="H467">
        <v>0</v>
      </c>
      <c r="I467">
        <v>0</v>
      </c>
      <c r="J467">
        <v>0</v>
      </c>
      <c r="K467">
        <v>0.06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38" t="s">
        <v>305</v>
      </c>
      <c r="B468" t="s">
        <v>151</v>
      </c>
      <c r="C468">
        <v>2045</v>
      </c>
      <c r="D468">
        <v>0.67</v>
      </c>
      <c r="E468">
        <v>0.08</v>
      </c>
      <c r="F468">
        <v>0.08</v>
      </c>
      <c r="G468">
        <v>0</v>
      </c>
      <c r="H468">
        <v>0</v>
      </c>
      <c r="I468">
        <v>0</v>
      </c>
      <c r="J468">
        <v>0</v>
      </c>
      <c r="K468">
        <v>0.06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38" t="s">
        <v>305</v>
      </c>
      <c r="B469" t="s">
        <v>151</v>
      </c>
      <c r="C469">
        <v>2050</v>
      </c>
      <c r="D469">
        <v>0.63</v>
      </c>
      <c r="E469">
        <v>0.08</v>
      </c>
      <c r="F469">
        <v>7.0000000000000007E-2</v>
      </c>
      <c r="G469">
        <v>0</v>
      </c>
      <c r="H469">
        <v>0</v>
      </c>
      <c r="I469">
        <v>0</v>
      </c>
      <c r="J469">
        <v>0</v>
      </c>
      <c r="K469">
        <v>0.05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t="s">
        <v>356</v>
      </c>
      <c r="B470" t="s">
        <v>151</v>
      </c>
      <c r="C470">
        <v>2018</v>
      </c>
      <c r="D470">
        <v>0.8</v>
      </c>
      <c r="E470">
        <v>0.1</v>
      </c>
      <c r="F470">
        <v>0.09</v>
      </c>
      <c r="G470">
        <v>0</v>
      </c>
      <c r="H470">
        <v>0</v>
      </c>
      <c r="I470">
        <v>0</v>
      </c>
      <c r="J470">
        <v>0</v>
      </c>
      <c r="K470">
        <v>7.0000000000000007E-2</v>
      </c>
      <c r="L470">
        <v>0</v>
      </c>
      <c r="M470">
        <v>0</v>
      </c>
      <c r="N470">
        <v>0</v>
      </c>
      <c r="O470">
        <v>0</v>
      </c>
      <c r="P470">
        <v>0.77</v>
      </c>
      <c r="Q470">
        <v>0.03</v>
      </c>
      <c r="R470">
        <v>0.09</v>
      </c>
      <c r="S470">
        <v>0</v>
      </c>
      <c r="T470">
        <v>0</v>
      </c>
      <c r="U470">
        <v>0</v>
      </c>
    </row>
    <row r="471" spans="1:21">
      <c r="A471" t="s">
        <v>356</v>
      </c>
      <c r="B471" t="s">
        <v>151</v>
      </c>
      <c r="C471">
        <v>2020</v>
      </c>
      <c r="D471">
        <v>0.79</v>
      </c>
      <c r="E471">
        <v>0.09</v>
      </c>
      <c r="F471">
        <v>0.09</v>
      </c>
      <c r="G471">
        <v>0</v>
      </c>
      <c r="H471">
        <v>0</v>
      </c>
      <c r="I471">
        <v>0</v>
      </c>
      <c r="J471">
        <v>0</v>
      </c>
      <c r="K471">
        <v>0.06</v>
      </c>
      <c r="L471">
        <v>0</v>
      </c>
      <c r="M471">
        <v>0</v>
      </c>
      <c r="N471">
        <v>0</v>
      </c>
      <c r="O471">
        <v>0</v>
      </c>
      <c r="P471">
        <v>0.74</v>
      </c>
      <c r="Q471">
        <v>0.02</v>
      </c>
      <c r="R471">
        <v>0.09</v>
      </c>
      <c r="S471">
        <v>0</v>
      </c>
      <c r="T471">
        <v>0</v>
      </c>
      <c r="U471">
        <v>0</v>
      </c>
    </row>
    <row r="472" spans="1:21">
      <c r="A472" t="s">
        <v>356</v>
      </c>
      <c r="B472" t="s">
        <v>151</v>
      </c>
      <c r="C472">
        <v>2025</v>
      </c>
      <c r="D472">
        <v>0.77</v>
      </c>
      <c r="E472">
        <v>0.09</v>
      </c>
      <c r="F472">
        <v>0.09</v>
      </c>
      <c r="G472">
        <v>0</v>
      </c>
      <c r="H472">
        <v>0</v>
      </c>
      <c r="I472">
        <v>0</v>
      </c>
      <c r="J472">
        <v>0</v>
      </c>
      <c r="K472">
        <v>0.06</v>
      </c>
      <c r="L472">
        <v>0</v>
      </c>
      <c r="M472">
        <v>0</v>
      </c>
      <c r="N472">
        <v>0</v>
      </c>
      <c r="O472">
        <v>0</v>
      </c>
      <c r="P472">
        <v>0.56000000000000005</v>
      </c>
      <c r="Q472">
        <v>0</v>
      </c>
      <c r="R472">
        <v>7.0000000000000007E-2</v>
      </c>
      <c r="S472">
        <v>0</v>
      </c>
      <c r="T472">
        <v>0</v>
      </c>
      <c r="U472">
        <v>0</v>
      </c>
    </row>
    <row r="473" spans="1:21">
      <c r="A473" t="s">
        <v>356</v>
      </c>
      <c r="B473" t="s">
        <v>151</v>
      </c>
      <c r="C473">
        <v>2030</v>
      </c>
      <c r="D473">
        <v>0.74</v>
      </c>
      <c r="E473">
        <v>0.09</v>
      </c>
      <c r="F473">
        <v>0.08</v>
      </c>
      <c r="G473">
        <v>0</v>
      </c>
      <c r="H473">
        <v>0</v>
      </c>
      <c r="I473">
        <v>0</v>
      </c>
      <c r="J473">
        <v>0</v>
      </c>
      <c r="K473">
        <v>0.06</v>
      </c>
      <c r="L473">
        <v>0</v>
      </c>
      <c r="M473">
        <v>0</v>
      </c>
      <c r="N473">
        <v>0</v>
      </c>
      <c r="O473">
        <v>0</v>
      </c>
      <c r="P473">
        <v>0.37</v>
      </c>
      <c r="Q473">
        <v>0</v>
      </c>
      <c r="R473">
        <v>0.03</v>
      </c>
      <c r="S473">
        <v>0</v>
      </c>
      <c r="T473">
        <v>0</v>
      </c>
      <c r="U473">
        <v>0</v>
      </c>
    </row>
    <row r="474" spans="1:21">
      <c r="A474" t="s">
        <v>356</v>
      </c>
      <c r="B474" t="s">
        <v>151</v>
      </c>
      <c r="C474">
        <v>2035</v>
      </c>
      <c r="D474">
        <v>0.72</v>
      </c>
      <c r="E474">
        <v>0.09</v>
      </c>
      <c r="F474">
        <v>0.08</v>
      </c>
      <c r="G474">
        <v>0</v>
      </c>
      <c r="H474">
        <v>0</v>
      </c>
      <c r="I474">
        <v>0</v>
      </c>
      <c r="J474">
        <v>0</v>
      </c>
      <c r="K474">
        <v>0.06</v>
      </c>
      <c r="L474">
        <v>0</v>
      </c>
      <c r="M474">
        <v>0</v>
      </c>
      <c r="N474">
        <v>0</v>
      </c>
      <c r="O474">
        <v>0</v>
      </c>
      <c r="P474">
        <v>0.03</v>
      </c>
      <c r="Q474">
        <v>0</v>
      </c>
      <c r="R474">
        <v>0.01</v>
      </c>
      <c r="S474">
        <v>0</v>
      </c>
      <c r="T474">
        <v>0</v>
      </c>
      <c r="U474">
        <v>0</v>
      </c>
    </row>
    <row r="475" spans="1:21">
      <c r="A475" t="s">
        <v>356</v>
      </c>
      <c r="B475" t="s">
        <v>151</v>
      </c>
      <c r="C475">
        <v>2040</v>
      </c>
      <c r="D475">
        <v>0.69</v>
      </c>
      <c r="E475">
        <v>0.08</v>
      </c>
      <c r="F475">
        <v>0.08</v>
      </c>
      <c r="G475">
        <v>0</v>
      </c>
      <c r="H475">
        <v>0</v>
      </c>
      <c r="I475">
        <v>0</v>
      </c>
      <c r="J475">
        <v>0</v>
      </c>
      <c r="K475">
        <v>0.06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t="s">
        <v>356</v>
      </c>
      <c r="B476" t="s">
        <v>151</v>
      </c>
      <c r="C476">
        <v>2045</v>
      </c>
      <c r="D476">
        <v>0.67</v>
      </c>
      <c r="E476">
        <v>0.08</v>
      </c>
      <c r="F476">
        <v>0.08</v>
      </c>
      <c r="G476">
        <v>0</v>
      </c>
      <c r="H476">
        <v>0</v>
      </c>
      <c r="I476">
        <v>0</v>
      </c>
      <c r="J476">
        <v>0</v>
      </c>
      <c r="K476">
        <v>0.05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t="s">
        <v>356</v>
      </c>
      <c r="B477" t="s">
        <v>151</v>
      </c>
      <c r="C477">
        <v>2050</v>
      </c>
      <c r="D477">
        <v>0.64</v>
      </c>
      <c r="E477">
        <v>0.08</v>
      </c>
      <c r="F477">
        <v>7.0000000000000007E-2</v>
      </c>
      <c r="G477">
        <v>0</v>
      </c>
      <c r="H477">
        <v>0</v>
      </c>
      <c r="I477">
        <v>0</v>
      </c>
      <c r="J477">
        <v>0</v>
      </c>
      <c r="K477">
        <v>0.05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t="s">
        <v>307</v>
      </c>
      <c r="B478" t="s">
        <v>151</v>
      </c>
      <c r="C478">
        <v>2018</v>
      </c>
      <c r="D478">
        <v>0.79</v>
      </c>
      <c r="E478">
        <v>0.1</v>
      </c>
      <c r="F478">
        <v>0.09</v>
      </c>
      <c r="G478">
        <v>0</v>
      </c>
      <c r="H478">
        <v>0</v>
      </c>
      <c r="I478">
        <v>0</v>
      </c>
      <c r="J478">
        <v>0</v>
      </c>
      <c r="K478">
        <v>7.0000000000000007E-2</v>
      </c>
      <c r="L478">
        <v>0</v>
      </c>
      <c r="M478">
        <v>0</v>
      </c>
      <c r="N478">
        <v>0</v>
      </c>
      <c r="O478">
        <v>0</v>
      </c>
      <c r="P478">
        <v>0.77</v>
      </c>
      <c r="Q478">
        <v>0.03</v>
      </c>
      <c r="R478">
        <v>0.09</v>
      </c>
      <c r="S478">
        <v>0</v>
      </c>
      <c r="T478">
        <v>0</v>
      </c>
      <c r="U478">
        <v>0</v>
      </c>
    </row>
    <row r="479" spans="1:21">
      <c r="A479" t="s">
        <v>307</v>
      </c>
      <c r="B479" t="s">
        <v>151</v>
      </c>
      <c r="C479">
        <v>2020</v>
      </c>
      <c r="D479">
        <v>0.79</v>
      </c>
      <c r="E479">
        <v>0.1</v>
      </c>
      <c r="F479">
        <v>0.09</v>
      </c>
      <c r="G479">
        <v>0</v>
      </c>
      <c r="H479">
        <v>0</v>
      </c>
      <c r="I479">
        <v>0</v>
      </c>
      <c r="J479">
        <v>0</v>
      </c>
      <c r="K479">
        <v>7.0000000000000007E-2</v>
      </c>
      <c r="L479">
        <v>0</v>
      </c>
      <c r="M479">
        <v>0</v>
      </c>
      <c r="N479">
        <v>0</v>
      </c>
      <c r="O479">
        <v>0</v>
      </c>
      <c r="P479">
        <v>0.73</v>
      </c>
      <c r="Q479">
        <v>0.02</v>
      </c>
      <c r="R479">
        <v>0.09</v>
      </c>
      <c r="S479">
        <v>0</v>
      </c>
      <c r="T479">
        <v>0</v>
      </c>
      <c r="U479">
        <v>0</v>
      </c>
    </row>
    <row r="480" spans="1:21">
      <c r="A480" t="s">
        <v>307</v>
      </c>
      <c r="B480" t="s">
        <v>151</v>
      </c>
      <c r="C480">
        <v>2025</v>
      </c>
      <c r="D480">
        <v>0.77</v>
      </c>
      <c r="E480">
        <v>0.1</v>
      </c>
      <c r="F480">
        <v>0.09</v>
      </c>
      <c r="G480">
        <v>0</v>
      </c>
      <c r="H480">
        <v>0</v>
      </c>
      <c r="I480">
        <v>0</v>
      </c>
      <c r="J480">
        <v>0</v>
      </c>
      <c r="K480">
        <v>7.0000000000000007E-2</v>
      </c>
      <c r="L480">
        <v>0</v>
      </c>
      <c r="M480">
        <v>0</v>
      </c>
      <c r="N480">
        <v>0</v>
      </c>
      <c r="O480">
        <v>0</v>
      </c>
      <c r="P480">
        <v>0.56000000000000005</v>
      </c>
      <c r="Q480">
        <v>0</v>
      </c>
      <c r="R480">
        <v>7.0000000000000007E-2</v>
      </c>
      <c r="S480">
        <v>0</v>
      </c>
      <c r="T480">
        <v>0</v>
      </c>
      <c r="U480">
        <v>0</v>
      </c>
    </row>
    <row r="481" spans="1:21">
      <c r="A481" t="s">
        <v>307</v>
      </c>
      <c r="B481" t="s">
        <v>151</v>
      </c>
      <c r="C481">
        <v>2030</v>
      </c>
      <c r="D481">
        <v>0.74</v>
      </c>
      <c r="E481">
        <v>0.09</v>
      </c>
      <c r="F481">
        <v>0.08</v>
      </c>
      <c r="G481">
        <v>0</v>
      </c>
      <c r="H481">
        <v>0</v>
      </c>
      <c r="I481">
        <v>0</v>
      </c>
      <c r="J481">
        <v>0</v>
      </c>
      <c r="K481">
        <v>0.06</v>
      </c>
      <c r="L481">
        <v>0</v>
      </c>
      <c r="M481">
        <v>0</v>
      </c>
      <c r="N481">
        <v>0</v>
      </c>
      <c r="O481">
        <v>0</v>
      </c>
      <c r="P481">
        <v>0.37</v>
      </c>
      <c r="Q481">
        <v>0</v>
      </c>
      <c r="R481">
        <v>0.03</v>
      </c>
      <c r="S481">
        <v>0</v>
      </c>
      <c r="T481">
        <v>0</v>
      </c>
      <c r="U481">
        <v>0</v>
      </c>
    </row>
    <row r="482" spans="1:21">
      <c r="A482" t="s">
        <v>307</v>
      </c>
      <c r="B482" t="s">
        <v>151</v>
      </c>
      <c r="C482">
        <v>2035</v>
      </c>
      <c r="D482">
        <v>0.72</v>
      </c>
      <c r="E482">
        <v>0.09</v>
      </c>
      <c r="F482">
        <v>0.08</v>
      </c>
      <c r="G482">
        <v>0</v>
      </c>
      <c r="H482">
        <v>0</v>
      </c>
      <c r="I482">
        <v>0</v>
      </c>
      <c r="J482">
        <v>0</v>
      </c>
      <c r="K482">
        <v>0.06</v>
      </c>
      <c r="L482">
        <v>0</v>
      </c>
      <c r="M482">
        <v>0</v>
      </c>
      <c r="N482">
        <v>0</v>
      </c>
      <c r="O482">
        <v>0</v>
      </c>
      <c r="P482">
        <v>0.03</v>
      </c>
      <c r="Q482">
        <v>0</v>
      </c>
      <c r="R482">
        <v>0.01</v>
      </c>
      <c r="S482">
        <v>0</v>
      </c>
      <c r="T482">
        <v>0</v>
      </c>
      <c r="U482">
        <v>0</v>
      </c>
    </row>
    <row r="483" spans="1:21">
      <c r="A483" t="s">
        <v>307</v>
      </c>
      <c r="B483" t="s">
        <v>151</v>
      </c>
      <c r="C483">
        <v>2040</v>
      </c>
      <c r="D483">
        <v>0.69</v>
      </c>
      <c r="E483">
        <v>0.09</v>
      </c>
      <c r="F483">
        <v>0.08</v>
      </c>
      <c r="G483">
        <v>0</v>
      </c>
      <c r="H483">
        <v>0</v>
      </c>
      <c r="I483">
        <v>0</v>
      </c>
      <c r="J483">
        <v>0</v>
      </c>
      <c r="K483">
        <v>0.06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t="s">
        <v>307</v>
      </c>
      <c r="B484" t="s">
        <v>151</v>
      </c>
      <c r="C484">
        <v>2045</v>
      </c>
      <c r="D484">
        <v>0.67</v>
      </c>
      <c r="E484">
        <v>0.08</v>
      </c>
      <c r="F484">
        <v>0.08</v>
      </c>
      <c r="G484">
        <v>0</v>
      </c>
      <c r="H484">
        <v>0</v>
      </c>
      <c r="I484">
        <v>0</v>
      </c>
      <c r="J484">
        <v>0</v>
      </c>
      <c r="K484">
        <v>0.06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t="s">
        <v>307</v>
      </c>
      <c r="B485" t="s">
        <v>151</v>
      </c>
      <c r="C485">
        <v>2050</v>
      </c>
      <c r="D485">
        <v>0.63</v>
      </c>
      <c r="E485">
        <v>0.08</v>
      </c>
      <c r="F485">
        <v>7.0000000000000007E-2</v>
      </c>
      <c r="G485">
        <v>0</v>
      </c>
      <c r="H485">
        <v>0</v>
      </c>
      <c r="I485">
        <v>0</v>
      </c>
      <c r="J485">
        <v>0</v>
      </c>
      <c r="K485">
        <v>0.05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 s="38"/>
    </row>
    <row r="487" spans="1:21">
      <c r="A487" s="38"/>
    </row>
    <row r="488" spans="1:21">
      <c r="A488" s="38"/>
    </row>
    <row r="489" spans="1:21">
      <c r="A489" s="38"/>
    </row>
    <row r="490" spans="1:21">
      <c r="A490" s="38"/>
    </row>
    <row r="491" spans="1:21">
      <c r="A491" s="38"/>
    </row>
    <row r="492" spans="1:21">
      <c r="A492" s="38"/>
    </row>
    <row r="493" spans="1:21">
      <c r="A493" s="38"/>
    </row>
    <row r="494" spans="1:21">
      <c r="A494" s="38"/>
    </row>
    <row r="495" spans="1:21">
      <c r="A495" s="38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L77"/>
  <sheetViews>
    <sheetView zoomScaleNormal="100" workbookViewId="0">
      <selection activeCell="R50" sqref="R50"/>
    </sheetView>
  </sheetViews>
  <sheetFormatPr defaultColWidth="9.140625" defaultRowHeight="15"/>
  <cols>
    <col min="1" max="1" width="9.140625" style="4"/>
    <col min="2" max="2" width="15.42578125" style="4" bestFit="1" customWidth="1"/>
    <col min="3" max="3" width="13.42578125" style="4" bestFit="1" customWidth="1"/>
    <col min="4" max="5" width="9.140625" style="4"/>
    <col min="6" max="7" width="13.42578125" style="4" bestFit="1" customWidth="1"/>
    <col min="8" max="8" width="14.140625" style="4" bestFit="1" customWidth="1"/>
    <col min="9" max="16384" width="9.140625" style="4"/>
  </cols>
  <sheetData>
    <row r="1" spans="1:12">
      <c r="A1" s="4" t="s">
        <v>452</v>
      </c>
    </row>
    <row r="2" spans="1:12">
      <c r="A2" s="4" t="s">
        <v>387</v>
      </c>
    </row>
    <row r="3" spans="1:12">
      <c r="A3" s="4" t="s">
        <v>417</v>
      </c>
    </row>
    <row r="5" spans="1:12">
      <c r="A5" s="4" t="s">
        <v>27</v>
      </c>
      <c r="B5" s="4" t="s">
        <v>65</v>
      </c>
      <c r="C5" s="4" t="s">
        <v>26</v>
      </c>
      <c r="D5" t="s">
        <v>147</v>
      </c>
      <c r="E5" t="s">
        <v>154</v>
      </c>
      <c r="F5" t="s">
        <v>155</v>
      </c>
      <c r="G5" t="s">
        <v>148</v>
      </c>
      <c r="H5" t="s">
        <v>149</v>
      </c>
      <c r="I5" t="s">
        <v>251</v>
      </c>
      <c r="J5" t="s">
        <v>253</v>
      </c>
      <c r="K5" t="s">
        <v>197</v>
      </c>
      <c r="L5"/>
    </row>
    <row r="6" spans="1:12">
      <c r="A6">
        <v>2018</v>
      </c>
      <c r="B6">
        <v>1</v>
      </c>
      <c r="C6" t="s">
        <v>140</v>
      </c>
      <c r="D6"/>
      <c r="E6"/>
      <c r="F6"/>
      <c r="G6" s="4">
        <v>0.95</v>
      </c>
      <c r="H6"/>
      <c r="I6"/>
      <c r="J6"/>
      <c r="K6"/>
      <c r="L6"/>
    </row>
    <row r="7" spans="1:12">
      <c r="A7">
        <v>2020</v>
      </c>
      <c r="B7">
        <v>1</v>
      </c>
      <c r="C7" t="s">
        <v>140</v>
      </c>
      <c r="D7"/>
      <c r="E7"/>
      <c r="F7"/>
      <c r="G7" s="4">
        <v>0.95</v>
      </c>
      <c r="H7"/>
      <c r="I7"/>
      <c r="J7"/>
      <c r="K7"/>
      <c r="L7"/>
    </row>
    <row r="8" spans="1:12">
      <c r="A8">
        <v>2025</v>
      </c>
      <c r="B8">
        <v>1</v>
      </c>
      <c r="C8" t="s">
        <v>140</v>
      </c>
      <c r="D8"/>
      <c r="E8"/>
      <c r="F8"/>
      <c r="G8" s="4">
        <v>0.95</v>
      </c>
      <c r="H8"/>
      <c r="I8"/>
      <c r="J8"/>
      <c r="K8"/>
      <c r="L8"/>
    </row>
    <row r="9" spans="1:12">
      <c r="A9">
        <v>2030</v>
      </c>
      <c r="B9">
        <v>1</v>
      </c>
      <c r="C9" t="s">
        <v>140</v>
      </c>
      <c r="D9"/>
      <c r="E9"/>
      <c r="F9"/>
      <c r="G9" s="4">
        <v>0.95</v>
      </c>
      <c r="H9"/>
      <c r="I9"/>
      <c r="J9"/>
      <c r="K9"/>
      <c r="L9"/>
    </row>
    <row r="10" spans="1:12">
      <c r="A10">
        <v>2035</v>
      </c>
      <c r="B10">
        <v>1</v>
      </c>
      <c r="C10" t="s">
        <v>140</v>
      </c>
      <c r="D10"/>
      <c r="E10"/>
      <c r="F10"/>
      <c r="G10" s="4">
        <v>0.95</v>
      </c>
      <c r="H10"/>
      <c r="I10"/>
      <c r="J10"/>
      <c r="K10"/>
      <c r="L10"/>
    </row>
    <row r="11" spans="1:12">
      <c r="A11">
        <v>2040</v>
      </c>
      <c r="B11">
        <v>1</v>
      </c>
      <c r="C11" t="s">
        <v>140</v>
      </c>
      <c r="D11"/>
      <c r="E11"/>
      <c r="F11"/>
      <c r="G11" s="4">
        <v>0.95</v>
      </c>
      <c r="H11"/>
      <c r="I11"/>
      <c r="J11"/>
      <c r="K11"/>
      <c r="L11"/>
    </row>
    <row r="12" spans="1:12">
      <c r="A12">
        <v>2045</v>
      </c>
      <c r="B12">
        <v>1</v>
      </c>
      <c r="C12" t="s">
        <v>140</v>
      </c>
      <c r="D12"/>
      <c r="E12"/>
      <c r="F12"/>
      <c r="G12" s="4">
        <v>0.95</v>
      </c>
      <c r="H12"/>
      <c r="I12"/>
      <c r="J12"/>
    </row>
    <row r="13" spans="1:12">
      <c r="A13">
        <v>2050</v>
      </c>
      <c r="B13">
        <v>1</v>
      </c>
      <c r="C13" t="s">
        <v>140</v>
      </c>
      <c r="D13"/>
      <c r="E13"/>
      <c r="F13"/>
      <c r="G13" s="4">
        <v>0.95</v>
      </c>
      <c r="H13"/>
      <c r="I13"/>
      <c r="J13"/>
    </row>
    <row r="14" spans="1:12">
      <c r="A14">
        <v>2018</v>
      </c>
      <c r="B14">
        <v>1</v>
      </c>
      <c r="C14" t="s">
        <v>141</v>
      </c>
      <c r="D14"/>
      <c r="E14"/>
      <c r="F14"/>
      <c r="G14"/>
      <c r="H14" s="4">
        <v>0.86599999999999999</v>
      </c>
      <c r="I14"/>
      <c r="J14"/>
    </row>
    <row r="15" spans="1:12">
      <c r="A15">
        <v>2020</v>
      </c>
      <c r="B15">
        <v>1</v>
      </c>
      <c r="C15" t="s">
        <v>141</v>
      </c>
      <c r="D15"/>
      <c r="E15"/>
      <c r="F15"/>
      <c r="G15"/>
      <c r="H15" s="4">
        <v>0.86599999999999999</v>
      </c>
      <c r="I15"/>
      <c r="J15"/>
    </row>
    <row r="16" spans="1:12">
      <c r="A16">
        <v>2025</v>
      </c>
      <c r="B16">
        <v>1</v>
      </c>
      <c r="C16" t="s">
        <v>141</v>
      </c>
      <c r="D16"/>
      <c r="E16"/>
      <c r="F16"/>
      <c r="G16"/>
      <c r="H16" s="4">
        <v>0.89400000000000002</v>
      </c>
      <c r="I16"/>
      <c r="J16"/>
    </row>
    <row r="17" spans="1:10">
      <c r="A17">
        <v>2030</v>
      </c>
      <c r="B17">
        <v>1</v>
      </c>
      <c r="C17" t="s">
        <v>141</v>
      </c>
      <c r="D17"/>
      <c r="E17"/>
      <c r="F17"/>
      <c r="G17"/>
      <c r="H17" s="4">
        <v>0.89400000000000002</v>
      </c>
      <c r="I17"/>
      <c r="J17"/>
    </row>
    <row r="18" spans="1:10">
      <c r="A18">
        <v>2035</v>
      </c>
      <c r="B18">
        <v>1</v>
      </c>
      <c r="C18" t="s">
        <v>141</v>
      </c>
      <c r="D18"/>
      <c r="E18"/>
      <c r="F18"/>
      <c r="G18"/>
      <c r="H18" s="4">
        <v>0.89400000000000002</v>
      </c>
      <c r="I18"/>
      <c r="J18"/>
    </row>
    <row r="19" spans="1:10">
      <c r="A19">
        <v>2040</v>
      </c>
      <c r="B19">
        <v>1</v>
      </c>
      <c r="C19" t="s">
        <v>141</v>
      </c>
      <c r="D19"/>
      <c r="E19"/>
      <c r="F19"/>
      <c r="G19"/>
      <c r="H19" s="4">
        <v>0.89400000000000002</v>
      </c>
      <c r="I19"/>
      <c r="J19"/>
    </row>
    <row r="20" spans="1:10">
      <c r="A20">
        <v>2045</v>
      </c>
      <c r="B20">
        <v>1</v>
      </c>
      <c r="C20" t="s">
        <v>141</v>
      </c>
      <c r="D20"/>
      <c r="E20"/>
      <c r="F20"/>
      <c r="G20"/>
      <c r="H20" s="4">
        <v>0.92200000000000004</v>
      </c>
      <c r="I20"/>
      <c r="J20"/>
    </row>
    <row r="21" spans="1:10">
      <c r="A21">
        <v>2050</v>
      </c>
      <c r="B21">
        <v>1</v>
      </c>
      <c r="C21" t="s">
        <v>141</v>
      </c>
      <c r="D21"/>
      <c r="E21"/>
      <c r="F21"/>
      <c r="G21"/>
      <c r="H21" s="4">
        <v>0.92200000000000004</v>
      </c>
      <c r="I21"/>
      <c r="J21"/>
    </row>
    <row r="22" spans="1:10">
      <c r="A22">
        <v>2018</v>
      </c>
      <c r="B22">
        <v>1</v>
      </c>
      <c r="C22" t="s">
        <v>152</v>
      </c>
      <c r="D22"/>
      <c r="E22" s="4">
        <v>0.99</v>
      </c>
      <c r="F22"/>
      <c r="G22"/>
      <c r="H22"/>
      <c r="I22"/>
      <c r="J22"/>
    </row>
    <row r="23" spans="1:10">
      <c r="A23">
        <v>2020</v>
      </c>
      <c r="B23">
        <v>1</v>
      </c>
      <c r="C23" t="s">
        <v>152</v>
      </c>
      <c r="D23"/>
      <c r="E23" s="4">
        <v>0.99</v>
      </c>
      <c r="F23"/>
      <c r="G23"/>
      <c r="H23"/>
      <c r="I23"/>
      <c r="J23"/>
    </row>
    <row r="24" spans="1:10">
      <c r="A24">
        <v>2025</v>
      </c>
      <c r="B24">
        <v>1</v>
      </c>
      <c r="C24" t="s">
        <v>152</v>
      </c>
      <c r="D24"/>
      <c r="E24" s="4">
        <v>0.99</v>
      </c>
      <c r="F24"/>
      <c r="G24"/>
      <c r="H24"/>
      <c r="I24"/>
      <c r="J24"/>
    </row>
    <row r="25" spans="1:10">
      <c r="A25">
        <v>2030</v>
      </c>
      <c r="B25">
        <v>1</v>
      </c>
      <c r="C25" t="s">
        <v>152</v>
      </c>
      <c r="D25"/>
      <c r="E25" s="4">
        <v>0.99</v>
      </c>
      <c r="F25"/>
      <c r="G25"/>
      <c r="H25"/>
      <c r="I25"/>
      <c r="J25"/>
    </row>
    <row r="26" spans="1:10">
      <c r="A26">
        <v>2035</v>
      </c>
      <c r="B26">
        <v>1</v>
      </c>
      <c r="C26" t="s">
        <v>152</v>
      </c>
      <c r="D26"/>
      <c r="E26" s="4">
        <v>0.99</v>
      </c>
      <c r="F26"/>
      <c r="G26"/>
      <c r="H26"/>
      <c r="I26"/>
      <c r="J26"/>
    </row>
    <row r="27" spans="1:10">
      <c r="A27">
        <v>2040</v>
      </c>
      <c r="B27">
        <v>1</v>
      </c>
      <c r="C27" t="s">
        <v>152</v>
      </c>
      <c r="D27"/>
      <c r="E27" s="4">
        <v>0.99</v>
      </c>
      <c r="F27"/>
      <c r="G27"/>
      <c r="H27"/>
      <c r="I27"/>
      <c r="J27"/>
    </row>
    <row r="28" spans="1:10">
      <c r="A28">
        <v>2045</v>
      </c>
      <c r="B28">
        <v>1</v>
      </c>
      <c r="C28" t="s">
        <v>152</v>
      </c>
      <c r="D28"/>
      <c r="E28" s="4">
        <v>0.99</v>
      </c>
      <c r="F28"/>
      <c r="G28"/>
      <c r="H28"/>
      <c r="I28"/>
      <c r="J28"/>
    </row>
    <row r="29" spans="1:10">
      <c r="A29">
        <v>2050</v>
      </c>
      <c r="B29">
        <v>1</v>
      </c>
      <c r="C29" t="s">
        <v>152</v>
      </c>
      <c r="D29"/>
      <c r="E29" s="4">
        <v>0.99</v>
      </c>
      <c r="F29"/>
      <c r="G29"/>
      <c r="H29"/>
      <c r="I29"/>
      <c r="J29"/>
    </row>
    <row r="30" spans="1:10">
      <c r="A30">
        <v>2018</v>
      </c>
      <c r="B30">
        <v>1</v>
      </c>
      <c r="C30" t="s">
        <v>153</v>
      </c>
      <c r="D30"/>
      <c r="E30"/>
      <c r="F30" s="4">
        <v>0.99</v>
      </c>
      <c r="G30"/>
      <c r="H30"/>
      <c r="I30"/>
      <c r="J30"/>
    </row>
    <row r="31" spans="1:10">
      <c r="A31">
        <v>2020</v>
      </c>
      <c r="B31">
        <v>1</v>
      </c>
      <c r="C31" t="s">
        <v>153</v>
      </c>
      <c r="D31"/>
      <c r="E31"/>
      <c r="F31" s="4">
        <v>0.99</v>
      </c>
      <c r="G31"/>
      <c r="H31"/>
      <c r="I31"/>
      <c r="J31"/>
    </row>
    <row r="32" spans="1:10">
      <c r="A32">
        <v>2025</v>
      </c>
      <c r="B32">
        <v>1</v>
      </c>
      <c r="C32" t="s">
        <v>153</v>
      </c>
      <c r="D32"/>
      <c r="E32"/>
      <c r="F32" s="4">
        <v>0.99</v>
      </c>
      <c r="G32"/>
      <c r="H32"/>
      <c r="I32"/>
      <c r="J32"/>
    </row>
    <row r="33" spans="1:10">
      <c r="A33">
        <v>2030</v>
      </c>
      <c r="B33">
        <v>1</v>
      </c>
      <c r="C33" t="s">
        <v>153</v>
      </c>
      <c r="D33"/>
      <c r="E33"/>
      <c r="F33" s="4">
        <v>0.99</v>
      </c>
      <c r="G33"/>
      <c r="H33"/>
      <c r="I33"/>
      <c r="J33"/>
    </row>
    <row r="34" spans="1:10">
      <c r="A34">
        <v>2035</v>
      </c>
      <c r="B34">
        <v>1</v>
      </c>
      <c r="C34" t="s">
        <v>153</v>
      </c>
      <c r="D34"/>
      <c r="E34"/>
      <c r="F34" s="4">
        <v>0.99</v>
      </c>
      <c r="G34"/>
      <c r="H34"/>
      <c r="I34"/>
      <c r="J34"/>
    </row>
    <row r="35" spans="1:10">
      <c r="A35">
        <v>2040</v>
      </c>
      <c r="B35">
        <v>1</v>
      </c>
      <c r="C35" t="s">
        <v>153</v>
      </c>
      <c r="D35"/>
      <c r="E35"/>
      <c r="F35" s="4">
        <v>0.99</v>
      </c>
      <c r="G35"/>
      <c r="H35"/>
      <c r="I35"/>
      <c r="J35"/>
    </row>
    <row r="36" spans="1:10">
      <c r="A36">
        <v>2045</v>
      </c>
      <c r="B36">
        <v>1</v>
      </c>
      <c r="C36" t="s">
        <v>153</v>
      </c>
      <c r="D36"/>
      <c r="E36"/>
      <c r="F36" s="4">
        <v>0.99</v>
      </c>
      <c r="G36"/>
      <c r="H36"/>
      <c r="I36"/>
      <c r="J36"/>
    </row>
    <row r="37" spans="1:10">
      <c r="A37">
        <v>2050</v>
      </c>
      <c r="B37">
        <v>1</v>
      </c>
      <c r="C37" t="s">
        <v>153</v>
      </c>
      <c r="D37"/>
      <c r="E37"/>
      <c r="F37" s="4">
        <v>0.99</v>
      </c>
      <c r="G37"/>
      <c r="H37"/>
      <c r="I37"/>
      <c r="J37"/>
    </row>
    <row r="38" spans="1:10">
      <c r="A38">
        <v>2018</v>
      </c>
      <c r="B38">
        <v>1</v>
      </c>
      <c r="C38" t="s">
        <v>250</v>
      </c>
      <c r="D38"/>
      <c r="E38"/>
      <c r="F38"/>
      <c r="G38"/>
      <c r="H38"/>
      <c r="I38">
        <v>1</v>
      </c>
      <c r="J38"/>
    </row>
    <row r="39" spans="1:10">
      <c r="A39">
        <v>2020</v>
      </c>
      <c r="B39">
        <v>1</v>
      </c>
      <c r="C39" t="s">
        <v>250</v>
      </c>
      <c r="D39"/>
      <c r="E39"/>
      <c r="F39"/>
      <c r="G39"/>
      <c r="H39"/>
      <c r="I39">
        <v>1</v>
      </c>
      <c r="J39"/>
    </row>
    <row r="40" spans="1:10">
      <c r="A40">
        <v>2025</v>
      </c>
      <c r="B40">
        <v>1</v>
      </c>
      <c r="C40" t="s">
        <v>250</v>
      </c>
      <c r="D40"/>
      <c r="E40"/>
      <c r="F40"/>
      <c r="G40"/>
      <c r="H40"/>
      <c r="I40">
        <v>1</v>
      </c>
      <c r="J40"/>
    </row>
    <row r="41" spans="1:10">
      <c r="A41">
        <v>2030</v>
      </c>
      <c r="B41">
        <v>1</v>
      </c>
      <c r="C41" t="s">
        <v>250</v>
      </c>
      <c r="D41"/>
      <c r="E41"/>
      <c r="F41"/>
      <c r="G41"/>
      <c r="H41"/>
      <c r="I41">
        <v>1</v>
      </c>
      <c r="J41"/>
    </row>
    <row r="42" spans="1:10">
      <c r="A42">
        <v>2035</v>
      </c>
      <c r="B42">
        <v>1</v>
      </c>
      <c r="C42" t="s">
        <v>250</v>
      </c>
      <c r="D42"/>
      <c r="E42"/>
      <c r="F42"/>
      <c r="G42"/>
      <c r="H42"/>
      <c r="I42">
        <v>1</v>
      </c>
      <c r="J42"/>
    </row>
    <row r="43" spans="1:10">
      <c r="A43">
        <v>2040</v>
      </c>
      <c r="B43">
        <v>1</v>
      </c>
      <c r="C43" t="s">
        <v>250</v>
      </c>
      <c r="D43"/>
      <c r="E43"/>
      <c r="F43"/>
      <c r="G43"/>
      <c r="H43"/>
      <c r="I43">
        <v>1</v>
      </c>
      <c r="J43"/>
    </row>
    <row r="44" spans="1:10">
      <c r="A44">
        <v>2045</v>
      </c>
      <c r="B44">
        <v>1</v>
      </c>
      <c r="C44" t="s">
        <v>250</v>
      </c>
      <c r="D44"/>
      <c r="E44"/>
      <c r="F44"/>
      <c r="G44"/>
      <c r="H44"/>
      <c r="I44">
        <v>1</v>
      </c>
      <c r="J44"/>
    </row>
    <row r="45" spans="1:10">
      <c r="A45">
        <v>2050</v>
      </c>
      <c r="B45">
        <v>1</v>
      </c>
      <c r="C45" t="s">
        <v>250</v>
      </c>
      <c r="D45"/>
      <c r="E45"/>
      <c r="F45"/>
      <c r="G45"/>
      <c r="H45"/>
      <c r="I45">
        <v>1</v>
      </c>
      <c r="J45"/>
    </row>
    <row r="46" spans="1:10">
      <c r="A46">
        <v>2018</v>
      </c>
      <c r="B46">
        <v>1</v>
      </c>
      <c r="C46" t="s">
        <v>252</v>
      </c>
      <c r="D46"/>
      <c r="E46"/>
      <c r="F46"/>
      <c r="G46"/>
      <c r="H46"/>
      <c r="I46"/>
      <c r="J46">
        <v>1</v>
      </c>
    </row>
    <row r="47" spans="1:10">
      <c r="A47">
        <v>2020</v>
      </c>
      <c r="B47">
        <v>1</v>
      </c>
      <c r="C47" t="s">
        <v>252</v>
      </c>
      <c r="D47"/>
      <c r="E47"/>
      <c r="F47"/>
      <c r="G47"/>
      <c r="H47"/>
      <c r="I47"/>
      <c r="J47">
        <v>1</v>
      </c>
    </row>
    <row r="48" spans="1:10">
      <c r="A48">
        <v>2025</v>
      </c>
      <c r="B48">
        <v>1</v>
      </c>
      <c r="C48" t="s">
        <v>252</v>
      </c>
      <c r="D48"/>
      <c r="E48"/>
      <c r="F48"/>
      <c r="G48"/>
      <c r="H48"/>
      <c r="I48"/>
      <c r="J48">
        <v>1</v>
      </c>
    </row>
    <row r="49" spans="1:10">
      <c r="A49">
        <v>2030</v>
      </c>
      <c r="B49">
        <v>1</v>
      </c>
      <c r="C49" t="s">
        <v>252</v>
      </c>
      <c r="D49"/>
      <c r="E49"/>
      <c r="F49"/>
      <c r="G49"/>
      <c r="H49"/>
      <c r="I49"/>
      <c r="J49">
        <v>1</v>
      </c>
    </row>
    <row r="50" spans="1:10">
      <c r="A50">
        <v>2035</v>
      </c>
      <c r="B50">
        <v>1</v>
      </c>
      <c r="C50" t="s">
        <v>252</v>
      </c>
      <c r="D50"/>
      <c r="E50"/>
      <c r="F50"/>
      <c r="G50"/>
      <c r="H50"/>
      <c r="I50"/>
      <c r="J50">
        <v>1</v>
      </c>
    </row>
    <row r="51" spans="1:10">
      <c r="A51">
        <v>2040</v>
      </c>
      <c r="B51">
        <v>1</v>
      </c>
      <c r="C51" t="s">
        <v>252</v>
      </c>
      <c r="D51"/>
      <c r="E51"/>
      <c r="F51"/>
      <c r="G51"/>
      <c r="H51"/>
      <c r="I51"/>
      <c r="J51">
        <v>1</v>
      </c>
    </row>
    <row r="52" spans="1:10">
      <c r="A52">
        <v>2045</v>
      </c>
      <c r="B52">
        <v>1</v>
      </c>
      <c r="C52" t="s">
        <v>252</v>
      </c>
      <c r="D52"/>
      <c r="E52"/>
      <c r="F52"/>
      <c r="G52"/>
      <c r="H52"/>
      <c r="I52"/>
      <c r="J52">
        <v>1</v>
      </c>
    </row>
    <row r="53" spans="1:10">
      <c r="A53">
        <v>2050</v>
      </c>
      <c r="B53">
        <v>1</v>
      </c>
      <c r="C53" t="s">
        <v>252</v>
      </c>
      <c r="D53"/>
      <c r="E53"/>
      <c r="F53"/>
      <c r="G53"/>
      <c r="H53"/>
      <c r="I53"/>
      <c r="J53">
        <v>1</v>
      </c>
    </row>
    <row r="54" spans="1:10">
      <c r="A54">
        <v>2018</v>
      </c>
      <c r="B54">
        <v>1</v>
      </c>
      <c r="C54" t="s">
        <v>139</v>
      </c>
      <c r="D54" s="4">
        <v>0.86599999999999999</v>
      </c>
      <c r="E54"/>
      <c r="F54"/>
      <c r="G54"/>
      <c r="H54"/>
      <c r="I54"/>
      <c r="J54"/>
    </row>
    <row r="55" spans="1:10">
      <c r="A55">
        <v>2020</v>
      </c>
      <c r="B55">
        <v>1</v>
      </c>
      <c r="C55" t="s">
        <v>139</v>
      </c>
      <c r="D55" s="4">
        <v>0.86599999999999999</v>
      </c>
      <c r="E55"/>
      <c r="F55"/>
      <c r="G55"/>
      <c r="H55"/>
      <c r="I55"/>
      <c r="J55"/>
    </row>
    <row r="56" spans="1:10">
      <c r="A56">
        <v>2025</v>
      </c>
      <c r="B56">
        <v>1</v>
      </c>
      <c r="C56" t="s">
        <v>139</v>
      </c>
      <c r="D56" s="4">
        <v>0.86599999999999999</v>
      </c>
      <c r="E56"/>
      <c r="F56"/>
      <c r="G56"/>
      <c r="H56"/>
      <c r="I56"/>
      <c r="J56"/>
    </row>
    <row r="57" spans="1:10">
      <c r="A57">
        <v>2030</v>
      </c>
      <c r="B57">
        <v>1</v>
      </c>
      <c r="C57" t="s">
        <v>139</v>
      </c>
      <c r="D57" s="4">
        <v>0.86599999999999999</v>
      </c>
      <c r="E57"/>
      <c r="F57"/>
      <c r="G57"/>
      <c r="H57"/>
      <c r="I57"/>
      <c r="J57"/>
    </row>
    <row r="58" spans="1:10">
      <c r="A58">
        <v>2035</v>
      </c>
      <c r="B58">
        <v>1</v>
      </c>
      <c r="C58" t="s">
        <v>139</v>
      </c>
      <c r="D58" s="4">
        <v>0.86599999999999999</v>
      </c>
      <c r="E58"/>
      <c r="F58"/>
      <c r="G58"/>
      <c r="H58"/>
      <c r="I58"/>
      <c r="J58"/>
    </row>
    <row r="59" spans="1:10">
      <c r="A59">
        <v>2040</v>
      </c>
      <c r="B59">
        <v>1</v>
      </c>
      <c r="C59" t="s">
        <v>139</v>
      </c>
      <c r="D59" s="4">
        <v>0.86599999999999999</v>
      </c>
      <c r="E59"/>
      <c r="F59"/>
      <c r="G59"/>
      <c r="H59"/>
      <c r="I59"/>
      <c r="J59"/>
    </row>
    <row r="60" spans="1:10">
      <c r="A60">
        <v>2045</v>
      </c>
      <c r="B60">
        <v>1</v>
      </c>
      <c r="C60" t="s">
        <v>139</v>
      </c>
      <c r="D60" s="4">
        <v>0.86599999999999999</v>
      </c>
      <c r="E60"/>
      <c r="F60"/>
      <c r="G60"/>
      <c r="H60"/>
      <c r="I60"/>
      <c r="J60"/>
    </row>
    <row r="61" spans="1:10">
      <c r="A61">
        <v>2050</v>
      </c>
      <c r="B61">
        <v>1</v>
      </c>
      <c r="C61" t="s">
        <v>139</v>
      </c>
      <c r="D61" s="4">
        <v>0.86599999999999999</v>
      </c>
      <c r="E61"/>
      <c r="F61"/>
      <c r="G61"/>
      <c r="H61"/>
      <c r="I61"/>
      <c r="J61"/>
    </row>
    <row r="62" spans="1:10">
      <c r="A62">
        <v>2018</v>
      </c>
      <c r="B62">
        <v>1</v>
      </c>
      <c r="C62" t="s">
        <v>142</v>
      </c>
      <c r="D62" s="4">
        <v>0.86599999999999999</v>
      </c>
    </row>
    <row r="63" spans="1:10">
      <c r="A63">
        <v>2020</v>
      </c>
      <c r="B63">
        <v>1</v>
      </c>
      <c r="C63" t="s">
        <v>142</v>
      </c>
      <c r="D63" s="4">
        <v>0.86599999999999999</v>
      </c>
    </row>
    <row r="64" spans="1:10">
      <c r="A64">
        <v>2025</v>
      </c>
      <c r="B64">
        <v>1</v>
      </c>
      <c r="C64" t="s">
        <v>142</v>
      </c>
      <c r="D64" s="4">
        <v>0.86599999999999999</v>
      </c>
    </row>
    <row r="65" spans="1:11">
      <c r="A65">
        <v>2030</v>
      </c>
      <c r="B65">
        <v>1</v>
      </c>
      <c r="C65" t="s">
        <v>142</v>
      </c>
      <c r="D65" s="4">
        <v>0.86599999999999999</v>
      </c>
    </row>
    <row r="66" spans="1:11">
      <c r="A66">
        <v>2035</v>
      </c>
      <c r="B66">
        <v>1</v>
      </c>
      <c r="C66" t="s">
        <v>142</v>
      </c>
      <c r="D66" s="4">
        <v>0.86599999999999999</v>
      </c>
    </row>
    <row r="67" spans="1:11">
      <c r="A67">
        <v>2040</v>
      </c>
      <c r="B67">
        <v>1</v>
      </c>
      <c r="C67" t="s">
        <v>142</v>
      </c>
      <c r="D67" s="4">
        <v>0.86599999999999999</v>
      </c>
    </row>
    <row r="68" spans="1:11">
      <c r="A68">
        <v>2045</v>
      </c>
      <c r="B68">
        <v>1</v>
      </c>
      <c r="C68" t="s">
        <v>142</v>
      </c>
      <c r="D68" s="4">
        <v>0.86599999999999999</v>
      </c>
    </row>
    <row r="69" spans="1:11">
      <c r="A69">
        <v>2050</v>
      </c>
      <c r="B69">
        <v>1</v>
      </c>
      <c r="C69" t="s">
        <v>142</v>
      </c>
      <c r="D69" s="4">
        <v>0.86599999999999999</v>
      </c>
    </row>
    <row r="70" spans="1:11">
      <c r="A70">
        <v>2018</v>
      </c>
      <c r="B70">
        <v>1</v>
      </c>
      <c r="C70" t="s">
        <v>196</v>
      </c>
      <c r="K70" s="4">
        <v>0.73499999999999999</v>
      </c>
    </row>
    <row r="71" spans="1:11">
      <c r="A71">
        <v>2020</v>
      </c>
      <c r="B71">
        <v>1</v>
      </c>
      <c r="C71" t="s">
        <v>196</v>
      </c>
      <c r="K71" s="4">
        <v>0.73499999999999999</v>
      </c>
    </row>
    <row r="72" spans="1:11">
      <c r="A72">
        <v>2025</v>
      </c>
      <c r="B72">
        <v>1</v>
      </c>
      <c r="C72" t="s">
        <v>196</v>
      </c>
      <c r="K72" s="4">
        <v>0.83699999999999997</v>
      </c>
    </row>
    <row r="73" spans="1:11">
      <c r="A73">
        <v>2030</v>
      </c>
      <c r="B73">
        <v>1</v>
      </c>
      <c r="C73" t="s">
        <v>196</v>
      </c>
      <c r="K73" s="4">
        <v>0.83699999999999997</v>
      </c>
    </row>
    <row r="74" spans="1:11">
      <c r="A74">
        <v>2035</v>
      </c>
      <c r="B74">
        <v>1</v>
      </c>
      <c r="C74" t="s">
        <v>196</v>
      </c>
      <c r="K74" s="4">
        <v>0.83699999999999997</v>
      </c>
    </row>
    <row r="75" spans="1:11">
      <c r="A75">
        <v>2040</v>
      </c>
      <c r="B75">
        <v>1</v>
      </c>
      <c r="C75" t="s">
        <v>196</v>
      </c>
      <c r="K75" s="4">
        <v>0.83699999999999997</v>
      </c>
    </row>
    <row r="76" spans="1:11">
      <c r="A76">
        <v>2045</v>
      </c>
      <c r="B76">
        <v>1</v>
      </c>
      <c r="C76" t="s">
        <v>196</v>
      </c>
      <c r="K76" s="4">
        <v>0.83699999999999997</v>
      </c>
    </row>
    <row r="77" spans="1:11">
      <c r="A77">
        <v>2050</v>
      </c>
      <c r="B77">
        <v>1</v>
      </c>
      <c r="C77" t="s">
        <v>196</v>
      </c>
      <c r="K77" s="4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K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1">
      <c r="A1" s="4" t="s">
        <v>453</v>
      </c>
    </row>
    <row r="2" spans="1:11">
      <c r="A2" s="4" t="s">
        <v>386</v>
      </c>
    </row>
    <row r="3" spans="1:11">
      <c r="A3" s="4" t="s">
        <v>417</v>
      </c>
    </row>
    <row r="5" spans="1:11">
      <c r="A5" s="4" t="s">
        <v>27</v>
      </c>
      <c r="B5" s="4" t="s">
        <v>65</v>
      </c>
      <c r="C5" s="4" t="s">
        <v>26</v>
      </c>
      <c r="D5" t="s">
        <v>147</v>
      </c>
      <c r="E5" t="s">
        <v>154</v>
      </c>
      <c r="F5" t="s">
        <v>155</v>
      </c>
      <c r="G5" t="s">
        <v>148</v>
      </c>
      <c r="H5" t="s">
        <v>149</v>
      </c>
      <c r="I5" t="s">
        <v>251</v>
      </c>
      <c r="J5" t="s">
        <v>253</v>
      </c>
      <c r="K5" s="4" t="s">
        <v>197</v>
      </c>
    </row>
    <row r="6" spans="1:11">
      <c r="A6">
        <v>2018</v>
      </c>
      <c r="B6">
        <v>2</v>
      </c>
      <c r="C6" t="s">
        <v>140</v>
      </c>
      <c r="D6"/>
      <c r="E6"/>
      <c r="F6"/>
      <c r="G6" s="4">
        <v>0.95</v>
      </c>
      <c r="H6"/>
      <c r="I6"/>
      <c r="J6"/>
    </row>
    <row r="7" spans="1:11">
      <c r="A7">
        <v>2020</v>
      </c>
      <c r="B7">
        <v>2</v>
      </c>
      <c r="C7" t="s">
        <v>140</v>
      </c>
      <c r="D7"/>
      <c r="E7"/>
      <c r="F7"/>
      <c r="G7" s="4">
        <v>0.95</v>
      </c>
      <c r="H7"/>
      <c r="I7"/>
      <c r="J7"/>
    </row>
    <row r="8" spans="1:11">
      <c r="A8">
        <v>2025</v>
      </c>
      <c r="B8">
        <v>2</v>
      </c>
      <c r="C8" t="s">
        <v>140</v>
      </c>
      <c r="D8"/>
      <c r="E8"/>
      <c r="F8"/>
      <c r="G8" s="4">
        <v>0.95</v>
      </c>
      <c r="H8"/>
      <c r="I8"/>
      <c r="J8"/>
    </row>
    <row r="9" spans="1:11">
      <c r="A9">
        <v>2030</v>
      </c>
      <c r="B9">
        <v>2</v>
      </c>
      <c r="C9" t="s">
        <v>140</v>
      </c>
      <c r="D9"/>
      <c r="E9"/>
      <c r="F9"/>
      <c r="G9" s="4">
        <v>0.95</v>
      </c>
      <c r="H9"/>
      <c r="I9"/>
      <c r="J9"/>
    </row>
    <row r="10" spans="1:11">
      <c r="A10">
        <v>2035</v>
      </c>
      <c r="B10">
        <v>2</v>
      </c>
      <c r="C10" t="s">
        <v>140</v>
      </c>
      <c r="D10"/>
      <c r="E10"/>
      <c r="F10"/>
      <c r="G10" s="4">
        <v>0.95</v>
      </c>
      <c r="H10"/>
      <c r="I10"/>
      <c r="J10"/>
    </row>
    <row r="11" spans="1:11">
      <c r="A11">
        <v>2040</v>
      </c>
      <c r="B11">
        <v>2</v>
      </c>
      <c r="C11" t="s">
        <v>140</v>
      </c>
      <c r="D11"/>
      <c r="E11"/>
      <c r="F11"/>
      <c r="G11" s="4">
        <v>0.95</v>
      </c>
      <c r="H11"/>
      <c r="I11"/>
      <c r="J11"/>
    </row>
    <row r="12" spans="1:11">
      <c r="A12">
        <v>2045</v>
      </c>
      <c r="B12">
        <v>2</v>
      </c>
      <c r="C12" t="s">
        <v>140</v>
      </c>
      <c r="D12"/>
      <c r="E12"/>
      <c r="F12"/>
      <c r="G12" s="4">
        <v>0.95</v>
      </c>
      <c r="H12"/>
      <c r="I12"/>
      <c r="J12"/>
    </row>
    <row r="13" spans="1:11">
      <c r="A13">
        <v>2050</v>
      </c>
      <c r="B13">
        <v>2</v>
      </c>
      <c r="C13" t="s">
        <v>140</v>
      </c>
      <c r="D13"/>
      <c r="E13"/>
      <c r="F13"/>
      <c r="G13" s="4">
        <v>0.95</v>
      </c>
      <c r="H13"/>
      <c r="I13"/>
      <c r="J13"/>
    </row>
    <row r="14" spans="1:11">
      <c r="A14">
        <v>2018</v>
      </c>
      <c r="B14">
        <v>2</v>
      </c>
      <c r="C14" t="s">
        <v>141</v>
      </c>
      <c r="D14"/>
      <c r="E14"/>
      <c r="F14"/>
      <c r="G14"/>
      <c r="H14" s="4">
        <v>0.86599999999999999</v>
      </c>
      <c r="I14"/>
      <c r="J14"/>
    </row>
    <row r="15" spans="1:11">
      <c r="A15">
        <v>2020</v>
      </c>
      <c r="B15">
        <v>2</v>
      </c>
      <c r="C15" t="s">
        <v>141</v>
      </c>
      <c r="D15"/>
      <c r="E15"/>
      <c r="F15"/>
      <c r="G15"/>
      <c r="H15" s="4">
        <v>0.86599999999999999</v>
      </c>
      <c r="I15"/>
      <c r="J15"/>
    </row>
    <row r="16" spans="1:11">
      <c r="A16">
        <v>2025</v>
      </c>
      <c r="B16">
        <v>2</v>
      </c>
      <c r="C16" t="s">
        <v>141</v>
      </c>
      <c r="D16"/>
      <c r="E16"/>
      <c r="F16"/>
      <c r="G16"/>
      <c r="H16" s="4">
        <v>0.89400000000000002</v>
      </c>
      <c r="I16"/>
      <c r="J16"/>
    </row>
    <row r="17" spans="1:10">
      <c r="A17">
        <v>2030</v>
      </c>
      <c r="B17">
        <v>2</v>
      </c>
      <c r="C17" t="s">
        <v>141</v>
      </c>
      <c r="D17"/>
      <c r="E17"/>
      <c r="F17"/>
      <c r="G17"/>
      <c r="H17" s="4">
        <v>0.89400000000000002</v>
      </c>
      <c r="I17"/>
      <c r="J17"/>
    </row>
    <row r="18" spans="1:10">
      <c r="A18">
        <v>2035</v>
      </c>
      <c r="B18">
        <v>2</v>
      </c>
      <c r="C18" t="s">
        <v>141</v>
      </c>
      <c r="D18"/>
      <c r="E18"/>
      <c r="F18"/>
      <c r="G18"/>
      <c r="H18" s="4">
        <v>0.89400000000000002</v>
      </c>
      <c r="I18"/>
      <c r="J18"/>
    </row>
    <row r="19" spans="1:10">
      <c r="A19">
        <v>2040</v>
      </c>
      <c r="B19">
        <v>2</v>
      </c>
      <c r="C19" t="s">
        <v>141</v>
      </c>
      <c r="D19"/>
      <c r="E19"/>
      <c r="F19"/>
      <c r="G19"/>
      <c r="H19" s="4">
        <v>0.89400000000000002</v>
      </c>
      <c r="I19"/>
      <c r="J19"/>
    </row>
    <row r="20" spans="1:10">
      <c r="A20">
        <v>2045</v>
      </c>
      <c r="B20">
        <v>2</v>
      </c>
      <c r="C20" t="s">
        <v>141</v>
      </c>
      <c r="D20"/>
      <c r="E20"/>
      <c r="F20"/>
      <c r="G20"/>
      <c r="H20" s="4">
        <v>0.92200000000000004</v>
      </c>
      <c r="I20"/>
      <c r="J20"/>
    </row>
    <row r="21" spans="1:10">
      <c r="A21">
        <v>2050</v>
      </c>
      <c r="B21">
        <v>2</v>
      </c>
      <c r="C21" t="s">
        <v>141</v>
      </c>
      <c r="D21"/>
      <c r="E21"/>
      <c r="F21"/>
      <c r="G21"/>
      <c r="H21" s="4">
        <v>0.92200000000000004</v>
      </c>
      <c r="I21"/>
      <c r="J21"/>
    </row>
    <row r="22" spans="1:10">
      <c r="A22">
        <v>2018</v>
      </c>
      <c r="B22">
        <v>2</v>
      </c>
      <c r="C22" t="s">
        <v>152</v>
      </c>
      <c r="D22"/>
      <c r="E22" s="4">
        <v>0.99</v>
      </c>
      <c r="F22"/>
      <c r="G22"/>
      <c r="H22"/>
      <c r="I22"/>
      <c r="J22"/>
    </row>
    <row r="23" spans="1:10">
      <c r="A23">
        <v>2020</v>
      </c>
      <c r="B23">
        <v>2</v>
      </c>
      <c r="C23" t="s">
        <v>152</v>
      </c>
      <c r="D23"/>
      <c r="E23" s="4">
        <v>0.99</v>
      </c>
      <c r="F23"/>
      <c r="G23"/>
      <c r="H23"/>
      <c r="I23"/>
      <c r="J23"/>
    </row>
    <row r="24" spans="1:10">
      <c r="A24">
        <v>2025</v>
      </c>
      <c r="B24">
        <v>2</v>
      </c>
      <c r="C24" t="s">
        <v>152</v>
      </c>
      <c r="D24"/>
      <c r="E24" s="4">
        <v>0.99</v>
      </c>
      <c r="F24"/>
      <c r="G24"/>
      <c r="H24"/>
      <c r="I24"/>
      <c r="J24"/>
    </row>
    <row r="25" spans="1:10">
      <c r="A25">
        <v>2030</v>
      </c>
      <c r="B25">
        <v>2</v>
      </c>
      <c r="C25" t="s">
        <v>152</v>
      </c>
      <c r="D25"/>
      <c r="E25" s="4">
        <v>0.99</v>
      </c>
      <c r="F25"/>
      <c r="G25"/>
      <c r="H25"/>
      <c r="I25"/>
      <c r="J25"/>
    </row>
    <row r="26" spans="1:10">
      <c r="A26">
        <v>2035</v>
      </c>
      <c r="B26">
        <v>2</v>
      </c>
      <c r="C26" t="s">
        <v>152</v>
      </c>
      <c r="D26"/>
      <c r="E26" s="4">
        <v>0.99</v>
      </c>
      <c r="F26"/>
      <c r="G26"/>
      <c r="H26"/>
      <c r="I26"/>
      <c r="J26"/>
    </row>
    <row r="27" spans="1:10">
      <c r="A27">
        <v>2040</v>
      </c>
      <c r="B27">
        <v>2</v>
      </c>
      <c r="C27" t="s">
        <v>152</v>
      </c>
      <c r="D27"/>
      <c r="E27" s="4">
        <v>0.99</v>
      </c>
      <c r="F27"/>
      <c r="G27"/>
      <c r="H27"/>
      <c r="I27"/>
      <c r="J27"/>
    </row>
    <row r="28" spans="1:10">
      <c r="A28">
        <v>2045</v>
      </c>
      <c r="B28">
        <v>2</v>
      </c>
      <c r="C28" t="s">
        <v>152</v>
      </c>
      <c r="D28"/>
      <c r="E28" s="4">
        <v>0.99</v>
      </c>
      <c r="F28"/>
      <c r="G28"/>
      <c r="H28"/>
      <c r="I28"/>
      <c r="J28"/>
    </row>
    <row r="29" spans="1:10">
      <c r="A29">
        <v>2050</v>
      </c>
      <c r="B29">
        <v>2</v>
      </c>
      <c r="C29" t="s">
        <v>152</v>
      </c>
      <c r="D29"/>
      <c r="E29" s="4">
        <v>0.99</v>
      </c>
      <c r="F29"/>
      <c r="G29"/>
      <c r="H29"/>
      <c r="I29"/>
      <c r="J29"/>
    </row>
    <row r="30" spans="1:10">
      <c r="A30">
        <v>2018</v>
      </c>
      <c r="B30">
        <v>2</v>
      </c>
      <c r="C30" t="s">
        <v>153</v>
      </c>
      <c r="D30"/>
      <c r="E30"/>
      <c r="F30" s="4">
        <v>0.99</v>
      </c>
      <c r="G30"/>
      <c r="H30"/>
      <c r="I30"/>
      <c r="J30"/>
    </row>
    <row r="31" spans="1:10">
      <c r="A31">
        <v>2020</v>
      </c>
      <c r="B31">
        <v>2</v>
      </c>
      <c r="C31" t="s">
        <v>153</v>
      </c>
      <c r="D31"/>
      <c r="E31"/>
      <c r="F31" s="4">
        <v>0.99</v>
      </c>
      <c r="G31"/>
      <c r="H31"/>
      <c r="I31"/>
      <c r="J31"/>
    </row>
    <row r="32" spans="1:10">
      <c r="A32">
        <v>2025</v>
      </c>
      <c r="B32">
        <v>2</v>
      </c>
      <c r="C32" t="s">
        <v>153</v>
      </c>
      <c r="D32"/>
      <c r="E32"/>
      <c r="F32" s="4">
        <v>0.99</v>
      </c>
      <c r="G32"/>
      <c r="H32"/>
      <c r="I32"/>
      <c r="J32"/>
    </row>
    <row r="33" spans="1:10">
      <c r="A33">
        <v>2030</v>
      </c>
      <c r="B33">
        <v>2</v>
      </c>
      <c r="C33" t="s">
        <v>153</v>
      </c>
      <c r="D33"/>
      <c r="E33"/>
      <c r="F33" s="4">
        <v>0.99</v>
      </c>
      <c r="G33"/>
      <c r="H33"/>
      <c r="I33"/>
      <c r="J33"/>
    </row>
    <row r="34" spans="1:10">
      <c r="A34">
        <v>2035</v>
      </c>
      <c r="B34">
        <v>2</v>
      </c>
      <c r="C34" t="s">
        <v>153</v>
      </c>
      <c r="D34"/>
      <c r="E34"/>
      <c r="F34" s="4">
        <v>0.99</v>
      </c>
      <c r="G34"/>
      <c r="H34"/>
      <c r="I34"/>
      <c r="J34"/>
    </row>
    <row r="35" spans="1:10">
      <c r="A35">
        <v>2040</v>
      </c>
      <c r="B35">
        <v>2</v>
      </c>
      <c r="C35" t="s">
        <v>153</v>
      </c>
      <c r="D35"/>
      <c r="E35"/>
      <c r="F35" s="4">
        <v>0.99</v>
      </c>
      <c r="G35"/>
      <c r="H35"/>
      <c r="I35"/>
      <c r="J35"/>
    </row>
    <row r="36" spans="1:10">
      <c r="A36">
        <v>2045</v>
      </c>
      <c r="B36">
        <v>2</v>
      </c>
      <c r="C36" t="s">
        <v>153</v>
      </c>
      <c r="D36"/>
      <c r="E36"/>
      <c r="F36" s="4">
        <v>0.99</v>
      </c>
      <c r="G36"/>
      <c r="H36"/>
      <c r="I36"/>
      <c r="J36"/>
    </row>
    <row r="37" spans="1:10">
      <c r="A37">
        <v>2050</v>
      </c>
      <c r="B37">
        <v>2</v>
      </c>
      <c r="C37" t="s">
        <v>153</v>
      </c>
      <c r="D37"/>
      <c r="E37"/>
      <c r="F37" s="4">
        <v>0.99</v>
      </c>
      <c r="G37"/>
      <c r="H37"/>
      <c r="I37"/>
      <c r="J37"/>
    </row>
    <row r="38" spans="1:10">
      <c r="A38">
        <v>2018</v>
      </c>
      <c r="B38">
        <v>2</v>
      </c>
      <c r="C38" t="s">
        <v>250</v>
      </c>
      <c r="D38"/>
      <c r="E38"/>
      <c r="F38"/>
      <c r="G38"/>
      <c r="H38"/>
      <c r="I38">
        <v>1</v>
      </c>
      <c r="J38"/>
    </row>
    <row r="39" spans="1:10">
      <c r="A39">
        <v>2020</v>
      </c>
      <c r="B39">
        <v>2</v>
      </c>
      <c r="C39" t="s">
        <v>250</v>
      </c>
      <c r="D39"/>
      <c r="E39"/>
      <c r="F39"/>
      <c r="G39"/>
      <c r="H39"/>
      <c r="I39">
        <v>1</v>
      </c>
      <c r="J39"/>
    </row>
    <row r="40" spans="1:10">
      <c r="A40">
        <v>2025</v>
      </c>
      <c r="B40">
        <v>2</v>
      </c>
      <c r="C40" t="s">
        <v>250</v>
      </c>
      <c r="D40"/>
      <c r="E40"/>
      <c r="F40"/>
      <c r="G40"/>
      <c r="H40"/>
      <c r="I40">
        <v>1</v>
      </c>
      <c r="J40"/>
    </row>
    <row r="41" spans="1:10">
      <c r="A41">
        <v>2030</v>
      </c>
      <c r="B41">
        <v>2</v>
      </c>
      <c r="C41" t="s">
        <v>250</v>
      </c>
      <c r="D41"/>
      <c r="E41"/>
      <c r="F41"/>
      <c r="G41"/>
      <c r="H41"/>
      <c r="I41">
        <v>1</v>
      </c>
      <c r="J41"/>
    </row>
    <row r="42" spans="1:10">
      <c r="A42">
        <v>2035</v>
      </c>
      <c r="B42">
        <v>2</v>
      </c>
      <c r="C42" t="s">
        <v>250</v>
      </c>
      <c r="D42"/>
      <c r="E42"/>
      <c r="F42"/>
      <c r="G42"/>
      <c r="H42"/>
      <c r="I42">
        <v>1</v>
      </c>
      <c r="J42"/>
    </row>
    <row r="43" spans="1:10">
      <c r="A43">
        <v>2040</v>
      </c>
      <c r="B43">
        <v>2</v>
      </c>
      <c r="C43" t="s">
        <v>250</v>
      </c>
      <c r="D43"/>
      <c r="E43"/>
      <c r="F43"/>
      <c r="G43"/>
      <c r="H43"/>
      <c r="I43">
        <v>1</v>
      </c>
      <c r="J43"/>
    </row>
    <row r="44" spans="1:10">
      <c r="A44">
        <v>2045</v>
      </c>
      <c r="B44">
        <v>2</v>
      </c>
      <c r="C44" t="s">
        <v>250</v>
      </c>
      <c r="D44"/>
      <c r="E44"/>
      <c r="F44"/>
      <c r="G44"/>
      <c r="H44"/>
      <c r="I44">
        <v>1</v>
      </c>
      <c r="J44"/>
    </row>
    <row r="45" spans="1:10">
      <c r="A45">
        <v>2050</v>
      </c>
      <c r="B45">
        <v>2</v>
      </c>
      <c r="C45" t="s">
        <v>250</v>
      </c>
      <c r="D45"/>
      <c r="E45"/>
      <c r="F45"/>
      <c r="G45"/>
      <c r="H45"/>
      <c r="I45">
        <v>1</v>
      </c>
      <c r="J45"/>
    </row>
    <row r="46" spans="1:10">
      <c r="A46">
        <v>2018</v>
      </c>
      <c r="B46">
        <v>2</v>
      </c>
      <c r="C46" t="s">
        <v>252</v>
      </c>
      <c r="D46"/>
      <c r="E46"/>
      <c r="F46"/>
      <c r="G46"/>
      <c r="H46"/>
      <c r="I46"/>
      <c r="J46">
        <v>1</v>
      </c>
    </row>
    <row r="47" spans="1:10">
      <c r="A47">
        <v>2020</v>
      </c>
      <c r="B47">
        <v>2</v>
      </c>
      <c r="C47" t="s">
        <v>252</v>
      </c>
      <c r="D47"/>
      <c r="E47"/>
      <c r="F47"/>
      <c r="G47"/>
      <c r="H47"/>
      <c r="I47"/>
      <c r="J47">
        <v>1</v>
      </c>
    </row>
    <row r="48" spans="1:10">
      <c r="A48">
        <v>2025</v>
      </c>
      <c r="B48">
        <v>2</v>
      </c>
      <c r="C48" t="s">
        <v>252</v>
      </c>
      <c r="D48"/>
      <c r="E48"/>
      <c r="F48"/>
      <c r="G48"/>
      <c r="H48"/>
      <c r="I48"/>
      <c r="J48">
        <v>1</v>
      </c>
    </row>
    <row r="49" spans="1:10">
      <c r="A49">
        <v>2030</v>
      </c>
      <c r="B49">
        <v>2</v>
      </c>
      <c r="C49" t="s">
        <v>252</v>
      </c>
      <c r="D49"/>
      <c r="E49"/>
      <c r="F49"/>
      <c r="G49"/>
      <c r="H49"/>
      <c r="I49"/>
      <c r="J49">
        <v>1</v>
      </c>
    </row>
    <row r="50" spans="1:10">
      <c r="A50">
        <v>2035</v>
      </c>
      <c r="B50">
        <v>2</v>
      </c>
      <c r="C50" t="s">
        <v>252</v>
      </c>
      <c r="D50"/>
      <c r="E50"/>
      <c r="F50"/>
      <c r="G50"/>
      <c r="H50"/>
      <c r="I50"/>
      <c r="J50">
        <v>1</v>
      </c>
    </row>
    <row r="51" spans="1:10">
      <c r="A51">
        <v>2040</v>
      </c>
      <c r="B51">
        <v>2</v>
      </c>
      <c r="C51" t="s">
        <v>252</v>
      </c>
      <c r="D51"/>
      <c r="E51"/>
      <c r="F51"/>
      <c r="G51"/>
      <c r="H51"/>
      <c r="I51"/>
      <c r="J51">
        <v>1</v>
      </c>
    </row>
    <row r="52" spans="1:10">
      <c r="A52">
        <v>2045</v>
      </c>
      <c r="B52">
        <v>2</v>
      </c>
      <c r="C52" t="s">
        <v>252</v>
      </c>
      <c r="D52"/>
      <c r="E52"/>
      <c r="F52"/>
      <c r="G52"/>
      <c r="H52"/>
      <c r="I52"/>
      <c r="J52">
        <v>1</v>
      </c>
    </row>
    <row r="53" spans="1:10">
      <c r="A53">
        <v>2050</v>
      </c>
      <c r="B53">
        <v>2</v>
      </c>
      <c r="C53" t="s">
        <v>252</v>
      </c>
      <c r="D53"/>
      <c r="E53"/>
      <c r="F53"/>
      <c r="G53"/>
      <c r="H53"/>
      <c r="I53"/>
      <c r="J53">
        <v>1</v>
      </c>
    </row>
    <row r="54" spans="1:10">
      <c r="A54">
        <v>2018</v>
      </c>
      <c r="B54">
        <v>2</v>
      </c>
      <c r="C54" t="s">
        <v>139</v>
      </c>
      <c r="D54" s="4">
        <v>0.86599999999999999</v>
      </c>
      <c r="E54"/>
      <c r="F54"/>
      <c r="G54"/>
      <c r="H54"/>
      <c r="I54"/>
      <c r="J54"/>
    </row>
    <row r="55" spans="1:10">
      <c r="A55">
        <v>2020</v>
      </c>
      <c r="B55">
        <v>2</v>
      </c>
      <c r="C55" t="s">
        <v>139</v>
      </c>
      <c r="D55" s="4">
        <v>0.86599999999999999</v>
      </c>
      <c r="E55"/>
      <c r="F55"/>
      <c r="G55"/>
      <c r="H55"/>
      <c r="I55"/>
      <c r="J55"/>
    </row>
    <row r="56" spans="1:10">
      <c r="A56">
        <v>2025</v>
      </c>
      <c r="B56">
        <v>2</v>
      </c>
      <c r="C56" t="s">
        <v>139</v>
      </c>
      <c r="D56" s="4">
        <v>0.86599999999999999</v>
      </c>
      <c r="E56"/>
      <c r="F56"/>
      <c r="G56"/>
      <c r="H56"/>
      <c r="I56"/>
      <c r="J56"/>
    </row>
    <row r="57" spans="1:10">
      <c r="A57">
        <v>2030</v>
      </c>
      <c r="B57">
        <v>2</v>
      </c>
      <c r="C57" t="s">
        <v>139</v>
      </c>
      <c r="D57" s="4">
        <v>0.86599999999999999</v>
      </c>
      <c r="E57"/>
      <c r="F57"/>
      <c r="G57"/>
      <c r="H57"/>
      <c r="I57"/>
      <c r="J57"/>
    </row>
    <row r="58" spans="1:10">
      <c r="A58">
        <v>2035</v>
      </c>
      <c r="B58">
        <v>2</v>
      </c>
      <c r="C58" t="s">
        <v>139</v>
      </c>
      <c r="D58" s="4">
        <v>0.86599999999999999</v>
      </c>
      <c r="E58"/>
      <c r="F58"/>
      <c r="G58"/>
      <c r="H58"/>
      <c r="I58"/>
      <c r="J58"/>
    </row>
    <row r="59" spans="1:10">
      <c r="A59">
        <v>2040</v>
      </c>
      <c r="B59">
        <v>2</v>
      </c>
      <c r="C59" t="s">
        <v>139</v>
      </c>
      <c r="D59" s="4">
        <v>0.86599999999999999</v>
      </c>
      <c r="E59"/>
      <c r="F59"/>
      <c r="G59"/>
      <c r="H59"/>
      <c r="I59"/>
      <c r="J59"/>
    </row>
    <row r="60" spans="1:10">
      <c r="A60">
        <v>2045</v>
      </c>
      <c r="B60">
        <v>2</v>
      </c>
      <c r="C60" t="s">
        <v>139</v>
      </c>
      <c r="D60" s="4">
        <v>0.86599999999999999</v>
      </c>
      <c r="E60"/>
      <c r="F60"/>
      <c r="G60"/>
      <c r="H60"/>
      <c r="I60"/>
      <c r="J60"/>
    </row>
    <row r="61" spans="1:10">
      <c r="A61">
        <v>2050</v>
      </c>
      <c r="B61">
        <v>2</v>
      </c>
      <c r="C61" t="s">
        <v>139</v>
      </c>
      <c r="D61" s="4">
        <v>0.86599999999999999</v>
      </c>
      <c r="E61"/>
      <c r="F61"/>
      <c r="G61"/>
      <c r="H61"/>
      <c r="I61"/>
      <c r="J61"/>
    </row>
    <row r="62" spans="1:10">
      <c r="A62">
        <v>2018</v>
      </c>
      <c r="B62">
        <v>2</v>
      </c>
      <c r="C62" t="s">
        <v>142</v>
      </c>
      <c r="D62" s="4">
        <v>0.86599999999999999</v>
      </c>
    </row>
    <row r="63" spans="1:10">
      <c r="A63">
        <v>2020</v>
      </c>
      <c r="B63">
        <v>2</v>
      </c>
      <c r="C63" t="s">
        <v>142</v>
      </c>
      <c r="D63" s="4">
        <v>0.86599999999999999</v>
      </c>
    </row>
    <row r="64" spans="1:10">
      <c r="A64">
        <v>2025</v>
      </c>
      <c r="B64">
        <v>2</v>
      </c>
      <c r="C64" t="s">
        <v>142</v>
      </c>
      <c r="D64" s="4">
        <v>0.86599999999999999</v>
      </c>
    </row>
    <row r="65" spans="1:11">
      <c r="A65">
        <v>2030</v>
      </c>
      <c r="B65">
        <v>2</v>
      </c>
      <c r="C65" t="s">
        <v>142</v>
      </c>
      <c r="D65" s="4">
        <v>0.86599999999999999</v>
      </c>
    </row>
    <row r="66" spans="1:11">
      <c r="A66">
        <v>2035</v>
      </c>
      <c r="B66">
        <v>2</v>
      </c>
      <c r="C66" t="s">
        <v>142</v>
      </c>
      <c r="D66" s="4">
        <v>0.86599999999999999</v>
      </c>
    </row>
    <row r="67" spans="1:11">
      <c r="A67">
        <v>2040</v>
      </c>
      <c r="B67">
        <v>2</v>
      </c>
      <c r="C67" t="s">
        <v>142</v>
      </c>
      <c r="D67" s="4">
        <v>0.86599999999999999</v>
      </c>
    </row>
    <row r="68" spans="1:11">
      <c r="A68">
        <v>2045</v>
      </c>
      <c r="B68">
        <v>2</v>
      </c>
      <c r="C68" t="s">
        <v>142</v>
      </c>
      <c r="D68" s="4">
        <v>0.86599999999999999</v>
      </c>
    </row>
    <row r="69" spans="1:11">
      <c r="A69">
        <v>2050</v>
      </c>
      <c r="B69">
        <v>2</v>
      </c>
      <c r="C69" t="s">
        <v>142</v>
      </c>
      <c r="D69" s="4">
        <v>0.86599999999999999</v>
      </c>
    </row>
    <row r="70" spans="1:11">
      <c r="A70">
        <v>2018</v>
      </c>
      <c r="B70">
        <v>2</v>
      </c>
      <c r="C70" t="s">
        <v>196</v>
      </c>
      <c r="K70" s="4">
        <v>0.73499999999999999</v>
      </c>
    </row>
    <row r="71" spans="1:11">
      <c r="A71">
        <v>2020</v>
      </c>
      <c r="B71">
        <v>2</v>
      </c>
      <c r="C71" t="s">
        <v>196</v>
      </c>
      <c r="K71" s="4">
        <v>0.73499999999999999</v>
      </c>
    </row>
    <row r="72" spans="1:11">
      <c r="A72">
        <v>2025</v>
      </c>
      <c r="B72">
        <v>2</v>
      </c>
      <c r="C72" t="s">
        <v>196</v>
      </c>
      <c r="K72" s="4">
        <v>0.83699999999999997</v>
      </c>
    </row>
    <row r="73" spans="1:11">
      <c r="A73">
        <v>2030</v>
      </c>
      <c r="B73">
        <v>2</v>
      </c>
      <c r="C73" t="s">
        <v>196</v>
      </c>
      <c r="K73" s="4">
        <v>0.83699999999999997</v>
      </c>
    </row>
    <row r="74" spans="1:11">
      <c r="A74">
        <v>2035</v>
      </c>
      <c r="B74">
        <v>2</v>
      </c>
      <c r="C74" t="s">
        <v>196</v>
      </c>
      <c r="K74" s="4">
        <v>0.83699999999999997</v>
      </c>
    </row>
    <row r="75" spans="1:11">
      <c r="A75">
        <v>2040</v>
      </c>
      <c r="B75">
        <v>2</v>
      </c>
      <c r="C75" t="s">
        <v>196</v>
      </c>
      <c r="K75" s="4">
        <v>0.83699999999999997</v>
      </c>
    </row>
    <row r="76" spans="1:11">
      <c r="A76">
        <v>2045</v>
      </c>
      <c r="B76">
        <v>2</v>
      </c>
      <c r="C76" t="s">
        <v>196</v>
      </c>
      <c r="K76" s="4">
        <v>0.83699999999999997</v>
      </c>
    </row>
    <row r="77" spans="1:11">
      <c r="A77">
        <v>2050</v>
      </c>
      <c r="B77">
        <v>2</v>
      </c>
      <c r="C77" t="s">
        <v>196</v>
      </c>
      <c r="K77" s="4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A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">
      <c r="A1" s="4" t="s">
        <v>455</v>
      </c>
    </row>
    <row r="2" spans="1:1">
      <c r="A2" s="4" t="s">
        <v>454</v>
      </c>
    </row>
    <row r="3" spans="1:1">
      <c r="A3" s="4" t="s">
        <v>424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1">
      <c r="A1" s="4" t="s">
        <v>456</v>
      </c>
    </row>
    <row r="2" spans="1:11">
      <c r="A2" s="4" t="s">
        <v>388</v>
      </c>
    </row>
    <row r="3" spans="1:11">
      <c r="A3" s="4" t="s">
        <v>399</v>
      </c>
    </row>
    <row r="5" spans="1:11">
      <c r="A5" s="4" t="s">
        <v>20</v>
      </c>
      <c r="B5" t="s">
        <v>147</v>
      </c>
      <c r="C5" t="s">
        <v>154</v>
      </c>
      <c r="D5" t="s">
        <v>155</v>
      </c>
      <c r="E5" t="s">
        <v>148</v>
      </c>
      <c r="F5" t="s">
        <v>149</v>
      </c>
      <c r="G5" t="s">
        <v>251</v>
      </c>
      <c r="H5" t="s">
        <v>197</v>
      </c>
      <c r="I5" t="s">
        <v>253</v>
      </c>
    </row>
    <row r="6" spans="1:11">
      <c r="A6" s="31" t="s">
        <v>284</v>
      </c>
      <c r="B6" s="4">
        <v>50</v>
      </c>
      <c r="C6" s="4">
        <v>1</v>
      </c>
      <c r="D6" s="4">
        <v>1</v>
      </c>
      <c r="E6" s="4">
        <v>3</v>
      </c>
      <c r="F6" s="4">
        <v>42.7</v>
      </c>
      <c r="G6" s="4">
        <v>1</v>
      </c>
      <c r="H6" s="4">
        <v>100</v>
      </c>
      <c r="I6" s="4">
        <v>1</v>
      </c>
      <c r="K6" s="32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39"/>
  </cols>
  <sheetData>
    <row r="1" spans="1:9">
      <c r="A1" s="39" t="s">
        <v>457</v>
      </c>
    </row>
    <row r="2" spans="1:9">
      <c r="A2" s="39" t="s">
        <v>389</v>
      </c>
    </row>
    <row r="3" spans="1:9">
      <c r="A3" s="39" t="s">
        <v>399</v>
      </c>
    </row>
    <row r="5" spans="1:9">
      <c r="A5" s="39" t="s">
        <v>20</v>
      </c>
      <c r="B5" t="s">
        <v>147</v>
      </c>
      <c r="C5" t="s">
        <v>154</v>
      </c>
      <c r="D5" t="s">
        <v>155</v>
      </c>
      <c r="E5" t="s">
        <v>148</v>
      </c>
      <c r="F5" t="s">
        <v>149</v>
      </c>
      <c r="G5" t="s">
        <v>251</v>
      </c>
      <c r="H5" t="s">
        <v>197</v>
      </c>
      <c r="I5" t="s">
        <v>253</v>
      </c>
    </row>
    <row r="6" spans="1:9">
      <c r="A6" s="31" t="s">
        <v>284</v>
      </c>
      <c r="B6" s="39">
        <v>50</v>
      </c>
      <c r="C6" s="39">
        <v>1</v>
      </c>
      <c r="D6" s="39">
        <v>1</v>
      </c>
      <c r="E6" s="39">
        <v>3</v>
      </c>
      <c r="F6" s="39">
        <v>42.7</v>
      </c>
      <c r="G6" s="39">
        <v>1</v>
      </c>
      <c r="H6" s="39">
        <v>100</v>
      </c>
      <c r="I6" s="39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FL7"/>
  <sheetViews>
    <sheetView topLeftCell="AY1" workbookViewId="0">
      <selection activeCell="ES10" sqref="ES10"/>
    </sheetView>
  </sheetViews>
  <sheetFormatPr defaultColWidth="11.42578125" defaultRowHeight="15"/>
  <cols>
    <col min="1" max="1" width="17" customWidth="1"/>
    <col min="2" max="2" width="16.42578125" bestFit="1" customWidth="1"/>
    <col min="3" max="3" width="14.42578125" bestFit="1" customWidth="1"/>
    <col min="4" max="4" width="7.5703125" bestFit="1" customWidth="1"/>
    <col min="5" max="5" width="11" bestFit="1" customWidth="1"/>
    <col min="6" max="6" width="11" customWidth="1"/>
    <col min="7" max="7" width="14" bestFit="1" customWidth="1"/>
    <col min="8" max="8" width="14" customWidth="1"/>
    <col min="9" max="9" width="14.42578125" bestFit="1" customWidth="1"/>
    <col min="10" max="10" width="8.42578125" bestFit="1" customWidth="1"/>
    <col min="11" max="11" width="6.42578125" bestFit="1" customWidth="1"/>
    <col min="12" max="12" width="6" bestFit="1" customWidth="1"/>
    <col min="13" max="13" width="13.42578125" bestFit="1" customWidth="1"/>
    <col min="14" max="14" width="11.42578125" bestFit="1" customWidth="1"/>
    <col min="15" max="15" width="16.42578125" bestFit="1" customWidth="1"/>
    <col min="16" max="16" width="14.42578125" bestFit="1" customWidth="1"/>
    <col min="17" max="17" width="18" bestFit="1" customWidth="1"/>
    <col min="18" max="18" width="7.85546875" bestFit="1" customWidth="1"/>
    <col min="19" max="19" width="14.42578125" bestFit="1" customWidth="1"/>
    <col min="20" max="20" width="11" bestFit="1" customWidth="1"/>
    <col min="21" max="21" width="16" bestFit="1" customWidth="1"/>
    <col min="22" max="22" width="14.140625" bestFit="1" customWidth="1"/>
    <col min="23" max="23" width="17.42578125" bestFit="1" customWidth="1"/>
    <col min="24" max="24" width="7.42578125" bestFit="1" customWidth="1"/>
    <col min="25" max="25" width="14" bestFit="1" customWidth="1"/>
    <col min="26" max="26" width="12.85546875" bestFit="1" customWidth="1"/>
    <col min="27" max="28" width="11" bestFit="1" customWidth="1"/>
    <col min="29" max="29" width="14" bestFit="1" customWidth="1"/>
    <col min="30" max="30" width="12.42578125" bestFit="1" customWidth="1"/>
    <col min="31" max="31" width="5.5703125" bestFit="1" customWidth="1"/>
    <col min="32" max="32" width="8.5703125" bestFit="1" customWidth="1"/>
    <col min="33" max="33" width="5.5703125" bestFit="1" customWidth="1"/>
    <col min="34" max="34" width="7.42578125" bestFit="1" customWidth="1"/>
    <col min="35" max="35" width="14.42578125" bestFit="1" customWidth="1"/>
    <col min="36" max="36" width="13.85546875" bestFit="1" customWidth="1"/>
    <col min="37" max="38" width="14.42578125" bestFit="1" customWidth="1"/>
    <col min="39" max="39" width="9.42578125" bestFit="1" customWidth="1"/>
    <col min="40" max="40" width="13.85546875" bestFit="1" customWidth="1"/>
    <col min="41" max="41" width="16.42578125" bestFit="1" customWidth="1"/>
    <col min="42" max="42" width="15.42578125" bestFit="1" customWidth="1"/>
    <col min="43" max="43" width="16.42578125" bestFit="1" customWidth="1"/>
    <col min="44" max="44" width="20.42578125" bestFit="1" customWidth="1"/>
    <col min="45" max="45" width="19.42578125" bestFit="1" customWidth="1"/>
    <col min="46" max="46" width="20.42578125" bestFit="1" customWidth="1"/>
    <col min="47" max="47" width="20.140625" bestFit="1" customWidth="1"/>
    <col min="48" max="48" width="19.42578125" bestFit="1" customWidth="1"/>
    <col min="49" max="49" width="20.140625" bestFit="1" customWidth="1"/>
    <col min="50" max="50" width="11.42578125" bestFit="1" customWidth="1"/>
    <col min="51" max="51" width="9.5703125" bestFit="1" customWidth="1"/>
    <col min="52" max="52" width="14.140625" bestFit="1" customWidth="1"/>
    <col min="56" max="56" width="12.42578125" bestFit="1" customWidth="1"/>
    <col min="57" max="57" width="14.140625" bestFit="1" customWidth="1"/>
    <col min="58" max="58" width="12.42578125" bestFit="1" customWidth="1"/>
    <col min="59" max="59" width="11.5703125" bestFit="1" customWidth="1"/>
    <col min="60" max="60" width="11.85546875" bestFit="1" customWidth="1"/>
    <col min="61" max="61" width="13.5703125" bestFit="1" customWidth="1"/>
    <col min="62" max="62" width="12" bestFit="1" customWidth="1"/>
    <col min="63" max="63" width="11.42578125" bestFit="1" customWidth="1"/>
    <col min="64" max="64" width="12.5703125" bestFit="1" customWidth="1"/>
    <col min="65" max="65" width="11.5703125" bestFit="1" customWidth="1"/>
    <col min="66" max="66" width="13" bestFit="1" customWidth="1"/>
    <col min="67" max="67" width="11.42578125" bestFit="1" customWidth="1"/>
    <col min="68" max="68" width="13.5703125" bestFit="1" customWidth="1"/>
    <col min="69" max="69" width="15.42578125" bestFit="1" customWidth="1"/>
    <col min="70" max="70" width="14" bestFit="1" customWidth="1"/>
    <col min="71" max="71" width="13.140625" bestFit="1" customWidth="1"/>
    <col min="72" max="72" width="13.42578125" bestFit="1" customWidth="1"/>
    <col min="73" max="73" width="15.140625" bestFit="1" customWidth="1"/>
  </cols>
  <sheetData>
    <row r="1" spans="1:168">
      <c r="A1" t="s">
        <v>392</v>
      </c>
    </row>
    <row r="2" spans="1:168">
      <c r="A2" t="s">
        <v>393</v>
      </c>
    </row>
    <row r="3" spans="1:168">
      <c r="A3" t="s">
        <v>396</v>
      </c>
    </row>
    <row r="5" spans="1:168" ht="75">
      <c r="A5" t="s">
        <v>20</v>
      </c>
      <c r="B5" t="s">
        <v>175</v>
      </c>
      <c r="C5" t="s">
        <v>176</v>
      </c>
      <c r="D5" t="s">
        <v>140</v>
      </c>
      <c r="E5" t="s">
        <v>141</v>
      </c>
      <c r="F5" t="s">
        <v>152</v>
      </c>
      <c r="G5" t="s">
        <v>153</v>
      </c>
      <c r="H5" t="s">
        <v>252</v>
      </c>
      <c r="I5" t="s">
        <v>250</v>
      </c>
      <c r="J5" t="s">
        <v>139</v>
      </c>
      <c r="K5" t="s">
        <v>142</v>
      </c>
      <c r="L5" s="2" t="s">
        <v>134</v>
      </c>
      <c r="M5" s="2" t="s">
        <v>135</v>
      </c>
      <c r="N5" s="2" t="s">
        <v>129</v>
      </c>
      <c r="O5" s="2" t="s">
        <v>61</v>
      </c>
      <c r="P5" s="2" t="s">
        <v>130</v>
      </c>
      <c r="Q5" s="2" t="s">
        <v>131</v>
      </c>
      <c r="R5" s="2" t="s">
        <v>181</v>
      </c>
      <c r="S5" s="2" t="s">
        <v>60</v>
      </c>
      <c r="T5" s="2" t="s">
        <v>59</v>
      </c>
      <c r="U5" t="s">
        <v>163</v>
      </c>
      <c r="V5" t="s">
        <v>107</v>
      </c>
      <c r="W5" t="s">
        <v>106</v>
      </c>
      <c r="X5" t="s">
        <v>22</v>
      </c>
      <c r="Y5" t="s">
        <v>23</v>
      </c>
      <c r="Z5" t="s">
        <v>58</v>
      </c>
      <c r="AA5" s="2" t="s">
        <v>137</v>
      </c>
      <c r="AB5" s="2" t="s">
        <v>62</v>
      </c>
      <c r="AC5" s="2" t="s">
        <v>138</v>
      </c>
      <c r="AD5" s="2" t="s">
        <v>132</v>
      </c>
      <c r="AE5" s="2" t="s">
        <v>133</v>
      </c>
      <c r="AF5" s="2" t="s">
        <v>64</v>
      </c>
      <c r="AG5" s="2" t="s">
        <v>127</v>
      </c>
      <c r="AH5" s="2" t="s">
        <v>63</v>
      </c>
      <c r="AI5" s="2" t="s">
        <v>128</v>
      </c>
      <c r="AJ5" t="s">
        <v>90</v>
      </c>
      <c r="AK5" t="s">
        <v>89</v>
      </c>
      <c r="AL5" t="s">
        <v>88</v>
      </c>
      <c r="AM5" t="s">
        <v>91</v>
      </c>
      <c r="AN5" t="s">
        <v>92</v>
      </c>
      <c r="AO5" t="s">
        <v>158</v>
      </c>
      <c r="AP5" t="s">
        <v>100</v>
      </c>
      <c r="AQ5" t="s">
        <v>105</v>
      </c>
      <c r="AR5" t="s">
        <v>102</v>
      </c>
      <c r="AS5" t="s">
        <v>103</v>
      </c>
      <c r="AT5" t="s">
        <v>104</v>
      </c>
      <c r="AU5" t="s">
        <v>177</v>
      </c>
      <c r="AV5" t="s">
        <v>178</v>
      </c>
      <c r="AW5" t="s">
        <v>94</v>
      </c>
      <c r="AX5" t="s">
        <v>93</v>
      </c>
      <c r="AY5" t="s">
        <v>95</v>
      </c>
      <c r="AZ5" t="s">
        <v>170</v>
      </c>
      <c r="BA5" t="s">
        <v>171</v>
      </c>
      <c r="BB5" t="s">
        <v>172</v>
      </c>
      <c r="BC5" t="s">
        <v>97</v>
      </c>
      <c r="BD5" t="s">
        <v>96</v>
      </c>
      <c r="BE5" t="s">
        <v>98</v>
      </c>
      <c r="BF5" t="s">
        <v>125</v>
      </c>
      <c r="BG5" t="s">
        <v>126</v>
      </c>
      <c r="BH5" t="s">
        <v>162</v>
      </c>
      <c r="BI5" t="s">
        <v>186</v>
      </c>
      <c r="BJ5" t="s">
        <v>185</v>
      </c>
      <c r="BK5" t="s">
        <v>187</v>
      </c>
      <c r="BL5" t="s">
        <v>195</v>
      </c>
      <c r="BM5" t="s">
        <v>196</v>
      </c>
      <c r="BN5" t="s">
        <v>198</v>
      </c>
      <c r="BO5" t="s">
        <v>199</v>
      </c>
      <c r="BP5" t="s">
        <v>200</v>
      </c>
      <c r="BQ5" t="s">
        <v>153</v>
      </c>
      <c r="BR5" t="s">
        <v>224</v>
      </c>
      <c r="BS5" t="s">
        <v>211</v>
      </c>
      <c r="BT5" t="s">
        <v>206</v>
      </c>
      <c r="BU5" t="s">
        <v>210</v>
      </c>
      <c r="BV5" t="s">
        <v>207</v>
      </c>
      <c r="BW5" t="s">
        <v>208</v>
      </c>
      <c r="BX5" t="s">
        <v>209</v>
      </c>
      <c r="BY5" t="s">
        <v>232</v>
      </c>
      <c r="BZ5" t="s">
        <v>233</v>
      </c>
      <c r="CA5" t="s">
        <v>234</v>
      </c>
      <c r="CB5" t="s">
        <v>235</v>
      </c>
      <c r="CC5" t="s">
        <v>236</v>
      </c>
      <c r="CD5" t="s">
        <v>215</v>
      </c>
      <c r="CE5" t="s">
        <v>225</v>
      </c>
      <c r="CF5" t="s">
        <v>226</v>
      </c>
      <c r="CG5" t="s">
        <v>216</v>
      </c>
      <c r="CH5" t="s">
        <v>217</v>
      </c>
      <c r="CI5" t="s">
        <v>218</v>
      </c>
      <c r="CJ5" t="s">
        <v>219</v>
      </c>
      <c r="CK5" t="s">
        <v>220</v>
      </c>
      <c r="CL5" t="s">
        <v>221</v>
      </c>
      <c r="CM5" t="s">
        <v>237</v>
      </c>
      <c r="CN5" t="s">
        <v>238</v>
      </c>
      <c r="CO5" t="s">
        <v>239</v>
      </c>
      <c r="CP5" t="s">
        <v>222</v>
      </c>
      <c r="CQ5" t="s">
        <v>227</v>
      </c>
      <c r="CR5" t="s">
        <v>223</v>
      </c>
      <c r="CS5" t="s">
        <v>230</v>
      </c>
      <c r="CT5" t="s">
        <v>228</v>
      </c>
      <c r="CU5" t="s">
        <v>229</v>
      </c>
      <c r="CV5" t="s">
        <v>240</v>
      </c>
      <c r="CW5" t="s">
        <v>231</v>
      </c>
      <c r="CX5" t="s">
        <v>243</v>
      </c>
      <c r="CY5" t="s">
        <v>244</v>
      </c>
      <c r="CZ5" t="s">
        <v>245</v>
      </c>
      <c r="DA5" t="s">
        <v>246</v>
      </c>
      <c r="DB5" t="s">
        <v>247</v>
      </c>
      <c r="DC5" t="s">
        <v>248</v>
      </c>
      <c r="DD5" t="s">
        <v>249</v>
      </c>
      <c r="DE5" t="s">
        <v>254</v>
      </c>
      <c r="DF5" t="s">
        <v>255</v>
      </c>
      <c r="DG5" t="s">
        <v>267</v>
      </c>
      <c r="DH5" t="s">
        <v>261</v>
      </c>
      <c r="DI5" t="s">
        <v>262</v>
      </c>
      <c r="DJ5" t="s">
        <v>268</v>
      </c>
      <c r="DK5" t="s">
        <v>259</v>
      </c>
      <c r="DL5" t="s">
        <v>260</v>
      </c>
      <c r="DM5" t="s">
        <v>263</v>
      </c>
      <c r="DN5" t="s">
        <v>264</v>
      </c>
      <c r="DO5" t="s">
        <v>256</v>
      </c>
      <c r="DP5" t="s">
        <v>257</v>
      </c>
      <c r="DQ5" t="s">
        <v>258</v>
      </c>
      <c r="DR5" t="s">
        <v>265</v>
      </c>
      <c r="DS5" t="s">
        <v>266</v>
      </c>
      <c r="DT5" t="s">
        <v>269</v>
      </c>
      <c r="DU5" t="s">
        <v>270</v>
      </c>
      <c r="DV5" t="s">
        <v>272</v>
      </c>
      <c r="DW5" t="s">
        <v>273</v>
      </c>
      <c r="DX5" t="s">
        <v>274</v>
      </c>
      <c r="DY5" t="s">
        <v>241</v>
      </c>
      <c r="DZ5" t="s">
        <v>329</v>
      </c>
      <c r="EA5" t="s">
        <v>330</v>
      </c>
      <c r="EB5" t="s">
        <v>331</v>
      </c>
      <c r="EC5" t="s">
        <v>332</v>
      </c>
      <c r="ED5" t="s">
        <v>333</v>
      </c>
      <c r="EE5" t="s">
        <v>334</v>
      </c>
      <c r="EF5" t="s">
        <v>335</v>
      </c>
      <c r="EG5" s="2" t="s">
        <v>339</v>
      </c>
      <c r="EH5" s="2" t="s">
        <v>340</v>
      </c>
      <c r="EI5" s="2" t="s">
        <v>345</v>
      </c>
      <c r="EJ5" s="2" t="s">
        <v>346</v>
      </c>
      <c r="EK5" s="2" t="s">
        <v>347</v>
      </c>
      <c r="EL5" t="s">
        <v>361</v>
      </c>
      <c r="EM5" s="2" t="s">
        <v>270</v>
      </c>
      <c r="EN5" s="2" t="s">
        <v>363</v>
      </c>
      <c r="EO5" s="2" t="s">
        <v>364</v>
      </c>
      <c r="EP5" s="2" t="s">
        <v>365</v>
      </c>
      <c r="EQ5" s="2" t="s">
        <v>338</v>
      </c>
      <c r="ER5" t="s">
        <v>366</v>
      </c>
      <c r="ES5" t="s">
        <v>367</v>
      </c>
      <c r="ET5" t="s">
        <v>475</v>
      </c>
      <c r="EU5" t="s">
        <v>108</v>
      </c>
      <c r="EV5" t="s">
        <v>109</v>
      </c>
      <c r="EW5" t="s">
        <v>481</v>
      </c>
      <c r="EX5" t="s">
        <v>479</v>
      </c>
      <c r="EY5" t="s">
        <v>483</v>
      </c>
      <c r="EZ5" t="s">
        <v>484</v>
      </c>
      <c r="FA5" t="s">
        <v>476</v>
      </c>
      <c r="FB5" t="s">
        <v>477</v>
      </c>
      <c r="FC5" t="s">
        <v>478</v>
      </c>
      <c r="FD5" t="s">
        <v>482</v>
      </c>
      <c r="FE5" t="s">
        <v>480</v>
      </c>
      <c r="FF5" t="s">
        <v>486</v>
      </c>
      <c r="FG5" t="s">
        <v>487</v>
      </c>
      <c r="FH5" t="s">
        <v>485</v>
      </c>
      <c r="FI5" s="6" t="s">
        <v>488</v>
      </c>
      <c r="FJ5" s="6" t="s">
        <v>490</v>
      </c>
      <c r="FK5" s="6" t="s">
        <v>489</v>
      </c>
      <c r="FL5" t="s">
        <v>499</v>
      </c>
    </row>
    <row r="6" spans="1:168">
      <c r="A6" s="15" t="s">
        <v>284</v>
      </c>
      <c r="B6">
        <v>1</v>
      </c>
      <c r="C6">
        <v>1</v>
      </c>
      <c r="D6">
        <v>31.536000000000001</v>
      </c>
      <c r="E6">
        <v>31.536000000000001</v>
      </c>
      <c r="F6">
        <v>31.536000000000001</v>
      </c>
      <c r="G6">
        <v>31.536000000000001</v>
      </c>
      <c r="H6">
        <v>31.536000000000001</v>
      </c>
      <c r="I6">
        <v>31.536000000000001</v>
      </c>
      <c r="J6">
        <v>31.536000000000001</v>
      </c>
      <c r="K6">
        <v>31.536000000000001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31.536000000000001</v>
      </c>
      <c r="V6">
        <v>31.536000000000001</v>
      </c>
      <c r="W6">
        <v>31.536000000000001</v>
      </c>
      <c r="X6">
        <v>31.536000000000001</v>
      </c>
      <c r="Y6">
        <v>31.536000000000001</v>
      </c>
      <c r="Z6">
        <v>31.536000000000001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31.536000000000001</v>
      </c>
      <c r="AK6">
        <v>31.536000000000001</v>
      </c>
      <c r="AL6">
        <v>31.536000000000001</v>
      </c>
      <c r="AM6">
        <v>31.536000000000001</v>
      </c>
      <c r="AN6">
        <v>31.536000000000001</v>
      </c>
      <c r="AO6">
        <v>0</v>
      </c>
      <c r="AP6">
        <v>31.536000000000001</v>
      </c>
      <c r="AQ6">
        <v>31.536000000000001</v>
      </c>
      <c r="AR6">
        <v>31.536000000000001</v>
      </c>
      <c r="AS6">
        <v>31.536000000000001</v>
      </c>
      <c r="AT6">
        <v>31.536000000000001</v>
      </c>
      <c r="AU6">
        <v>31.536000000000001</v>
      </c>
      <c r="AV6">
        <v>31.536000000000001</v>
      </c>
      <c r="AW6">
        <v>31.536000000000001</v>
      </c>
      <c r="AX6">
        <v>31.536000000000001</v>
      </c>
      <c r="AY6">
        <v>31.536000000000001</v>
      </c>
      <c r="AZ6">
        <v>31.536000000000001</v>
      </c>
      <c r="BA6">
        <v>31.536000000000001</v>
      </c>
      <c r="BB6">
        <v>31.536000000000001</v>
      </c>
      <c r="BC6">
        <v>31.536000000000001</v>
      </c>
      <c r="BD6">
        <v>31.536000000000001</v>
      </c>
      <c r="BE6">
        <v>31.536000000000001</v>
      </c>
      <c r="BF6">
        <v>31.536000000000001</v>
      </c>
      <c r="BG6">
        <v>31.536000000000001</v>
      </c>
      <c r="BH6">
        <v>31.536000000000001</v>
      </c>
      <c r="BI6">
        <v>31.536000000000001</v>
      </c>
      <c r="BJ6">
        <v>31.536000000000001</v>
      </c>
      <c r="BK6">
        <v>31.536000000000001</v>
      </c>
      <c r="BL6">
        <v>31.536000000000001</v>
      </c>
      <c r="BM6">
        <v>31.536000000000001</v>
      </c>
      <c r="BN6">
        <v>31.536000000000001</v>
      </c>
      <c r="BO6">
        <v>31.536000000000001</v>
      </c>
      <c r="BP6">
        <v>1</v>
      </c>
      <c r="BQ6">
        <v>1</v>
      </c>
      <c r="BR6">
        <v>31.536000000000001</v>
      </c>
      <c r="BS6">
        <v>31.536000000000001</v>
      </c>
      <c r="BT6">
        <v>31.536000000000001</v>
      </c>
      <c r="BU6">
        <v>31.536000000000001</v>
      </c>
      <c r="BV6">
        <v>31.536000000000001</v>
      </c>
      <c r="BW6">
        <v>31.536000000000001</v>
      </c>
      <c r="BX6">
        <v>31.536000000000001</v>
      </c>
      <c r="BY6">
        <v>31.536000000000001</v>
      </c>
      <c r="BZ6">
        <v>31.536000000000001</v>
      </c>
      <c r="CA6">
        <v>31.536000000000001</v>
      </c>
      <c r="CB6">
        <v>31.536000000000001</v>
      </c>
      <c r="CC6">
        <v>31.536000000000001</v>
      </c>
      <c r="CD6">
        <v>31.536000000000001</v>
      </c>
      <c r="CE6">
        <v>31.536000000000001</v>
      </c>
      <c r="CF6">
        <v>31.536000000000001</v>
      </c>
      <c r="CG6">
        <v>31.536000000000001</v>
      </c>
      <c r="CH6">
        <v>31.536000000000001</v>
      </c>
      <c r="CI6">
        <v>31.536000000000001</v>
      </c>
      <c r="CJ6">
        <v>31.536000000000001</v>
      </c>
      <c r="CK6">
        <v>31.536000000000001</v>
      </c>
      <c r="CL6">
        <v>31.536000000000001</v>
      </c>
      <c r="CM6">
        <v>31.536000000000001</v>
      </c>
      <c r="CN6">
        <v>31.536000000000001</v>
      </c>
      <c r="CO6">
        <v>31.536000000000001</v>
      </c>
      <c r="CP6">
        <v>31.536000000000001</v>
      </c>
      <c r="CQ6">
        <v>31.536000000000001</v>
      </c>
      <c r="CR6">
        <v>31.536000000000001</v>
      </c>
      <c r="CS6">
        <v>31.536000000000001</v>
      </c>
      <c r="CT6">
        <v>31.536000000000001</v>
      </c>
      <c r="CU6">
        <v>31.536000000000001</v>
      </c>
      <c r="CV6">
        <v>31.536000000000001</v>
      </c>
      <c r="CW6">
        <v>31.536000000000001</v>
      </c>
      <c r="CX6">
        <v>31.536000000000001</v>
      </c>
      <c r="CY6">
        <v>31.536000000000001</v>
      </c>
      <c r="CZ6">
        <v>31.536000000000001</v>
      </c>
      <c r="DA6">
        <v>31.536000000000001</v>
      </c>
      <c r="DB6">
        <v>31.536000000000001</v>
      </c>
      <c r="DC6">
        <v>31.536000000000001</v>
      </c>
      <c r="DD6">
        <v>31.536000000000001</v>
      </c>
      <c r="DE6">
        <v>31.536000000000001</v>
      </c>
      <c r="DF6">
        <v>31.536000000000001</v>
      </c>
      <c r="DG6">
        <v>31.536000000000001</v>
      </c>
      <c r="DH6">
        <v>31.536000000000001</v>
      </c>
      <c r="DI6">
        <v>31.536000000000001</v>
      </c>
      <c r="DJ6">
        <v>31.536000000000001</v>
      </c>
      <c r="DK6">
        <v>31.536000000000001</v>
      </c>
      <c r="DL6">
        <v>31.536000000000001</v>
      </c>
      <c r="DM6">
        <v>31.536000000000001</v>
      </c>
      <c r="DN6">
        <v>31.536000000000001</v>
      </c>
      <c r="DO6">
        <v>31.536000000000001</v>
      </c>
      <c r="DP6">
        <v>31.536000000000001</v>
      </c>
      <c r="DQ6">
        <v>31.536000000000001</v>
      </c>
      <c r="DR6">
        <v>31.536000000000001</v>
      </c>
      <c r="DS6">
        <v>31.536000000000001</v>
      </c>
      <c r="DT6">
        <v>31.536000000000001</v>
      </c>
      <c r="DU6">
        <v>1</v>
      </c>
      <c r="DV6">
        <v>31.536000000000001</v>
      </c>
      <c r="DW6">
        <v>31.536000000000001</v>
      </c>
      <c r="DX6">
        <v>31.536000000000001</v>
      </c>
      <c r="DY6">
        <v>31.536000000000001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31.536000000000001</v>
      </c>
      <c r="EH6">
        <v>31.536000000000001</v>
      </c>
      <c r="EI6">
        <v>1</v>
      </c>
      <c r="EJ6">
        <v>1</v>
      </c>
      <c r="EK6">
        <v>1</v>
      </c>
      <c r="EL6">
        <v>31.536000000000001</v>
      </c>
      <c r="EM6">
        <v>1</v>
      </c>
      <c r="EN6">
        <v>1</v>
      </c>
      <c r="EO6">
        <v>1</v>
      </c>
      <c r="EP6">
        <v>31.536000000000001</v>
      </c>
      <c r="EQ6">
        <v>31.536000000000001</v>
      </c>
      <c r="ER6">
        <v>1</v>
      </c>
      <c r="ES6">
        <v>1</v>
      </c>
      <c r="ET6">
        <v>31.536000000000001</v>
      </c>
      <c r="EU6">
        <v>31.536000000000001</v>
      </c>
      <c r="EV6">
        <v>31.536000000000001</v>
      </c>
      <c r="EW6">
        <v>31.536000000000001</v>
      </c>
      <c r="EX6">
        <v>31.536000000000001</v>
      </c>
      <c r="EY6">
        <v>31.536000000000001</v>
      </c>
      <c r="EZ6">
        <v>31.536000000000001</v>
      </c>
      <c r="FA6">
        <v>31.536000000000001</v>
      </c>
      <c r="FB6">
        <v>31.536000000000001</v>
      </c>
      <c r="FC6">
        <v>31.536000000000001</v>
      </c>
      <c r="FD6">
        <v>31.536000000000001</v>
      </c>
      <c r="FE6">
        <v>31.536000000000001</v>
      </c>
      <c r="FF6">
        <v>1</v>
      </c>
      <c r="FG6">
        <v>1</v>
      </c>
      <c r="FH6">
        <v>31.536000000000001</v>
      </c>
      <c r="FI6">
        <v>31.536000000000001</v>
      </c>
      <c r="FJ6">
        <v>31.536000000000001</v>
      </c>
      <c r="FK6">
        <v>31.536000000000001</v>
      </c>
      <c r="FL6">
        <v>31.536000000000001</v>
      </c>
    </row>
    <row r="7" spans="1:168">
      <c r="A7" s="54" t="s">
        <v>525</v>
      </c>
      <c r="B7">
        <v>1</v>
      </c>
      <c r="C7">
        <v>1</v>
      </c>
      <c r="D7">
        <v>31.536000000000001</v>
      </c>
      <c r="E7">
        <v>31.536000000000001</v>
      </c>
      <c r="F7">
        <v>31.536000000000001</v>
      </c>
      <c r="G7">
        <v>31.536000000000001</v>
      </c>
      <c r="H7">
        <v>31.536000000000001</v>
      </c>
      <c r="I7">
        <v>31.536000000000001</v>
      </c>
      <c r="J7">
        <v>31.536000000000001</v>
      </c>
      <c r="K7">
        <v>31.536000000000001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31.536000000000001</v>
      </c>
      <c r="V7">
        <v>31.536000000000001</v>
      </c>
      <c r="W7">
        <v>31.536000000000001</v>
      </c>
      <c r="X7">
        <v>31.536000000000001</v>
      </c>
      <c r="Y7">
        <v>31.536000000000001</v>
      </c>
      <c r="Z7">
        <v>31.536000000000001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31.536000000000001</v>
      </c>
      <c r="AK7">
        <v>31.536000000000001</v>
      </c>
      <c r="AL7">
        <v>31.536000000000001</v>
      </c>
      <c r="AM7">
        <v>31.536000000000001</v>
      </c>
      <c r="AN7">
        <v>31.536000000000001</v>
      </c>
      <c r="AO7">
        <v>0</v>
      </c>
      <c r="AP7">
        <v>31.536000000000001</v>
      </c>
      <c r="AQ7">
        <v>31.536000000000001</v>
      </c>
      <c r="AR7">
        <v>31.536000000000001</v>
      </c>
      <c r="AS7">
        <v>31.536000000000001</v>
      </c>
      <c r="AT7">
        <v>31.536000000000001</v>
      </c>
      <c r="AU7">
        <v>31.536000000000001</v>
      </c>
      <c r="AV7">
        <v>31.536000000000001</v>
      </c>
      <c r="AW7">
        <v>31.536000000000001</v>
      </c>
      <c r="AX7">
        <v>31.536000000000001</v>
      </c>
      <c r="AY7">
        <v>31.536000000000001</v>
      </c>
      <c r="AZ7">
        <v>31.536000000000001</v>
      </c>
      <c r="BA7">
        <v>31.536000000000001</v>
      </c>
      <c r="BB7">
        <v>31.536000000000001</v>
      </c>
      <c r="BC7">
        <v>31.536000000000001</v>
      </c>
      <c r="BD7">
        <v>31.536000000000001</v>
      </c>
      <c r="BE7">
        <v>31.536000000000001</v>
      </c>
      <c r="BF7">
        <v>31.536000000000001</v>
      </c>
      <c r="BG7">
        <v>31.536000000000001</v>
      </c>
      <c r="BH7">
        <v>31.536000000000001</v>
      </c>
      <c r="BI7">
        <v>31.536000000000001</v>
      </c>
      <c r="BJ7">
        <v>31.536000000000001</v>
      </c>
      <c r="BK7">
        <v>31.536000000000001</v>
      </c>
      <c r="BL7">
        <v>31.536000000000001</v>
      </c>
      <c r="BM7">
        <v>31.536000000000001</v>
      </c>
      <c r="BN7">
        <v>31.536000000000001</v>
      </c>
      <c r="BO7">
        <v>31.536000000000001</v>
      </c>
      <c r="BP7">
        <v>1</v>
      </c>
      <c r="BQ7">
        <v>1</v>
      </c>
      <c r="BR7">
        <v>31.536000000000001</v>
      </c>
      <c r="BS7">
        <v>31.536000000000001</v>
      </c>
      <c r="BT7">
        <v>31.536000000000001</v>
      </c>
      <c r="BU7">
        <v>31.536000000000001</v>
      </c>
      <c r="BV7">
        <v>31.536000000000001</v>
      </c>
      <c r="BW7">
        <v>31.536000000000001</v>
      </c>
      <c r="BX7">
        <v>31.536000000000001</v>
      </c>
      <c r="BY7">
        <v>31.536000000000001</v>
      </c>
      <c r="BZ7">
        <v>31.536000000000001</v>
      </c>
      <c r="CA7">
        <v>31.536000000000001</v>
      </c>
      <c r="CB7">
        <v>31.536000000000001</v>
      </c>
      <c r="CC7">
        <v>31.536000000000001</v>
      </c>
      <c r="CD7">
        <v>31.536000000000001</v>
      </c>
      <c r="CE7">
        <v>31.536000000000001</v>
      </c>
      <c r="CF7">
        <v>31.536000000000001</v>
      </c>
      <c r="CG7">
        <v>31.536000000000001</v>
      </c>
      <c r="CH7">
        <v>31.536000000000001</v>
      </c>
      <c r="CI7">
        <v>31.536000000000001</v>
      </c>
      <c r="CJ7">
        <v>31.536000000000001</v>
      </c>
      <c r="CK7">
        <v>31.536000000000001</v>
      </c>
      <c r="CL7">
        <v>31.536000000000001</v>
      </c>
      <c r="CM7">
        <v>31.536000000000001</v>
      </c>
      <c r="CN7">
        <v>31.536000000000001</v>
      </c>
      <c r="CO7">
        <v>31.536000000000001</v>
      </c>
      <c r="CP7">
        <v>31.536000000000001</v>
      </c>
      <c r="CQ7">
        <v>31.536000000000001</v>
      </c>
      <c r="CR7">
        <v>31.536000000000001</v>
      </c>
      <c r="CS7">
        <v>31.536000000000001</v>
      </c>
      <c r="CT7">
        <v>31.536000000000001</v>
      </c>
      <c r="CU7">
        <v>31.536000000000001</v>
      </c>
      <c r="CV7">
        <v>31.536000000000001</v>
      </c>
      <c r="CW7">
        <v>31.536000000000001</v>
      </c>
      <c r="CX7">
        <v>31.536000000000001</v>
      </c>
      <c r="CY7">
        <v>31.536000000000001</v>
      </c>
      <c r="CZ7">
        <v>31.536000000000001</v>
      </c>
      <c r="DA7">
        <v>31.536000000000001</v>
      </c>
      <c r="DB7">
        <v>31.536000000000001</v>
      </c>
      <c r="DC7">
        <v>31.536000000000001</v>
      </c>
      <c r="DD7">
        <v>31.536000000000001</v>
      </c>
      <c r="DE7">
        <v>31.536000000000001</v>
      </c>
      <c r="DF7">
        <v>31.536000000000001</v>
      </c>
      <c r="DG7">
        <v>31.536000000000001</v>
      </c>
      <c r="DH7">
        <v>31.536000000000001</v>
      </c>
      <c r="DI7">
        <v>31.536000000000001</v>
      </c>
      <c r="DJ7">
        <v>31.536000000000001</v>
      </c>
      <c r="DK7">
        <v>31.536000000000001</v>
      </c>
      <c r="DL7">
        <v>31.536000000000001</v>
      </c>
      <c r="DM7">
        <v>31.536000000000001</v>
      </c>
      <c r="DN7">
        <v>31.536000000000001</v>
      </c>
      <c r="DO7">
        <v>31.536000000000001</v>
      </c>
      <c r="DP7">
        <v>31.536000000000001</v>
      </c>
      <c r="DQ7">
        <v>31.536000000000001</v>
      </c>
      <c r="DR7">
        <v>31.536000000000001</v>
      </c>
      <c r="DS7">
        <v>31.536000000000001</v>
      </c>
      <c r="DT7">
        <v>31.536000000000001</v>
      </c>
      <c r="DU7">
        <v>1</v>
      </c>
      <c r="DV7">
        <v>31.536000000000001</v>
      </c>
      <c r="DW7">
        <v>31.536000000000001</v>
      </c>
      <c r="DX7">
        <v>31.536000000000001</v>
      </c>
      <c r="DY7">
        <v>31.536000000000001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31.536000000000001</v>
      </c>
      <c r="EH7">
        <v>31.536000000000001</v>
      </c>
      <c r="EI7">
        <v>1</v>
      </c>
      <c r="EJ7">
        <v>1</v>
      </c>
      <c r="EK7">
        <v>1</v>
      </c>
      <c r="EL7">
        <v>31.536000000000001</v>
      </c>
      <c r="EM7">
        <v>1</v>
      </c>
      <c r="EN7">
        <v>1</v>
      </c>
      <c r="EO7">
        <v>1</v>
      </c>
      <c r="EP7">
        <v>31.536000000000001</v>
      </c>
      <c r="EQ7">
        <v>31.536000000000001</v>
      </c>
      <c r="ER7">
        <v>1</v>
      </c>
      <c r="ES7">
        <v>1</v>
      </c>
      <c r="ET7">
        <v>31.536000000000001</v>
      </c>
      <c r="EU7">
        <v>31.536000000000001</v>
      </c>
      <c r="EV7">
        <v>31.536000000000001</v>
      </c>
      <c r="EW7">
        <v>31.536000000000001</v>
      </c>
      <c r="EX7">
        <v>31.536000000000001</v>
      </c>
      <c r="EY7">
        <v>31.536000000000001</v>
      </c>
      <c r="EZ7">
        <v>31.536000000000001</v>
      </c>
      <c r="FA7">
        <v>31.536000000000001</v>
      </c>
      <c r="FB7">
        <v>31.536000000000001</v>
      </c>
      <c r="FC7">
        <v>31.536000000000001</v>
      </c>
      <c r="FD7">
        <v>31.536000000000001</v>
      </c>
      <c r="FE7">
        <v>31.536000000000001</v>
      </c>
      <c r="FF7">
        <v>1</v>
      </c>
      <c r="FG7">
        <v>1</v>
      </c>
      <c r="FH7">
        <v>31.536000000000001</v>
      </c>
      <c r="FI7">
        <v>31.536000000000001</v>
      </c>
      <c r="FJ7">
        <v>31.536000000000001</v>
      </c>
      <c r="FK7">
        <v>31.536000000000001</v>
      </c>
      <c r="FL7">
        <v>31.536000000000001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J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0">
      <c r="A1" s="4" t="s">
        <v>459</v>
      </c>
    </row>
    <row r="2" spans="1:10">
      <c r="A2" s="4" t="s">
        <v>458</v>
      </c>
    </row>
    <row r="3" spans="1:10">
      <c r="A3" s="4" t="s">
        <v>417</v>
      </c>
    </row>
    <row r="5" spans="1:10">
      <c r="A5" s="4" t="s">
        <v>20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J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0">
      <c r="A1" s="4" t="s">
        <v>461</v>
      </c>
    </row>
    <row r="2" spans="1:10">
      <c r="A2" s="4" t="s">
        <v>460</v>
      </c>
    </row>
    <row r="3" spans="1:10">
      <c r="A3" s="4" t="s">
        <v>440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  <row r="6" spans="1:10">
      <c r="A6" t="s">
        <v>284</v>
      </c>
      <c r="B6" t="s">
        <v>147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</row>
    <row r="7" spans="1:10">
      <c r="A7" t="s">
        <v>284</v>
      </c>
      <c r="B7" t="s">
        <v>154</v>
      </c>
      <c r="C7" s="4">
        <v>100</v>
      </c>
      <c r="D7" s="4">
        <v>100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</row>
    <row r="8" spans="1:10">
      <c r="A8" t="s">
        <v>284</v>
      </c>
      <c r="B8" t="s">
        <v>155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</row>
    <row r="9" spans="1:10">
      <c r="A9" t="s">
        <v>284</v>
      </c>
      <c r="B9" t="s">
        <v>148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</row>
    <row r="10" spans="1:10">
      <c r="A10" t="s">
        <v>284</v>
      </c>
      <c r="B10" t="s">
        <v>149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</row>
    <row r="11" spans="1:10">
      <c r="A11" t="s">
        <v>284</v>
      </c>
      <c r="B11" t="s">
        <v>251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100</v>
      </c>
    </row>
    <row r="12" spans="1:10">
      <c r="A12" t="s">
        <v>284</v>
      </c>
      <c r="B12" t="s">
        <v>197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</row>
    <row r="13" spans="1:10">
      <c r="A13" t="s">
        <v>284</v>
      </c>
      <c r="B13" t="s">
        <v>253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J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4"/>
    <col min="3" max="10" width="16.85546875" style="4" customWidth="1"/>
    <col min="11" max="16384" width="9.140625" style="4"/>
  </cols>
  <sheetData>
    <row r="1" spans="1:10">
      <c r="A1" s="4" t="s">
        <v>463</v>
      </c>
    </row>
    <row r="2" spans="1:10">
      <c r="A2" s="4" t="s">
        <v>462</v>
      </c>
    </row>
    <row r="3" spans="1:10">
      <c r="A3" s="4" t="s">
        <v>397</v>
      </c>
    </row>
    <row r="5" spans="1:10">
      <c r="A5" s="4" t="s">
        <v>20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J5"/>
  <sheetViews>
    <sheetView zoomScaleNormal="100" workbookViewId="0">
      <selection activeCell="K10" sqref="K10"/>
    </sheetView>
  </sheetViews>
  <sheetFormatPr defaultColWidth="9.140625" defaultRowHeight="15"/>
  <cols>
    <col min="1" max="16384" width="9.140625" style="4"/>
  </cols>
  <sheetData>
    <row r="1" spans="1:10">
      <c r="A1" s="4" t="s">
        <v>466</v>
      </c>
    </row>
    <row r="2" spans="1:10">
      <c r="A2" s="4" t="s">
        <v>465</v>
      </c>
    </row>
    <row r="3" spans="1:10">
      <c r="A3" s="4" t="s">
        <v>424</v>
      </c>
    </row>
    <row r="5" spans="1:10">
      <c r="A5" s="4" t="s">
        <v>464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2EAE-7D24-4048-9CB8-1ECA1868F89B}">
  <dimension ref="A1:H140"/>
  <sheetViews>
    <sheetView workbookViewId="0">
      <selection activeCell="F16" sqref="F16"/>
    </sheetView>
  </sheetViews>
  <sheetFormatPr defaultColWidth="11.42578125" defaultRowHeight="15"/>
  <cols>
    <col min="1" max="1" width="40.5703125" bestFit="1" customWidth="1"/>
    <col min="5" max="5" width="14" bestFit="1" customWidth="1"/>
  </cols>
  <sheetData>
    <row r="1" spans="1:8">
      <c r="A1" t="s">
        <v>532</v>
      </c>
    </row>
    <row r="2" spans="1:8">
      <c r="A2" t="s">
        <v>533</v>
      </c>
    </row>
    <row r="3" spans="1:8">
      <c r="A3" t="s">
        <v>416</v>
      </c>
    </row>
    <row r="5" spans="1:8">
      <c r="A5" t="s">
        <v>21</v>
      </c>
      <c r="B5" t="s">
        <v>24</v>
      </c>
      <c r="C5" t="s">
        <v>313</v>
      </c>
      <c r="D5" t="s">
        <v>348</v>
      </c>
      <c r="E5" t="s">
        <v>349</v>
      </c>
      <c r="F5" t="s">
        <v>350</v>
      </c>
      <c r="G5" t="s">
        <v>351</v>
      </c>
      <c r="H5" t="s">
        <v>352</v>
      </c>
    </row>
    <row r="6" spans="1:8">
      <c r="A6" t="s">
        <v>24</v>
      </c>
      <c r="B6">
        <v>1</v>
      </c>
    </row>
    <row r="7" spans="1:8">
      <c r="A7" t="s">
        <v>150</v>
      </c>
      <c r="E7">
        <v>1</v>
      </c>
    </row>
    <row r="8" spans="1:8">
      <c r="A8" t="s">
        <v>151</v>
      </c>
      <c r="E8">
        <v>1</v>
      </c>
    </row>
    <row r="9" spans="1:8">
      <c r="A9" t="s">
        <v>276</v>
      </c>
      <c r="D9">
        <v>1</v>
      </c>
    </row>
    <row r="10" spans="1:8">
      <c r="A10" t="s">
        <v>212</v>
      </c>
      <c r="C10">
        <v>1</v>
      </c>
    </row>
    <row r="11" spans="1:8">
      <c r="A11" t="s">
        <v>213</v>
      </c>
      <c r="C11">
        <v>1</v>
      </c>
    </row>
    <row r="12" spans="1:8">
      <c r="A12" t="s">
        <v>214</v>
      </c>
      <c r="C12">
        <v>1</v>
      </c>
    </row>
    <row r="16" spans="1:8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109" spans="1:1">
      <c r="A109" s="61"/>
    </row>
    <row r="110" spans="1:1">
      <c r="A110" s="61"/>
    </row>
    <row r="111" spans="1:1">
      <c r="A111" s="61"/>
    </row>
    <row r="112" spans="1:1">
      <c r="A112" s="61"/>
    </row>
    <row r="113" spans="1:1">
      <c r="A113" s="61"/>
    </row>
    <row r="114" spans="1:1">
      <c r="A114" s="61"/>
    </row>
    <row r="115" spans="1:1">
      <c r="A115" s="61"/>
    </row>
    <row r="116" spans="1:1">
      <c r="A116" s="61"/>
    </row>
    <row r="117" spans="1:1">
      <c r="A117" s="61"/>
    </row>
    <row r="118" spans="1:1">
      <c r="A118" s="61"/>
    </row>
    <row r="119" spans="1:1">
      <c r="A119" s="61"/>
    </row>
    <row r="120" spans="1:1">
      <c r="A120" s="61"/>
    </row>
    <row r="121" spans="1:1">
      <c r="A121" s="61"/>
    </row>
    <row r="122" spans="1:1">
      <c r="A122" s="61"/>
    </row>
    <row r="123" spans="1:1">
      <c r="A123" s="61"/>
    </row>
    <row r="124" spans="1:1">
      <c r="A124" s="61"/>
    </row>
    <row r="136" spans="1:1">
      <c r="A136" s="2"/>
    </row>
    <row r="138" spans="1:1">
      <c r="A138" s="2"/>
    </row>
    <row r="139" spans="1:1">
      <c r="A139" s="2"/>
    </row>
    <row r="140" spans="1:1">
      <c r="A140" s="2"/>
    </row>
  </sheetData>
  <dataValidations count="1">
    <dataValidation type="list" allowBlank="1" showInputMessage="1" showErrorMessage="1" sqref="A139 A62 A21:A24" xr:uid="{7DC04B54-657F-4D80-9BB0-99CDFEF98371}">
      <formula1>Technologies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FA3C-57D7-4BCD-910C-E6A6152AA006}">
  <dimension ref="A1:B52"/>
  <sheetViews>
    <sheetView workbookViewId="0">
      <selection activeCell="K17" sqref="K17"/>
    </sheetView>
  </sheetViews>
  <sheetFormatPr defaultColWidth="11.42578125" defaultRowHeight="15"/>
  <cols>
    <col min="1" max="1" width="28.5703125" customWidth="1"/>
  </cols>
  <sheetData>
    <row r="1" spans="1:2">
      <c r="A1" t="s">
        <v>534</v>
      </c>
    </row>
    <row r="3" spans="1:2">
      <c r="A3" t="s">
        <v>26</v>
      </c>
      <c r="B3" s="28" t="s">
        <v>535</v>
      </c>
    </row>
    <row r="4" spans="1:2">
      <c r="A4" s="2" t="s">
        <v>135</v>
      </c>
      <c r="B4">
        <v>0</v>
      </c>
    </row>
    <row r="5" spans="1:2">
      <c r="A5" s="2" t="s">
        <v>129</v>
      </c>
      <c r="B5">
        <v>1</v>
      </c>
    </row>
    <row r="6" spans="1:2">
      <c r="A6" s="2" t="s">
        <v>181</v>
      </c>
      <c r="B6">
        <v>1</v>
      </c>
    </row>
    <row r="7" spans="1:2">
      <c r="A7" s="2" t="s">
        <v>131</v>
      </c>
      <c r="B7">
        <v>0</v>
      </c>
    </row>
    <row r="8" spans="1:2">
      <c r="A8" t="s">
        <v>244</v>
      </c>
      <c r="B8">
        <v>0.4</v>
      </c>
    </row>
    <row r="9" spans="1:2">
      <c r="A9" t="s">
        <v>255</v>
      </c>
      <c r="B9">
        <v>0.4</v>
      </c>
    </row>
    <row r="10" spans="1:2">
      <c r="A10" s="2" t="s">
        <v>247</v>
      </c>
      <c r="B10">
        <v>1</v>
      </c>
    </row>
    <row r="11" spans="1:2">
      <c r="A11" t="s">
        <v>245</v>
      </c>
      <c r="B11">
        <v>1</v>
      </c>
    </row>
    <row r="12" spans="1:2">
      <c r="A12" t="s">
        <v>237</v>
      </c>
      <c r="B12">
        <v>1</v>
      </c>
    </row>
    <row r="13" spans="1:2">
      <c r="A13" t="s">
        <v>233</v>
      </c>
      <c r="B13">
        <v>1</v>
      </c>
    </row>
    <row r="14" spans="1:2">
      <c r="A14" t="s">
        <v>235</v>
      </c>
      <c r="B14">
        <v>1</v>
      </c>
    </row>
    <row r="15" spans="1:2">
      <c r="A15" t="s">
        <v>236</v>
      </c>
      <c r="B15">
        <v>1</v>
      </c>
    </row>
    <row r="16" spans="1:2">
      <c r="A16" t="s">
        <v>240</v>
      </c>
      <c r="B16">
        <v>1</v>
      </c>
    </row>
    <row r="17" spans="1:2">
      <c r="A17" s="2" t="s">
        <v>133</v>
      </c>
      <c r="B17">
        <v>0</v>
      </c>
    </row>
    <row r="18" spans="1:2">
      <c r="A18" s="2" t="s">
        <v>64</v>
      </c>
      <c r="B18">
        <v>1</v>
      </c>
    </row>
    <row r="19" spans="1:2">
      <c r="A19" s="2" t="s">
        <v>128</v>
      </c>
      <c r="B19">
        <v>0</v>
      </c>
    </row>
    <row r="20" spans="1:2">
      <c r="A20" s="2"/>
    </row>
    <row r="21" spans="1:2">
      <c r="A21" s="2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  <row r="27" spans="1:2">
      <c r="A27" s="2"/>
    </row>
    <row r="28" spans="1:2">
      <c r="A28" s="2"/>
    </row>
    <row r="29" spans="1:2">
      <c r="A29" s="2"/>
    </row>
    <row r="30" spans="1:2">
      <c r="A30" s="2"/>
    </row>
    <row r="31" spans="1:2">
      <c r="A31" s="2"/>
    </row>
    <row r="52" spans="1:1">
      <c r="A52" s="2"/>
    </row>
  </sheetData>
  <dataValidations count="1">
    <dataValidation type="list" allowBlank="1" showInputMessage="1" showErrorMessage="1" sqref="A13:A16 A52" xr:uid="{19BD1654-027D-414C-A167-702FABC40A3E}">
      <formula1>Technologies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27ED-1D2B-4C4C-981A-F1291357362C}">
  <dimension ref="A1:C383"/>
  <sheetViews>
    <sheetView topLeftCell="A239" workbookViewId="0">
      <selection activeCell="C383" sqref="A251:C383"/>
    </sheetView>
  </sheetViews>
  <sheetFormatPr defaultRowHeight="15"/>
  <cols>
    <col min="1" max="1" width="34" bestFit="1" customWidth="1"/>
  </cols>
  <sheetData>
    <row r="1" spans="1:3">
      <c r="A1" t="s">
        <v>544</v>
      </c>
    </row>
    <row r="2" spans="1:3">
      <c r="A2" t="s">
        <v>536</v>
      </c>
    </row>
    <row r="3" spans="1:3">
      <c r="A3" t="s">
        <v>537</v>
      </c>
    </row>
    <row r="5" spans="1:3">
      <c r="A5" t="s">
        <v>26</v>
      </c>
      <c r="B5" t="s">
        <v>27</v>
      </c>
      <c r="C5" t="s">
        <v>35</v>
      </c>
    </row>
    <row r="6" spans="1:3">
      <c r="A6" t="s">
        <v>475</v>
      </c>
      <c r="B6">
        <v>2018</v>
      </c>
      <c r="C6">
        <v>0.04</v>
      </c>
    </row>
    <row r="7" spans="1:3">
      <c r="A7" t="s">
        <v>475</v>
      </c>
      <c r="B7">
        <v>2025</v>
      </c>
      <c r="C7">
        <v>0.04</v>
      </c>
    </row>
    <row r="8" spans="1:3">
      <c r="A8" t="s">
        <v>475</v>
      </c>
      <c r="B8">
        <v>2030</v>
      </c>
      <c r="C8">
        <v>0.04</v>
      </c>
    </row>
    <row r="9" spans="1:3">
      <c r="A9" t="s">
        <v>475</v>
      </c>
      <c r="B9">
        <v>2035</v>
      </c>
      <c r="C9">
        <v>0.04</v>
      </c>
    </row>
    <row r="10" spans="1:3">
      <c r="A10" t="s">
        <v>475</v>
      </c>
      <c r="B10">
        <v>2040</v>
      </c>
      <c r="C10">
        <v>0.04</v>
      </c>
    </row>
    <row r="11" spans="1:3">
      <c r="A11" t="s">
        <v>475</v>
      </c>
      <c r="B11">
        <v>2045</v>
      </c>
      <c r="C11">
        <v>0.04</v>
      </c>
    </row>
    <row r="12" spans="1:3">
      <c r="A12" t="s">
        <v>475</v>
      </c>
      <c r="B12">
        <v>2050</v>
      </c>
      <c r="C12">
        <v>0.04</v>
      </c>
    </row>
    <row r="13" spans="1:3">
      <c r="A13" t="s">
        <v>476</v>
      </c>
      <c r="B13">
        <v>2018</v>
      </c>
      <c r="C13">
        <v>0.04</v>
      </c>
    </row>
    <row r="14" spans="1:3">
      <c r="A14" t="s">
        <v>476</v>
      </c>
      <c r="B14">
        <v>2025</v>
      </c>
      <c r="C14">
        <v>0.04</v>
      </c>
    </row>
    <row r="15" spans="1:3">
      <c r="A15" t="s">
        <v>476</v>
      </c>
      <c r="B15">
        <v>2030</v>
      </c>
      <c r="C15">
        <v>0.04</v>
      </c>
    </row>
    <row r="16" spans="1:3">
      <c r="A16" t="s">
        <v>476</v>
      </c>
      <c r="B16">
        <v>2035</v>
      </c>
      <c r="C16">
        <v>0.04</v>
      </c>
    </row>
    <row r="17" spans="1:3">
      <c r="A17" t="s">
        <v>476</v>
      </c>
      <c r="B17">
        <v>2040</v>
      </c>
      <c r="C17">
        <v>0.04</v>
      </c>
    </row>
    <row r="18" spans="1:3">
      <c r="A18" t="s">
        <v>476</v>
      </c>
      <c r="B18">
        <v>2045</v>
      </c>
      <c r="C18">
        <v>0.04</v>
      </c>
    </row>
    <row r="19" spans="1:3">
      <c r="A19" t="s">
        <v>476</v>
      </c>
      <c r="B19">
        <v>2050</v>
      </c>
      <c r="C19">
        <v>0.04</v>
      </c>
    </row>
    <row r="20" spans="1:3">
      <c r="A20" t="s">
        <v>108</v>
      </c>
      <c r="B20">
        <v>2018</v>
      </c>
      <c r="C20">
        <v>0.02</v>
      </c>
    </row>
    <row r="21" spans="1:3">
      <c r="A21" t="s">
        <v>108</v>
      </c>
      <c r="B21">
        <v>2025</v>
      </c>
      <c r="C21">
        <v>0.02</v>
      </c>
    </row>
    <row r="22" spans="1:3">
      <c r="A22" t="s">
        <v>108</v>
      </c>
      <c r="B22">
        <v>2030</v>
      </c>
      <c r="C22">
        <v>0.02</v>
      </c>
    </row>
    <row r="23" spans="1:3">
      <c r="A23" t="s">
        <v>108</v>
      </c>
      <c r="B23">
        <v>2035</v>
      </c>
      <c r="C23">
        <v>0.02</v>
      </c>
    </row>
    <row r="24" spans="1:3">
      <c r="A24" t="s">
        <v>108</v>
      </c>
      <c r="B24">
        <v>2040</v>
      </c>
      <c r="C24">
        <v>0.02</v>
      </c>
    </row>
    <row r="25" spans="1:3">
      <c r="A25" t="s">
        <v>108</v>
      </c>
      <c r="B25">
        <v>2045</v>
      </c>
      <c r="C25">
        <v>0.02</v>
      </c>
    </row>
    <row r="26" spans="1:3">
      <c r="A26" t="s">
        <v>108</v>
      </c>
      <c r="B26">
        <v>2050</v>
      </c>
      <c r="C26">
        <v>0.02</v>
      </c>
    </row>
    <row r="27" spans="1:3">
      <c r="A27" t="s">
        <v>477</v>
      </c>
      <c r="B27">
        <v>2018</v>
      </c>
      <c r="C27">
        <v>0.02</v>
      </c>
    </row>
    <row r="28" spans="1:3">
      <c r="A28" t="s">
        <v>477</v>
      </c>
      <c r="B28">
        <v>2025</v>
      </c>
      <c r="C28">
        <v>0.02</v>
      </c>
    </row>
    <row r="29" spans="1:3">
      <c r="A29" t="s">
        <v>477</v>
      </c>
      <c r="B29">
        <v>2030</v>
      </c>
      <c r="C29">
        <v>0.02</v>
      </c>
    </row>
    <row r="30" spans="1:3">
      <c r="A30" t="s">
        <v>477</v>
      </c>
      <c r="B30">
        <v>2035</v>
      </c>
      <c r="C30">
        <v>0.02</v>
      </c>
    </row>
    <row r="31" spans="1:3">
      <c r="A31" t="s">
        <v>477</v>
      </c>
      <c r="B31">
        <v>2040</v>
      </c>
      <c r="C31">
        <v>0.02</v>
      </c>
    </row>
    <row r="32" spans="1:3">
      <c r="A32" t="s">
        <v>477</v>
      </c>
      <c r="B32">
        <v>2045</v>
      </c>
      <c r="C32">
        <v>0.02</v>
      </c>
    </row>
    <row r="33" spans="1:3">
      <c r="A33" t="s">
        <v>477</v>
      </c>
      <c r="B33">
        <v>2050</v>
      </c>
      <c r="C33">
        <v>0.02</v>
      </c>
    </row>
    <row r="34" spans="1:3">
      <c r="A34" t="s">
        <v>109</v>
      </c>
      <c r="B34">
        <v>2018</v>
      </c>
      <c r="C34">
        <v>0.02</v>
      </c>
    </row>
    <row r="35" spans="1:3">
      <c r="A35" t="s">
        <v>109</v>
      </c>
      <c r="B35">
        <v>2025</v>
      </c>
      <c r="C35">
        <v>0.02</v>
      </c>
    </row>
    <row r="36" spans="1:3">
      <c r="A36" t="s">
        <v>109</v>
      </c>
      <c r="B36">
        <v>2030</v>
      </c>
      <c r="C36">
        <v>0.02</v>
      </c>
    </row>
    <row r="37" spans="1:3">
      <c r="A37" t="s">
        <v>109</v>
      </c>
      <c r="B37">
        <v>2035</v>
      </c>
      <c r="C37">
        <v>0.02</v>
      </c>
    </row>
    <row r="38" spans="1:3">
      <c r="A38" t="s">
        <v>109</v>
      </c>
      <c r="B38">
        <v>2040</v>
      </c>
      <c r="C38">
        <v>0.02</v>
      </c>
    </row>
    <row r="39" spans="1:3">
      <c r="A39" t="s">
        <v>109</v>
      </c>
      <c r="B39">
        <v>2045</v>
      </c>
      <c r="C39">
        <v>0.02</v>
      </c>
    </row>
    <row r="40" spans="1:3">
      <c r="A40" t="s">
        <v>109</v>
      </c>
      <c r="B40">
        <v>2050</v>
      </c>
      <c r="C40">
        <v>0.02</v>
      </c>
    </row>
    <row r="41" spans="1:3">
      <c r="A41" t="s">
        <v>478</v>
      </c>
      <c r="B41">
        <v>2018</v>
      </c>
      <c r="C41">
        <v>0.02</v>
      </c>
    </row>
    <row r="42" spans="1:3">
      <c r="A42" t="s">
        <v>478</v>
      </c>
      <c r="B42">
        <v>2025</v>
      </c>
      <c r="C42">
        <v>0.02</v>
      </c>
    </row>
    <row r="43" spans="1:3">
      <c r="A43" t="s">
        <v>478</v>
      </c>
      <c r="B43">
        <v>2030</v>
      </c>
      <c r="C43">
        <v>0.02</v>
      </c>
    </row>
    <row r="44" spans="1:3">
      <c r="A44" t="s">
        <v>478</v>
      </c>
      <c r="B44">
        <v>2035</v>
      </c>
      <c r="C44">
        <v>0.02</v>
      </c>
    </row>
    <row r="45" spans="1:3">
      <c r="A45" t="s">
        <v>478</v>
      </c>
      <c r="B45">
        <v>2040</v>
      </c>
      <c r="C45">
        <v>0.02</v>
      </c>
    </row>
    <row r="46" spans="1:3">
      <c r="A46" t="s">
        <v>478</v>
      </c>
      <c r="B46">
        <v>2045</v>
      </c>
      <c r="C46">
        <v>0.02</v>
      </c>
    </row>
    <row r="47" spans="1:3">
      <c r="A47" t="s">
        <v>478</v>
      </c>
      <c r="B47">
        <v>2050</v>
      </c>
      <c r="C47">
        <v>0.02</v>
      </c>
    </row>
    <row r="48" spans="1:3">
      <c r="A48" t="s">
        <v>479</v>
      </c>
      <c r="B48">
        <v>2018</v>
      </c>
      <c r="C48">
        <v>0.2</v>
      </c>
    </row>
    <row r="49" spans="1:3">
      <c r="A49" t="s">
        <v>479</v>
      </c>
      <c r="B49">
        <v>2025</v>
      </c>
      <c r="C49">
        <v>0.2</v>
      </c>
    </row>
    <row r="50" spans="1:3">
      <c r="A50" t="s">
        <v>479</v>
      </c>
      <c r="B50">
        <v>2030</v>
      </c>
      <c r="C50">
        <v>0.2</v>
      </c>
    </row>
    <row r="51" spans="1:3">
      <c r="A51" t="s">
        <v>479</v>
      </c>
      <c r="B51">
        <v>2035</v>
      </c>
      <c r="C51">
        <v>0.2</v>
      </c>
    </row>
    <row r="52" spans="1:3">
      <c r="A52" t="s">
        <v>479</v>
      </c>
      <c r="B52">
        <v>2040</v>
      </c>
      <c r="C52">
        <v>0.2</v>
      </c>
    </row>
    <row r="53" spans="1:3">
      <c r="A53" t="s">
        <v>479</v>
      </c>
      <c r="B53">
        <v>2045</v>
      </c>
      <c r="C53">
        <v>0.2</v>
      </c>
    </row>
    <row r="54" spans="1:3">
      <c r="A54" t="s">
        <v>479</v>
      </c>
      <c r="B54">
        <v>2050</v>
      </c>
      <c r="C54">
        <v>0.2</v>
      </c>
    </row>
    <row r="55" spans="1:3">
      <c r="A55" t="s">
        <v>480</v>
      </c>
      <c r="B55">
        <v>2018</v>
      </c>
      <c r="C55">
        <v>0.2</v>
      </c>
    </row>
    <row r="56" spans="1:3">
      <c r="A56" t="s">
        <v>480</v>
      </c>
      <c r="B56">
        <v>2025</v>
      </c>
      <c r="C56">
        <v>0.2</v>
      </c>
    </row>
    <row r="57" spans="1:3">
      <c r="A57" t="s">
        <v>480</v>
      </c>
      <c r="B57">
        <v>2030</v>
      </c>
      <c r="C57">
        <v>0.2</v>
      </c>
    </row>
    <row r="58" spans="1:3">
      <c r="A58" t="s">
        <v>480</v>
      </c>
      <c r="B58">
        <v>2035</v>
      </c>
      <c r="C58">
        <v>0.2</v>
      </c>
    </row>
    <row r="59" spans="1:3">
      <c r="A59" t="s">
        <v>480</v>
      </c>
      <c r="B59">
        <v>2040</v>
      </c>
      <c r="C59">
        <v>0.2</v>
      </c>
    </row>
    <row r="60" spans="1:3">
      <c r="A60" t="s">
        <v>480</v>
      </c>
      <c r="B60">
        <v>2045</v>
      </c>
      <c r="C60">
        <v>0.2</v>
      </c>
    </row>
    <row r="61" spans="1:3">
      <c r="A61" t="s">
        <v>480</v>
      </c>
      <c r="B61">
        <v>2050</v>
      </c>
      <c r="C61">
        <v>0.2</v>
      </c>
    </row>
    <row r="62" spans="1:3">
      <c r="A62" t="s">
        <v>481</v>
      </c>
      <c r="B62">
        <v>2018</v>
      </c>
      <c r="C62">
        <v>0.2</v>
      </c>
    </row>
    <row r="63" spans="1:3">
      <c r="A63" t="s">
        <v>481</v>
      </c>
      <c r="B63">
        <v>2025</v>
      </c>
      <c r="C63">
        <v>0.2</v>
      </c>
    </row>
    <row r="64" spans="1:3">
      <c r="A64" t="s">
        <v>481</v>
      </c>
      <c r="B64">
        <v>2030</v>
      </c>
      <c r="C64">
        <v>0.2</v>
      </c>
    </row>
    <row r="65" spans="1:3">
      <c r="A65" t="s">
        <v>481</v>
      </c>
      <c r="B65">
        <v>2035</v>
      </c>
      <c r="C65">
        <v>0.2</v>
      </c>
    </row>
    <row r="66" spans="1:3">
      <c r="A66" t="s">
        <v>481</v>
      </c>
      <c r="B66">
        <v>2040</v>
      </c>
      <c r="C66">
        <v>0.2</v>
      </c>
    </row>
    <row r="67" spans="1:3">
      <c r="A67" t="s">
        <v>481</v>
      </c>
      <c r="B67">
        <v>2045</v>
      </c>
      <c r="C67">
        <v>0.2</v>
      </c>
    </row>
    <row r="68" spans="1:3">
      <c r="A68" t="s">
        <v>481</v>
      </c>
      <c r="B68">
        <v>2050</v>
      </c>
      <c r="C68">
        <v>0.2</v>
      </c>
    </row>
    <row r="69" spans="1:3">
      <c r="A69" t="s">
        <v>482</v>
      </c>
      <c r="B69">
        <v>2018</v>
      </c>
      <c r="C69">
        <v>0.2</v>
      </c>
    </row>
    <row r="70" spans="1:3">
      <c r="A70" t="s">
        <v>482</v>
      </c>
      <c r="B70">
        <v>2025</v>
      </c>
      <c r="C70">
        <v>0.2</v>
      </c>
    </row>
    <row r="71" spans="1:3">
      <c r="A71" t="s">
        <v>482</v>
      </c>
      <c r="B71">
        <v>2030</v>
      </c>
      <c r="C71">
        <v>0.2</v>
      </c>
    </row>
    <row r="72" spans="1:3">
      <c r="A72" t="s">
        <v>482</v>
      </c>
      <c r="B72">
        <v>2035</v>
      </c>
      <c r="C72">
        <v>0.2</v>
      </c>
    </row>
    <row r="73" spans="1:3">
      <c r="A73" t="s">
        <v>482</v>
      </c>
      <c r="B73">
        <v>2040</v>
      </c>
      <c r="C73">
        <v>0.2</v>
      </c>
    </row>
    <row r="74" spans="1:3">
      <c r="A74" t="s">
        <v>482</v>
      </c>
      <c r="B74">
        <v>2045</v>
      </c>
      <c r="C74">
        <v>0.2</v>
      </c>
    </row>
    <row r="75" spans="1:3">
      <c r="A75" t="s">
        <v>482</v>
      </c>
      <c r="B75">
        <v>2050</v>
      </c>
      <c r="C75">
        <v>0.2</v>
      </c>
    </row>
    <row r="76" spans="1:3">
      <c r="A76" t="s">
        <v>483</v>
      </c>
      <c r="B76">
        <v>2018</v>
      </c>
      <c r="C76">
        <v>0.2</v>
      </c>
    </row>
    <row r="77" spans="1:3">
      <c r="A77" t="s">
        <v>483</v>
      </c>
      <c r="B77">
        <v>2025</v>
      </c>
      <c r="C77">
        <v>0.2</v>
      </c>
    </row>
    <row r="78" spans="1:3">
      <c r="A78" t="s">
        <v>483</v>
      </c>
      <c r="B78">
        <v>2030</v>
      </c>
      <c r="C78">
        <v>0.2</v>
      </c>
    </row>
    <row r="79" spans="1:3">
      <c r="A79" t="s">
        <v>483</v>
      </c>
      <c r="B79">
        <v>2035</v>
      </c>
      <c r="C79">
        <v>0.2</v>
      </c>
    </row>
    <row r="80" spans="1:3">
      <c r="A80" t="s">
        <v>483</v>
      </c>
      <c r="B80">
        <v>2040</v>
      </c>
      <c r="C80">
        <v>0.2</v>
      </c>
    </row>
    <row r="81" spans="1:3">
      <c r="A81" t="s">
        <v>483</v>
      </c>
      <c r="B81">
        <v>2045</v>
      </c>
      <c r="C81">
        <v>0.2</v>
      </c>
    </row>
    <row r="82" spans="1:3">
      <c r="A82" t="s">
        <v>483</v>
      </c>
      <c r="B82">
        <v>2050</v>
      </c>
      <c r="C82">
        <v>0.2</v>
      </c>
    </row>
    <row r="83" spans="1:3">
      <c r="A83" t="s">
        <v>485</v>
      </c>
      <c r="B83">
        <v>2018</v>
      </c>
      <c r="C83">
        <v>0.04</v>
      </c>
    </row>
    <row r="84" spans="1:3">
      <c r="A84" t="s">
        <v>485</v>
      </c>
      <c r="B84">
        <v>2025</v>
      </c>
      <c r="C84">
        <v>0.04</v>
      </c>
    </row>
    <row r="85" spans="1:3">
      <c r="A85" t="s">
        <v>485</v>
      </c>
      <c r="B85">
        <v>2030</v>
      </c>
      <c r="C85">
        <v>0.04</v>
      </c>
    </row>
    <row r="86" spans="1:3">
      <c r="A86" t="s">
        <v>485</v>
      </c>
      <c r="B86">
        <v>2035</v>
      </c>
      <c r="C86">
        <v>0.04</v>
      </c>
    </row>
    <row r="87" spans="1:3">
      <c r="A87" t="s">
        <v>485</v>
      </c>
      <c r="B87">
        <v>2040</v>
      </c>
      <c r="C87">
        <v>0.04</v>
      </c>
    </row>
    <row r="88" spans="1:3">
      <c r="A88" t="s">
        <v>485</v>
      </c>
      <c r="B88">
        <v>2045</v>
      </c>
      <c r="C88">
        <v>0.04</v>
      </c>
    </row>
    <row r="89" spans="1:3">
      <c r="A89" t="s">
        <v>485</v>
      </c>
      <c r="B89">
        <v>2050</v>
      </c>
      <c r="C89">
        <v>0.04</v>
      </c>
    </row>
    <row r="90" spans="1:3">
      <c r="A90" t="s">
        <v>243</v>
      </c>
      <c r="B90">
        <v>2018</v>
      </c>
      <c r="C90">
        <v>0.1</v>
      </c>
    </row>
    <row r="91" spans="1:3">
      <c r="A91" t="s">
        <v>243</v>
      </c>
      <c r="B91">
        <v>2025</v>
      </c>
      <c r="C91">
        <v>0.1</v>
      </c>
    </row>
    <row r="92" spans="1:3">
      <c r="A92" t="s">
        <v>243</v>
      </c>
      <c r="B92">
        <v>2030</v>
      </c>
      <c r="C92">
        <v>0.1</v>
      </c>
    </row>
    <row r="93" spans="1:3">
      <c r="A93" t="s">
        <v>243</v>
      </c>
      <c r="B93">
        <v>2035</v>
      </c>
      <c r="C93">
        <v>0.1</v>
      </c>
    </row>
    <row r="94" spans="1:3">
      <c r="A94" t="s">
        <v>243</v>
      </c>
      <c r="B94">
        <v>2040</v>
      </c>
      <c r="C94">
        <v>0.1</v>
      </c>
    </row>
    <row r="95" spans="1:3">
      <c r="A95" t="s">
        <v>243</v>
      </c>
      <c r="B95">
        <v>2045</v>
      </c>
      <c r="C95">
        <v>0.1</v>
      </c>
    </row>
    <row r="96" spans="1:3">
      <c r="A96" t="s">
        <v>243</v>
      </c>
      <c r="B96">
        <v>2050</v>
      </c>
      <c r="C96">
        <v>0.1</v>
      </c>
    </row>
    <row r="97" spans="1:3">
      <c r="A97" t="s">
        <v>254</v>
      </c>
      <c r="B97">
        <v>2018</v>
      </c>
      <c r="C97">
        <v>0.1</v>
      </c>
    </row>
    <row r="98" spans="1:3">
      <c r="A98" t="s">
        <v>254</v>
      </c>
      <c r="B98">
        <v>2025</v>
      </c>
      <c r="C98">
        <v>0.1</v>
      </c>
    </row>
    <row r="99" spans="1:3">
      <c r="A99" t="s">
        <v>254</v>
      </c>
      <c r="B99">
        <v>2030</v>
      </c>
      <c r="C99">
        <v>0.1</v>
      </c>
    </row>
    <row r="100" spans="1:3">
      <c r="A100" t="s">
        <v>254</v>
      </c>
      <c r="B100">
        <v>2035</v>
      </c>
      <c r="C100">
        <v>0.1</v>
      </c>
    </row>
    <row r="101" spans="1:3">
      <c r="A101" t="s">
        <v>254</v>
      </c>
      <c r="B101">
        <v>2040</v>
      </c>
      <c r="C101">
        <v>0.1</v>
      </c>
    </row>
    <row r="102" spans="1:3">
      <c r="A102" t="s">
        <v>254</v>
      </c>
      <c r="B102">
        <v>2045</v>
      </c>
      <c r="C102">
        <v>0.1</v>
      </c>
    </row>
    <row r="103" spans="1:3">
      <c r="A103" t="s">
        <v>254</v>
      </c>
      <c r="B103">
        <v>2050</v>
      </c>
      <c r="C103">
        <v>0.1</v>
      </c>
    </row>
    <row r="104" spans="1:3">
      <c r="A104" t="s">
        <v>248</v>
      </c>
      <c r="B104">
        <v>2018</v>
      </c>
      <c r="C104">
        <v>0.1</v>
      </c>
    </row>
    <row r="105" spans="1:3">
      <c r="A105" t="s">
        <v>248</v>
      </c>
      <c r="B105">
        <v>2025</v>
      </c>
      <c r="C105">
        <v>0.1</v>
      </c>
    </row>
    <row r="106" spans="1:3">
      <c r="A106" t="s">
        <v>248</v>
      </c>
      <c r="B106">
        <v>2030</v>
      </c>
      <c r="C106">
        <v>0.1</v>
      </c>
    </row>
    <row r="107" spans="1:3">
      <c r="A107" t="s">
        <v>248</v>
      </c>
      <c r="B107">
        <v>2035</v>
      </c>
      <c r="C107">
        <v>0.1</v>
      </c>
    </row>
    <row r="108" spans="1:3">
      <c r="A108" t="s">
        <v>248</v>
      </c>
      <c r="B108">
        <v>2040</v>
      </c>
      <c r="C108">
        <v>0.1</v>
      </c>
    </row>
    <row r="109" spans="1:3">
      <c r="A109" t="s">
        <v>248</v>
      </c>
      <c r="B109">
        <v>2045</v>
      </c>
      <c r="C109">
        <v>0.1</v>
      </c>
    </row>
    <row r="110" spans="1:3">
      <c r="A110" t="s">
        <v>248</v>
      </c>
      <c r="B110">
        <v>2050</v>
      </c>
      <c r="C110">
        <v>0.1</v>
      </c>
    </row>
    <row r="111" spans="1:3">
      <c r="A111" t="s">
        <v>244</v>
      </c>
      <c r="B111">
        <v>2018</v>
      </c>
      <c r="C111">
        <v>0.1</v>
      </c>
    </row>
    <row r="112" spans="1:3">
      <c r="A112" t="s">
        <v>244</v>
      </c>
      <c r="B112">
        <v>2025</v>
      </c>
      <c r="C112">
        <v>0.1</v>
      </c>
    </row>
    <row r="113" spans="1:3">
      <c r="A113" t="s">
        <v>244</v>
      </c>
      <c r="B113">
        <v>2030</v>
      </c>
      <c r="C113">
        <v>0.1</v>
      </c>
    </row>
    <row r="114" spans="1:3">
      <c r="A114" t="s">
        <v>244</v>
      </c>
      <c r="B114">
        <v>2035</v>
      </c>
      <c r="C114">
        <v>0.1</v>
      </c>
    </row>
    <row r="115" spans="1:3">
      <c r="A115" t="s">
        <v>244</v>
      </c>
      <c r="B115">
        <v>2040</v>
      </c>
      <c r="C115">
        <v>0.1</v>
      </c>
    </row>
    <row r="116" spans="1:3">
      <c r="A116" t="s">
        <v>244</v>
      </c>
      <c r="B116">
        <v>2045</v>
      </c>
      <c r="C116">
        <v>0.1</v>
      </c>
    </row>
    <row r="117" spans="1:3">
      <c r="A117" t="s">
        <v>244</v>
      </c>
      <c r="B117">
        <v>2050</v>
      </c>
      <c r="C117">
        <v>0.1</v>
      </c>
    </row>
    <row r="118" spans="1:3">
      <c r="A118" t="s">
        <v>255</v>
      </c>
      <c r="B118">
        <v>2018</v>
      </c>
      <c r="C118">
        <v>0.1</v>
      </c>
    </row>
    <row r="119" spans="1:3">
      <c r="A119" t="s">
        <v>255</v>
      </c>
      <c r="B119">
        <v>2025</v>
      </c>
      <c r="C119">
        <v>0.1</v>
      </c>
    </row>
    <row r="120" spans="1:3">
      <c r="A120" t="s">
        <v>255</v>
      </c>
      <c r="B120">
        <v>2030</v>
      </c>
      <c r="C120">
        <v>0.1</v>
      </c>
    </row>
    <row r="121" spans="1:3">
      <c r="A121" t="s">
        <v>255</v>
      </c>
      <c r="B121">
        <v>2035</v>
      </c>
      <c r="C121">
        <v>0.1</v>
      </c>
    </row>
    <row r="122" spans="1:3">
      <c r="A122" t="s">
        <v>255</v>
      </c>
      <c r="B122">
        <v>2040</v>
      </c>
      <c r="C122">
        <v>0.1</v>
      </c>
    </row>
    <row r="123" spans="1:3">
      <c r="A123" t="s">
        <v>255</v>
      </c>
      <c r="B123">
        <v>2045</v>
      </c>
      <c r="C123">
        <v>0.1</v>
      </c>
    </row>
    <row r="124" spans="1:3">
      <c r="A124" t="s">
        <v>255</v>
      </c>
      <c r="B124">
        <v>2050</v>
      </c>
      <c r="C124">
        <v>0.1</v>
      </c>
    </row>
    <row r="125" spans="1:3">
      <c r="A125" t="s">
        <v>246</v>
      </c>
      <c r="B125">
        <v>2018</v>
      </c>
      <c r="C125">
        <v>0.1</v>
      </c>
    </row>
    <row r="126" spans="1:3">
      <c r="A126" t="s">
        <v>246</v>
      </c>
      <c r="B126">
        <v>2025</v>
      </c>
      <c r="C126">
        <v>0.1</v>
      </c>
    </row>
    <row r="127" spans="1:3">
      <c r="A127" t="s">
        <v>246</v>
      </c>
      <c r="B127">
        <v>2030</v>
      </c>
      <c r="C127">
        <v>0.1</v>
      </c>
    </row>
    <row r="128" spans="1:3">
      <c r="A128" t="s">
        <v>246</v>
      </c>
      <c r="B128">
        <v>2035</v>
      </c>
      <c r="C128">
        <v>0.1</v>
      </c>
    </row>
    <row r="129" spans="1:3">
      <c r="A129" t="s">
        <v>246</v>
      </c>
      <c r="B129">
        <v>2040</v>
      </c>
      <c r="C129">
        <v>0.1</v>
      </c>
    </row>
    <row r="130" spans="1:3">
      <c r="A130" t="s">
        <v>246</v>
      </c>
      <c r="B130">
        <v>2045</v>
      </c>
      <c r="C130">
        <v>0.1</v>
      </c>
    </row>
    <row r="131" spans="1:3">
      <c r="A131" t="s">
        <v>246</v>
      </c>
      <c r="B131">
        <v>2050</v>
      </c>
      <c r="C131">
        <v>0.1</v>
      </c>
    </row>
    <row r="132" spans="1:3">
      <c r="A132" t="s">
        <v>247</v>
      </c>
      <c r="B132">
        <v>2018</v>
      </c>
      <c r="C132">
        <v>0.1</v>
      </c>
    </row>
    <row r="133" spans="1:3">
      <c r="A133" t="s">
        <v>247</v>
      </c>
      <c r="B133">
        <v>2025</v>
      </c>
      <c r="C133">
        <v>0.1</v>
      </c>
    </row>
    <row r="134" spans="1:3">
      <c r="A134" t="s">
        <v>247</v>
      </c>
      <c r="B134">
        <v>2030</v>
      </c>
      <c r="C134">
        <v>0.1</v>
      </c>
    </row>
    <row r="135" spans="1:3">
      <c r="A135" t="s">
        <v>247</v>
      </c>
      <c r="B135">
        <v>2035</v>
      </c>
      <c r="C135">
        <v>0.1</v>
      </c>
    </row>
    <row r="136" spans="1:3">
      <c r="A136" t="s">
        <v>247</v>
      </c>
      <c r="B136">
        <v>2040</v>
      </c>
      <c r="C136">
        <v>0.1</v>
      </c>
    </row>
    <row r="137" spans="1:3">
      <c r="A137" t="s">
        <v>247</v>
      </c>
      <c r="B137">
        <v>2045</v>
      </c>
      <c r="C137">
        <v>0.1</v>
      </c>
    </row>
    <row r="138" spans="1:3">
      <c r="A138" t="s">
        <v>247</v>
      </c>
      <c r="B138">
        <v>2050</v>
      </c>
      <c r="C138">
        <v>0.1</v>
      </c>
    </row>
    <row r="139" spans="1:3">
      <c r="A139" t="s">
        <v>245</v>
      </c>
      <c r="B139">
        <v>2018</v>
      </c>
      <c r="C139">
        <v>0.1</v>
      </c>
    </row>
    <row r="140" spans="1:3">
      <c r="A140" t="s">
        <v>245</v>
      </c>
      <c r="B140">
        <v>2025</v>
      </c>
      <c r="C140">
        <v>0.1</v>
      </c>
    </row>
    <row r="141" spans="1:3">
      <c r="A141" t="s">
        <v>245</v>
      </c>
      <c r="B141">
        <v>2030</v>
      </c>
      <c r="C141">
        <v>0.1</v>
      </c>
    </row>
    <row r="142" spans="1:3">
      <c r="A142" t="s">
        <v>245</v>
      </c>
      <c r="B142">
        <v>2035</v>
      </c>
      <c r="C142">
        <v>0.1</v>
      </c>
    </row>
    <row r="143" spans="1:3">
      <c r="A143" t="s">
        <v>245</v>
      </c>
      <c r="B143">
        <v>2040</v>
      </c>
      <c r="C143">
        <v>0.1</v>
      </c>
    </row>
    <row r="144" spans="1:3">
      <c r="A144" t="s">
        <v>245</v>
      </c>
      <c r="B144">
        <v>2045</v>
      </c>
      <c r="C144">
        <v>0.1</v>
      </c>
    </row>
    <row r="145" spans="1:3">
      <c r="A145" t="s">
        <v>245</v>
      </c>
      <c r="B145">
        <v>2050</v>
      </c>
      <c r="C145">
        <v>0.1</v>
      </c>
    </row>
    <row r="146" spans="1:3">
      <c r="A146" t="s">
        <v>227</v>
      </c>
      <c r="B146">
        <v>2018</v>
      </c>
      <c r="C146">
        <v>0.1</v>
      </c>
    </row>
    <row r="147" spans="1:3">
      <c r="A147" t="s">
        <v>227</v>
      </c>
      <c r="B147">
        <v>2025</v>
      </c>
      <c r="C147">
        <v>0.1</v>
      </c>
    </row>
    <row r="148" spans="1:3">
      <c r="A148" t="s">
        <v>227</v>
      </c>
      <c r="B148">
        <v>2030</v>
      </c>
      <c r="C148">
        <v>0.1</v>
      </c>
    </row>
    <row r="149" spans="1:3">
      <c r="A149" t="s">
        <v>227</v>
      </c>
      <c r="B149">
        <v>2035</v>
      </c>
      <c r="C149">
        <v>0.1</v>
      </c>
    </row>
    <row r="150" spans="1:3">
      <c r="A150" t="s">
        <v>227</v>
      </c>
      <c r="B150">
        <v>2040</v>
      </c>
      <c r="C150">
        <v>0.1</v>
      </c>
    </row>
    <row r="151" spans="1:3">
      <c r="A151" t="s">
        <v>227</v>
      </c>
      <c r="B151">
        <v>2045</v>
      </c>
      <c r="C151">
        <v>0.1</v>
      </c>
    </row>
    <row r="152" spans="1:3">
      <c r="A152" t="s">
        <v>227</v>
      </c>
      <c r="B152">
        <v>2050</v>
      </c>
      <c r="C152">
        <v>0.1</v>
      </c>
    </row>
    <row r="153" spans="1:3">
      <c r="A153" t="s">
        <v>225</v>
      </c>
      <c r="B153">
        <v>2018</v>
      </c>
      <c r="C153">
        <v>0.1</v>
      </c>
    </row>
    <row r="154" spans="1:3">
      <c r="A154" t="s">
        <v>225</v>
      </c>
      <c r="B154">
        <v>2025</v>
      </c>
      <c r="C154">
        <v>0.1</v>
      </c>
    </row>
    <row r="155" spans="1:3">
      <c r="A155" t="s">
        <v>225</v>
      </c>
      <c r="B155">
        <v>2030</v>
      </c>
      <c r="C155">
        <v>0.1</v>
      </c>
    </row>
    <row r="156" spans="1:3">
      <c r="A156" t="s">
        <v>225</v>
      </c>
      <c r="B156">
        <v>2035</v>
      </c>
      <c r="C156">
        <v>0.1</v>
      </c>
    </row>
    <row r="157" spans="1:3">
      <c r="A157" t="s">
        <v>225</v>
      </c>
      <c r="B157">
        <v>2040</v>
      </c>
      <c r="C157">
        <v>0.1</v>
      </c>
    </row>
    <row r="158" spans="1:3">
      <c r="A158" t="s">
        <v>225</v>
      </c>
      <c r="B158">
        <v>2045</v>
      </c>
      <c r="C158">
        <v>0.1</v>
      </c>
    </row>
    <row r="159" spans="1:3">
      <c r="A159" t="s">
        <v>225</v>
      </c>
      <c r="B159">
        <v>2050</v>
      </c>
      <c r="C159">
        <v>0.1</v>
      </c>
    </row>
    <row r="160" spans="1:3">
      <c r="A160" t="s">
        <v>163</v>
      </c>
      <c r="B160">
        <v>2018</v>
      </c>
      <c r="C160">
        <v>0.04</v>
      </c>
    </row>
    <row r="161" spans="1:3">
      <c r="A161" t="s">
        <v>163</v>
      </c>
      <c r="B161">
        <v>2025</v>
      </c>
      <c r="C161">
        <v>0.04</v>
      </c>
    </row>
    <row r="162" spans="1:3">
      <c r="A162" t="s">
        <v>163</v>
      </c>
      <c r="B162">
        <v>2030</v>
      </c>
      <c r="C162">
        <v>0.04</v>
      </c>
    </row>
    <row r="163" spans="1:3">
      <c r="A163" t="s">
        <v>163</v>
      </c>
      <c r="B163">
        <v>2035</v>
      </c>
      <c r="C163">
        <v>0.04</v>
      </c>
    </row>
    <row r="164" spans="1:3">
      <c r="A164" t="s">
        <v>163</v>
      </c>
      <c r="B164">
        <v>2040</v>
      </c>
      <c r="C164">
        <v>0.04</v>
      </c>
    </row>
    <row r="165" spans="1:3">
      <c r="A165" t="s">
        <v>163</v>
      </c>
      <c r="B165">
        <v>2045</v>
      </c>
      <c r="C165">
        <v>0.04</v>
      </c>
    </row>
    <row r="166" spans="1:3">
      <c r="A166" t="s">
        <v>163</v>
      </c>
      <c r="B166">
        <v>2050</v>
      </c>
      <c r="C166">
        <v>0.04</v>
      </c>
    </row>
    <row r="167" spans="1:3">
      <c r="A167" t="s">
        <v>199</v>
      </c>
      <c r="B167">
        <v>2018</v>
      </c>
      <c r="C167">
        <v>0.04</v>
      </c>
    </row>
    <row r="168" spans="1:3">
      <c r="A168" t="s">
        <v>199</v>
      </c>
      <c r="B168">
        <v>2025</v>
      </c>
      <c r="C168">
        <v>0.04</v>
      </c>
    </row>
    <row r="169" spans="1:3">
      <c r="A169" t="s">
        <v>199</v>
      </c>
      <c r="B169">
        <v>2030</v>
      </c>
      <c r="C169">
        <v>0.04</v>
      </c>
    </row>
    <row r="170" spans="1:3">
      <c r="A170" t="s">
        <v>199</v>
      </c>
      <c r="B170">
        <v>2035</v>
      </c>
      <c r="C170">
        <v>0.04</v>
      </c>
    </row>
    <row r="171" spans="1:3">
      <c r="A171" t="s">
        <v>199</v>
      </c>
      <c r="B171">
        <v>2040</v>
      </c>
      <c r="C171">
        <v>0.04</v>
      </c>
    </row>
    <row r="172" spans="1:3">
      <c r="A172" t="s">
        <v>199</v>
      </c>
      <c r="B172">
        <v>2045</v>
      </c>
      <c r="C172">
        <v>0.04</v>
      </c>
    </row>
    <row r="173" spans="1:3">
      <c r="A173" t="s">
        <v>199</v>
      </c>
      <c r="B173">
        <v>2050</v>
      </c>
      <c r="C173">
        <v>0.04</v>
      </c>
    </row>
    <row r="174" spans="1:3">
      <c r="A174" t="s">
        <v>107</v>
      </c>
      <c r="B174">
        <v>2018</v>
      </c>
      <c r="C174">
        <v>0.02</v>
      </c>
    </row>
    <row r="175" spans="1:3">
      <c r="A175" t="s">
        <v>107</v>
      </c>
      <c r="B175">
        <v>2025</v>
      </c>
      <c r="C175">
        <v>0.02</v>
      </c>
    </row>
    <row r="176" spans="1:3">
      <c r="A176" t="s">
        <v>107</v>
      </c>
      <c r="B176">
        <v>2030</v>
      </c>
      <c r="C176">
        <v>0.02</v>
      </c>
    </row>
    <row r="177" spans="1:3">
      <c r="A177" t="s">
        <v>107</v>
      </c>
      <c r="B177">
        <v>2035</v>
      </c>
      <c r="C177">
        <v>0.02</v>
      </c>
    </row>
    <row r="178" spans="1:3">
      <c r="A178" t="s">
        <v>107</v>
      </c>
      <c r="B178">
        <v>2040</v>
      </c>
      <c r="C178">
        <v>0.02</v>
      </c>
    </row>
    <row r="179" spans="1:3">
      <c r="A179" t="s">
        <v>107</v>
      </c>
      <c r="B179">
        <v>2045</v>
      </c>
      <c r="C179">
        <v>0.02</v>
      </c>
    </row>
    <row r="180" spans="1:3">
      <c r="A180" t="s">
        <v>107</v>
      </c>
      <c r="B180">
        <v>2050</v>
      </c>
      <c r="C180">
        <v>0.02</v>
      </c>
    </row>
    <row r="181" spans="1:3">
      <c r="A181" t="s">
        <v>256</v>
      </c>
      <c r="B181">
        <v>2018</v>
      </c>
      <c r="C181">
        <v>0.02</v>
      </c>
    </row>
    <row r="182" spans="1:3">
      <c r="A182" t="s">
        <v>256</v>
      </c>
      <c r="B182">
        <v>2025</v>
      </c>
      <c r="C182">
        <v>0.02</v>
      </c>
    </row>
    <row r="183" spans="1:3">
      <c r="A183" t="s">
        <v>256</v>
      </c>
      <c r="B183">
        <v>2030</v>
      </c>
      <c r="C183">
        <v>0.02</v>
      </c>
    </row>
    <row r="184" spans="1:3">
      <c r="A184" t="s">
        <v>256</v>
      </c>
      <c r="B184">
        <v>2035</v>
      </c>
      <c r="C184">
        <v>0.02</v>
      </c>
    </row>
    <row r="185" spans="1:3">
      <c r="A185" t="s">
        <v>256</v>
      </c>
      <c r="B185">
        <v>2040</v>
      </c>
      <c r="C185">
        <v>0.02</v>
      </c>
    </row>
    <row r="186" spans="1:3">
      <c r="A186" t="s">
        <v>256</v>
      </c>
      <c r="B186">
        <v>2045</v>
      </c>
      <c r="C186">
        <v>0.02</v>
      </c>
    </row>
    <row r="187" spans="1:3">
      <c r="A187" t="s">
        <v>256</v>
      </c>
      <c r="B187">
        <v>2050</v>
      </c>
      <c r="C187">
        <v>0.02</v>
      </c>
    </row>
    <row r="188" spans="1:3">
      <c r="A188" t="s">
        <v>106</v>
      </c>
      <c r="B188">
        <v>2018</v>
      </c>
      <c r="C188">
        <v>0.02</v>
      </c>
    </row>
    <row r="189" spans="1:3">
      <c r="A189" t="s">
        <v>106</v>
      </c>
      <c r="B189">
        <v>2025</v>
      </c>
      <c r="C189">
        <v>0.02</v>
      </c>
    </row>
    <row r="190" spans="1:3">
      <c r="A190" t="s">
        <v>106</v>
      </c>
      <c r="B190">
        <v>2030</v>
      </c>
      <c r="C190">
        <v>0.02</v>
      </c>
    </row>
    <row r="191" spans="1:3">
      <c r="A191" t="s">
        <v>106</v>
      </c>
      <c r="B191">
        <v>2035</v>
      </c>
      <c r="C191">
        <v>0.02</v>
      </c>
    </row>
    <row r="192" spans="1:3">
      <c r="A192" t="s">
        <v>106</v>
      </c>
      <c r="B192">
        <v>2040</v>
      </c>
      <c r="C192">
        <v>0.02</v>
      </c>
    </row>
    <row r="193" spans="1:3">
      <c r="A193" t="s">
        <v>106</v>
      </c>
      <c r="B193">
        <v>2045</v>
      </c>
      <c r="C193">
        <v>0.02</v>
      </c>
    </row>
    <row r="194" spans="1:3">
      <c r="A194" t="s">
        <v>106</v>
      </c>
      <c r="B194">
        <v>2050</v>
      </c>
      <c r="C194">
        <v>0.02</v>
      </c>
    </row>
    <row r="195" spans="1:3">
      <c r="A195" t="s">
        <v>257</v>
      </c>
      <c r="B195">
        <v>2018</v>
      </c>
      <c r="C195">
        <v>0.02</v>
      </c>
    </row>
    <row r="196" spans="1:3">
      <c r="A196" t="s">
        <v>257</v>
      </c>
      <c r="B196">
        <v>2025</v>
      </c>
      <c r="C196">
        <v>0.02</v>
      </c>
    </row>
    <row r="197" spans="1:3">
      <c r="A197" t="s">
        <v>257</v>
      </c>
      <c r="B197">
        <v>2030</v>
      </c>
      <c r="C197">
        <v>0.02</v>
      </c>
    </row>
    <row r="198" spans="1:3">
      <c r="A198" t="s">
        <v>257</v>
      </c>
      <c r="B198">
        <v>2035</v>
      </c>
      <c r="C198">
        <v>0.02</v>
      </c>
    </row>
    <row r="199" spans="1:3">
      <c r="A199" t="s">
        <v>257</v>
      </c>
      <c r="B199">
        <v>2040</v>
      </c>
      <c r="C199">
        <v>0.02</v>
      </c>
    </row>
    <row r="200" spans="1:3">
      <c r="A200" t="s">
        <v>257</v>
      </c>
      <c r="B200">
        <v>2045</v>
      </c>
      <c r="C200">
        <v>0.02</v>
      </c>
    </row>
    <row r="201" spans="1:3">
      <c r="A201" t="s">
        <v>257</v>
      </c>
      <c r="B201">
        <v>2050</v>
      </c>
      <c r="C201">
        <v>0.02</v>
      </c>
    </row>
    <row r="202" spans="1:3">
      <c r="A202" t="s">
        <v>488</v>
      </c>
      <c r="B202">
        <v>2018</v>
      </c>
      <c r="C202">
        <v>0.2</v>
      </c>
    </row>
    <row r="203" spans="1:3">
      <c r="A203" t="s">
        <v>488</v>
      </c>
      <c r="B203">
        <v>2025</v>
      </c>
      <c r="C203">
        <v>0.2</v>
      </c>
    </row>
    <row r="204" spans="1:3">
      <c r="A204" t="s">
        <v>488</v>
      </c>
      <c r="B204">
        <v>2030</v>
      </c>
      <c r="C204">
        <v>0.2</v>
      </c>
    </row>
    <row r="205" spans="1:3">
      <c r="A205" t="s">
        <v>488</v>
      </c>
      <c r="B205">
        <v>2035</v>
      </c>
      <c r="C205">
        <v>0.2</v>
      </c>
    </row>
    <row r="206" spans="1:3">
      <c r="A206" t="s">
        <v>488</v>
      </c>
      <c r="B206">
        <v>2040</v>
      </c>
      <c r="C206">
        <v>0.2</v>
      </c>
    </row>
    <row r="207" spans="1:3">
      <c r="A207" t="s">
        <v>488</v>
      </c>
      <c r="B207">
        <v>2045</v>
      </c>
      <c r="C207">
        <v>0.2</v>
      </c>
    </row>
    <row r="208" spans="1:3">
      <c r="A208" t="s">
        <v>488</v>
      </c>
      <c r="B208">
        <v>2050</v>
      </c>
      <c r="C208">
        <v>0.2</v>
      </c>
    </row>
    <row r="209" spans="1:3">
      <c r="A209" t="s">
        <v>489</v>
      </c>
      <c r="B209">
        <v>2018</v>
      </c>
      <c r="C209">
        <v>0.2</v>
      </c>
    </row>
    <row r="210" spans="1:3">
      <c r="A210" t="s">
        <v>489</v>
      </c>
      <c r="B210">
        <v>2025</v>
      </c>
      <c r="C210">
        <v>0.2</v>
      </c>
    </row>
    <row r="211" spans="1:3">
      <c r="A211" t="s">
        <v>489</v>
      </c>
      <c r="B211">
        <v>2030</v>
      </c>
      <c r="C211">
        <v>0.2</v>
      </c>
    </row>
    <row r="212" spans="1:3">
      <c r="A212" t="s">
        <v>489</v>
      </c>
      <c r="B212">
        <v>2035</v>
      </c>
      <c r="C212">
        <v>0.2</v>
      </c>
    </row>
    <row r="213" spans="1:3">
      <c r="A213" t="s">
        <v>489</v>
      </c>
      <c r="B213">
        <v>2040</v>
      </c>
      <c r="C213">
        <v>0.2</v>
      </c>
    </row>
    <row r="214" spans="1:3">
      <c r="A214" t="s">
        <v>489</v>
      </c>
      <c r="B214">
        <v>2045</v>
      </c>
      <c r="C214">
        <v>0.2</v>
      </c>
    </row>
    <row r="215" spans="1:3">
      <c r="A215" t="s">
        <v>489</v>
      </c>
      <c r="B215">
        <v>2050</v>
      </c>
      <c r="C215">
        <v>0.2</v>
      </c>
    </row>
    <row r="216" spans="1:3">
      <c r="A216" t="s">
        <v>490</v>
      </c>
      <c r="B216">
        <v>2018</v>
      </c>
      <c r="C216">
        <v>0.2</v>
      </c>
    </row>
    <row r="217" spans="1:3">
      <c r="A217" t="s">
        <v>490</v>
      </c>
      <c r="B217">
        <v>2025</v>
      </c>
      <c r="C217">
        <v>0.2</v>
      </c>
    </row>
    <row r="218" spans="1:3">
      <c r="A218" t="s">
        <v>490</v>
      </c>
      <c r="B218">
        <v>2030</v>
      </c>
      <c r="C218">
        <v>0.2</v>
      </c>
    </row>
    <row r="219" spans="1:3">
      <c r="A219" t="s">
        <v>490</v>
      </c>
      <c r="B219">
        <v>2035</v>
      </c>
      <c r="C219">
        <v>0.2</v>
      </c>
    </row>
    <row r="220" spans="1:3">
      <c r="A220" t="s">
        <v>490</v>
      </c>
      <c r="B220">
        <v>2040</v>
      </c>
      <c r="C220">
        <v>0.2</v>
      </c>
    </row>
    <row r="221" spans="1:3">
      <c r="A221" t="s">
        <v>490</v>
      </c>
      <c r="B221">
        <v>2045</v>
      </c>
      <c r="C221">
        <v>0.2</v>
      </c>
    </row>
    <row r="222" spans="1:3">
      <c r="A222" t="s">
        <v>490</v>
      </c>
      <c r="B222">
        <v>2050</v>
      </c>
      <c r="C222">
        <v>0.2</v>
      </c>
    </row>
    <row r="223" spans="1:3">
      <c r="A223" t="s">
        <v>258</v>
      </c>
      <c r="B223">
        <v>2018</v>
      </c>
      <c r="C223">
        <v>0.2</v>
      </c>
    </row>
    <row r="224" spans="1:3">
      <c r="A224" t="s">
        <v>258</v>
      </c>
      <c r="B224">
        <v>2025</v>
      </c>
      <c r="C224">
        <v>0.2</v>
      </c>
    </row>
    <row r="225" spans="1:3">
      <c r="A225" t="s">
        <v>258</v>
      </c>
      <c r="B225">
        <v>2030</v>
      </c>
      <c r="C225">
        <v>0.2</v>
      </c>
    </row>
    <row r="226" spans="1:3">
      <c r="A226" t="s">
        <v>258</v>
      </c>
      <c r="B226">
        <v>2035</v>
      </c>
      <c r="C226">
        <v>0.2</v>
      </c>
    </row>
    <row r="227" spans="1:3">
      <c r="A227" t="s">
        <v>258</v>
      </c>
      <c r="B227">
        <v>2040</v>
      </c>
      <c r="C227">
        <v>0.2</v>
      </c>
    </row>
    <row r="228" spans="1:3">
      <c r="A228" t="s">
        <v>258</v>
      </c>
      <c r="B228">
        <v>2045</v>
      </c>
      <c r="C228">
        <v>0.2</v>
      </c>
    </row>
    <row r="229" spans="1:3">
      <c r="A229" t="s">
        <v>258</v>
      </c>
      <c r="B229">
        <v>2050</v>
      </c>
      <c r="C229">
        <v>0.2</v>
      </c>
    </row>
    <row r="230" spans="1:3">
      <c r="A230" t="s">
        <v>23</v>
      </c>
      <c r="B230">
        <v>2018</v>
      </c>
      <c r="C230">
        <v>0.01</v>
      </c>
    </row>
    <row r="231" spans="1:3">
      <c r="A231" t="s">
        <v>23</v>
      </c>
      <c r="B231">
        <v>2025</v>
      </c>
      <c r="C231">
        <v>0.01</v>
      </c>
    </row>
    <row r="232" spans="1:3">
      <c r="A232" t="s">
        <v>23</v>
      </c>
      <c r="B232">
        <v>2030</v>
      </c>
      <c r="C232">
        <v>0.01</v>
      </c>
    </row>
    <row r="233" spans="1:3">
      <c r="A233" t="s">
        <v>23</v>
      </c>
      <c r="B233">
        <v>2035</v>
      </c>
      <c r="C233">
        <v>0.01</v>
      </c>
    </row>
    <row r="234" spans="1:3">
      <c r="A234" t="s">
        <v>23</v>
      </c>
      <c r="B234">
        <v>2040</v>
      </c>
      <c r="C234">
        <v>0.01</v>
      </c>
    </row>
    <row r="235" spans="1:3">
      <c r="A235" t="s">
        <v>23</v>
      </c>
      <c r="B235">
        <v>2045</v>
      </c>
      <c r="C235">
        <v>0.01</v>
      </c>
    </row>
    <row r="236" spans="1:3">
      <c r="A236" t="s">
        <v>23</v>
      </c>
      <c r="B236">
        <v>2050</v>
      </c>
      <c r="C236">
        <v>0.01</v>
      </c>
    </row>
    <row r="237" spans="1:3">
      <c r="A237" t="s">
        <v>58</v>
      </c>
      <c r="B237">
        <v>2018</v>
      </c>
      <c r="C237">
        <v>0.04</v>
      </c>
    </row>
    <row r="238" spans="1:3">
      <c r="A238" t="s">
        <v>58</v>
      </c>
      <c r="B238">
        <v>2025</v>
      </c>
      <c r="C238">
        <v>0.04</v>
      </c>
    </row>
    <row r="239" spans="1:3">
      <c r="A239" t="s">
        <v>58</v>
      </c>
      <c r="B239">
        <v>2030</v>
      </c>
      <c r="C239">
        <v>0.04</v>
      </c>
    </row>
    <row r="240" spans="1:3">
      <c r="A240" t="s">
        <v>58</v>
      </c>
      <c r="B240">
        <v>2035</v>
      </c>
      <c r="C240">
        <v>0.04</v>
      </c>
    </row>
    <row r="241" spans="1:3">
      <c r="A241" t="s">
        <v>58</v>
      </c>
      <c r="B241">
        <v>2040</v>
      </c>
      <c r="C241">
        <v>0.04</v>
      </c>
    </row>
    <row r="242" spans="1:3">
      <c r="A242" t="s">
        <v>58</v>
      </c>
      <c r="B242">
        <v>2045</v>
      </c>
      <c r="C242">
        <v>0.04</v>
      </c>
    </row>
    <row r="243" spans="1:3">
      <c r="A243" t="s">
        <v>58</v>
      </c>
      <c r="B243">
        <v>2050</v>
      </c>
      <c r="C243">
        <v>0.04</v>
      </c>
    </row>
    <row r="244" spans="1:3">
      <c r="A244" t="s">
        <v>102</v>
      </c>
      <c r="B244">
        <v>2018</v>
      </c>
      <c r="C244">
        <v>0.25</v>
      </c>
    </row>
    <row r="245" spans="1:3">
      <c r="A245" t="s">
        <v>102</v>
      </c>
      <c r="B245">
        <v>2025</v>
      </c>
      <c r="C245">
        <v>0.25</v>
      </c>
    </row>
    <row r="246" spans="1:3">
      <c r="A246" t="s">
        <v>102</v>
      </c>
      <c r="B246">
        <v>2030</v>
      </c>
      <c r="C246">
        <v>0.25</v>
      </c>
    </row>
    <row r="247" spans="1:3">
      <c r="A247" t="s">
        <v>102</v>
      </c>
      <c r="B247">
        <v>2035</v>
      </c>
      <c r="C247">
        <v>0.25</v>
      </c>
    </row>
    <row r="248" spans="1:3">
      <c r="A248" t="s">
        <v>102</v>
      </c>
      <c r="B248">
        <v>2040</v>
      </c>
      <c r="C248">
        <v>0.25</v>
      </c>
    </row>
    <row r="249" spans="1:3">
      <c r="A249" t="s">
        <v>102</v>
      </c>
      <c r="B249">
        <v>2045</v>
      </c>
      <c r="C249">
        <v>0.25</v>
      </c>
    </row>
    <row r="250" spans="1:3">
      <c r="A250" t="s">
        <v>102</v>
      </c>
      <c r="B250">
        <v>2050</v>
      </c>
      <c r="C250">
        <v>0.25</v>
      </c>
    </row>
    <row r="251" spans="1:3">
      <c r="A251" t="s">
        <v>217</v>
      </c>
      <c r="B251">
        <v>2018</v>
      </c>
      <c r="C251">
        <v>0</v>
      </c>
    </row>
    <row r="252" spans="1:3">
      <c r="A252" t="s">
        <v>237</v>
      </c>
      <c r="B252">
        <v>2018</v>
      </c>
      <c r="C252">
        <v>0</v>
      </c>
    </row>
    <row r="253" spans="1:3">
      <c r="A253" t="s">
        <v>226</v>
      </c>
      <c r="B253">
        <v>2018</v>
      </c>
      <c r="C253">
        <v>0</v>
      </c>
    </row>
    <row r="254" spans="1:3">
      <c r="A254" t="s">
        <v>273</v>
      </c>
      <c r="B254">
        <v>2018</v>
      </c>
      <c r="C254">
        <v>0</v>
      </c>
    </row>
    <row r="255" spans="1:3">
      <c r="A255" t="s">
        <v>219</v>
      </c>
      <c r="B255">
        <v>2018</v>
      </c>
      <c r="C255">
        <v>0</v>
      </c>
    </row>
    <row r="256" spans="1:3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autoFilter ref="A5:C250" xr:uid="{2D5027ED-1D2B-4C4C-981A-F1291357362C}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A64E-0DA8-4301-9816-D665F18E7362}">
  <dimension ref="A1:C383"/>
  <sheetViews>
    <sheetView topLeftCell="A237" workbookViewId="0">
      <selection activeCell="A251" sqref="A251:C383"/>
    </sheetView>
  </sheetViews>
  <sheetFormatPr defaultRowHeight="15"/>
  <cols>
    <col min="1" max="1" width="36.7109375" bestFit="1" customWidth="1"/>
    <col min="4" max="4" width="26.7109375" bestFit="1" customWidth="1"/>
  </cols>
  <sheetData>
    <row r="1" spans="1:3">
      <c r="A1" t="s">
        <v>545</v>
      </c>
    </row>
    <row r="2" spans="1:3">
      <c r="A2" t="s">
        <v>538</v>
      </c>
    </row>
    <row r="3" spans="1:3">
      <c r="A3" t="s">
        <v>537</v>
      </c>
    </row>
    <row r="5" spans="1:3">
      <c r="A5" t="s">
        <v>26</v>
      </c>
      <c r="B5" t="s">
        <v>27</v>
      </c>
      <c r="C5" t="s">
        <v>35</v>
      </c>
    </row>
    <row r="6" spans="1:3">
      <c r="A6" t="s">
        <v>475</v>
      </c>
      <c r="B6">
        <v>2018</v>
      </c>
      <c r="C6">
        <v>0.04</v>
      </c>
    </row>
    <row r="7" spans="1:3">
      <c r="A7" t="s">
        <v>475</v>
      </c>
      <c r="B7">
        <v>2025</v>
      </c>
      <c r="C7">
        <v>0.04</v>
      </c>
    </row>
    <row r="8" spans="1:3">
      <c r="A8" t="s">
        <v>475</v>
      </c>
      <c r="B8">
        <v>2030</v>
      </c>
      <c r="C8">
        <v>0.04</v>
      </c>
    </row>
    <row r="9" spans="1:3">
      <c r="A9" t="s">
        <v>475</v>
      </c>
      <c r="B9">
        <v>2035</v>
      </c>
      <c r="C9">
        <v>0.04</v>
      </c>
    </row>
    <row r="10" spans="1:3">
      <c r="A10" t="s">
        <v>475</v>
      </c>
      <c r="B10">
        <v>2040</v>
      </c>
      <c r="C10">
        <v>0.04</v>
      </c>
    </row>
    <row r="11" spans="1:3">
      <c r="A11" t="s">
        <v>475</v>
      </c>
      <c r="B11">
        <v>2045</v>
      </c>
      <c r="C11">
        <v>0.04</v>
      </c>
    </row>
    <row r="12" spans="1:3">
      <c r="A12" t="s">
        <v>475</v>
      </c>
      <c r="B12">
        <v>2050</v>
      </c>
      <c r="C12">
        <v>0.04</v>
      </c>
    </row>
    <row r="13" spans="1:3">
      <c r="A13" t="s">
        <v>476</v>
      </c>
      <c r="B13">
        <v>2018</v>
      </c>
      <c r="C13">
        <v>0.04</v>
      </c>
    </row>
    <row r="14" spans="1:3">
      <c r="A14" t="s">
        <v>476</v>
      </c>
      <c r="B14">
        <v>2025</v>
      </c>
      <c r="C14">
        <v>0.04</v>
      </c>
    </row>
    <row r="15" spans="1:3">
      <c r="A15" t="s">
        <v>476</v>
      </c>
      <c r="B15">
        <v>2030</v>
      </c>
      <c r="C15">
        <v>0.04</v>
      </c>
    </row>
    <row r="16" spans="1:3">
      <c r="A16" t="s">
        <v>476</v>
      </c>
      <c r="B16">
        <v>2035</v>
      </c>
      <c r="C16">
        <v>0.04</v>
      </c>
    </row>
    <row r="17" spans="1:3">
      <c r="A17" t="s">
        <v>476</v>
      </c>
      <c r="B17">
        <v>2040</v>
      </c>
      <c r="C17">
        <v>0.04</v>
      </c>
    </row>
    <row r="18" spans="1:3">
      <c r="A18" t="s">
        <v>476</v>
      </c>
      <c r="B18">
        <v>2045</v>
      </c>
      <c r="C18">
        <v>0.04</v>
      </c>
    </row>
    <row r="19" spans="1:3">
      <c r="A19" t="s">
        <v>476</v>
      </c>
      <c r="B19">
        <v>2050</v>
      </c>
      <c r="C19">
        <v>0.04</v>
      </c>
    </row>
    <row r="20" spans="1:3">
      <c r="A20" t="s">
        <v>108</v>
      </c>
      <c r="B20">
        <v>2018</v>
      </c>
      <c r="C20">
        <v>0.02</v>
      </c>
    </row>
    <row r="21" spans="1:3">
      <c r="A21" t="s">
        <v>108</v>
      </c>
      <c r="B21">
        <v>2025</v>
      </c>
      <c r="C21">
        <v>0.02</v>
      </c>
    </row>
    <row r="22" spans="1:3">
      <c r="A22" t="s">
        <v>108</v>
      </c>
      <c r="B22">
        <v>2030</v>
      </c>
      <c r="C22">
        <v>0.02</v>
      </c>
    </row>
    <row r="23" spans="1:3">
      <c r="A23" t="s">
        <v>108</v>
      </c>
      <c r="B23">
        <v>2035</v>
      </c>
      <c r="C23">
        <v>0.02</v>
      </c>
    </row>
    <row r="24" spans="1:3">
      <c r="A24" t="s">
        <v>108</v>
      </c>
      <c r="B24">
        <v>2040</v>
      </c>
      <c r="C24">
        <v>0.02</v>
      </c>
    </row>
    <row r="25" spans="1:3">
      <c r="A25" t="s">
        <v>108</v>
      </c>
      <c r="B25">
        <v>2045</v>
      </c>
      <c r="C25">
        <v>0.02</v>
      </c>
    </row>
    <row r="26" spans="1:3">
      <c r="A26" t="s">
        <v>108</v>
      </c>
      <c r="B26">
        <v>2050</v>
      </c>
      <c r="C26">
        <v>0.02</v>
      </c>
    </row>
    <row r="27" spans="1:3">
      <c r="A27" t="s">
        <v>477</v>
      </c>
      <c r="B27">
        <v>2018</v>
      </c>
      <c r="C27">
        <v>0.02</v>
      </c>
    </row>
    <row r="28" spans="1:3">
      <c r="A28" t="s">
        <v>477</v>
      </c>
      <c r="B28">
        <v>2025</v>
      </c>
      <c r="C28">
        <v>0.02</v>
      </c>
    </row>
    <row r="29" spans="1:3">
      <c r="A29" t="s">
        <v>477</v>
      </c>
      <c r="B29">
        <v>2030</v>
      </c>
      <c r="C29">
        <v>0.02</v>
      </c>
    </row>
    <row r="30" spans="1:3">
      <c r="A30" t="s">
        <v>477</v>
      </c>
      <c r="B30">
        <v>2035</v>
      </c>
      <c r="C30">
        <v>0.02</v>
      </c>
    </row>
    <row r="31" spans="1:3">
      <c r="A31" t="s">
        <v>477</v>
      </c>
      <c r="B31">
        <v>2040</v>
      </c>
      <c r="C31">
        <v>0.02</v>
      </c>
    </row>
    <row r="32" spans="1:3">
      <c r="A32" s="62" t="s">
        <v>477</v>
      </c>
      <c r="B32">
        <v>2045</v>
      </c>
      <c r="C32">
        <v>0.02</v>
      </c>
    </row>
    <row r="33" spans="1:3">
      <c r="A33" s="62" t="s">
        <v>477</v>
      </c>
      <c r="B33">
        <v>2050</v>
      </c>
      <c r="C33">
        <v>0.02</v>
      </c>
    </row>
    <row r="34" spans="1:3">
      <c r="A34" s="62" t="s">
        <v>109</v>
      </c>
      <c r="B34">
        <v>2018</v>
      </c>
      <c r="C34">
        <v>0.02</v>
      </c>
    </row>
    <row r="35" spans="1:3">
      <c r="A35" s="62" t="s">
        <v>109</v>
      </c>
      <c r="B35">
        <v>2025</v>
      </c>
      <c r="C35">
        <v>0.02</v>
      </c>
    </row>
    <row r="36" spans="1:3">
      <c r="A36" t="s">
        <v>109</v>
      </c>
      <c r="B36">
        <v>2030</v>
      </c>
      <c r="C36">
        <v>0.02</v>
      </c>
    </row>
    <row r="37" spans="1:3">
      <c r="A37" t="s">
        <v>109</v>
      </c>
      <c r="B37">
        <v>2035</v>
      </c>
      <c r="C37">
        <v>0.02</v>
      </c>
    </row>
    <row r="38" spans="1:3">
      <c r="A38" t="s">
        <v>109</v>
      </c>
      <c r="B38">
        <v>2040</v>
      </c>
      <c r="C38">
        <v>0.02</v>
      </c>
    </row>
    <row r="39" spans="1:3">
      <c r="A39" t="s">
        <v>109</v>
      </c>
      <c r="B39">
        <v>2045</v>
      </c>
      <c r="C39">
        <v>0.02</v>
      </c>
    </row>
    <row r="40" spans="1:3">
      <c r="A40" t="s">
        <v>109</v>
      </c>
      <c r="B40">
        <v>2050</v>
      </c>
      <c r="C40">
        <v>0.02</v>
      </c>
    </row>
    <row r="41" spans="1:3">
      <c r="A41" t="s">
        <v>478</v>
      </c>
      <c r="B41">
        <v>2018</v>
      </c>
      <c r="C41">
        <v>0.02</v>
      </c>
    </row>
    <row r="42" spans="1:3">
      <c r="A42" t="s">
        <v>478</v>
      </c>
      <c r="B42">
        <v>2025</v>
      </c>
      <c r="C42">
        <v>0.02</v>
      </c>
    </row>
    <row r="43" spans="1:3">
      <c r="A43" t="s">
        <v>478</v>
      </c>
      <c r="B43">
        <v>2030</v>
      </c>
      <c r="C43">
        <v>0.02</v>
      </c>
    </row>
    <row r="44" spans="1:3">
      <c r="A44" t="s">
        <v>478</v>
      </c>
      <c r="B44">
        <v>2035</v>
      </c>
      <c r="C44">
        <v>0.02</v>
      </c>
    </row>
    <row r="45" spans="1:3">
      <c r="A45" t="s">
        <v>478</v>
      </c>
      <c r="B45">
        <v>2040</v>
      </c>
      <c r="C45">
        <v>0.02</v>
      </c>
    </row>
    <row r="46" spans="1:3">
      <c r="A46" t="s">
        <v>478</v>
      </c>
      <c r="B46">
        <v>2045</v>
      </c>
      <c r="C46">
        <v>0.02</v>
      </c>
    </row>
    <row r="47" spans="1:3">
      <c r="A47" t="s">
        <v>478</v>
      </c>
      <c r="B47">
        <v>2050</v>
      </c>
      <c r="C47">
        <v>0.02</v>
      </c>
    </row>
    <row r="48" spans="1:3">
      <c r="A48" t="s">
        <v>479</v>
      </c>
      <c r="B48">
        <v>2018</v>
      </c>
      <c r="C48">
        <v>0.2</v>
      </c>
    </row>
    <row r="49" spans="1:3">
      <c r="A49" t="s">
        <v>479</v>
      </c>
      <c r="B49">
        <v>2025</v>
      </c>
      <c r="C49">
        <v>0.2</v>
      </c>
    </row>
    <row r="50" spans="1:3">
      <c r="A50" t="s">
        <v>479</v>
      </c>
      <c r="B50">
        <v>2030</v>
      </c>
      <c r="C50">
        <v>0.2</v>
      </c>
    </row>
    <row r="51" spans="1:3">
      <c r="A51" t="s">
        <v>479</v>
      </c>
      <c r="B51">
        <v>2035</v>
      </c>
      <c r="C51">
        <v>0.2</v>
      </c>
    </row>
    <row r="52" spans="1:3">
      <c r="A52" t="s">
        <v>479</v>
      </c>
      <c r="B52">
        <v>2040</v>
      </c>
      <c r="C52">
        <v>0.2</v>
      </c>
    </row>
    <row r="53" spans="1:3">
      <c r="A53" t="s">
        <v>479</v>
      </c>
      <c r="B53">
        <v>2045</v>
      </c>
      <c r="C53">
        <v>0.2</v>
      </c>
    </row>
    <row r="54" spans="1:3">
      <c r="A54" t="s">
        <v>479</v>
      </c>
      <c r="B54">
        <v>2050</v>
      </c>
      <c r="C54">
        <v>0.2</v>
      </c>
    </row>
    <row r="55" spans="1:3">
      <c r="A55" t="s">
        <v>480</v>
      </c>
      <c r="B55">
        <v>2018</v>
      </c>
      <c r="C55">
        <v>0.2</v>
      </c>
    </row>
    <row r="56" spans="1:3">
      <c r="A56" t="s">
        <v>480</v>
      </c>
      <c r="B56">
        <v>2025</v>
      </c>
      <c r="C56">
        <v>0.2</v>
      </c>
    </row>
    <row r="57" spans="1:3">
      <c r="A57" t="s">
        <v>480</v>
      </c>
      <c r="B57">
        <v>2030</v>
      </c>
      <c r="C57">
        <v>0.2</v>
      </c>
    </row>
    <row r="58" spans="1:3">
      <c r="A58" t="s">
        <v>480</v>
      </c>
      <c r="B58">
        <v>2035</v>
      </c>
      <c r="C58">
        <v>0.2</v>
      </c>
    </row>
    <row r="59" spans="1:3">
      <c r="A59" t="s">
        <v>480</v>
      </c>
      <c r="B59">
        <v>2040</v>
      </c>
      <c r="C59">
        <v>0.2</v>
      </c>
    </row>
    <row r="60" spans="1:3">
      <c r="A60" t="s">
        <v>480</v>
      </c>
      <c r="B60">
        <v>2045</v>
      </c>
      <c r="C60">
        <v>0.2</v>
      </c>
    </row>
    <row r="61" spans="1:3">
      <c r="A61" t="s">
        <v>480</v>
      </c>
      <c r="B61">
        <v>2050</v>
      </c>
      <c r="C61">
        <v>0.2</v>
      </c>
    </row>
    <row r="62" spans="1:3">
      <c r="A62" t="s">
        <v>481</v>
      </c>
      <c r="B62">
        <v>2018</v>
      </c>
      <c r="C62">
        <v>0.2</v>
      </c>
    </row>
    <row r="63" spans="1:3">
      <c r="A63" t="s">
        <v>481</v>
      </c>
      <c r="B63">
        <v>2025</v>
      </c>
      <c r="C63">
        <v>0.2</v>
      </c>
    </row>
    <row r="64" spans="1:3">
      <c r="A64" t="s">
        <v>481</v>
      </c>
      <c r="B64">
        <v>2030</v>
      </c>
      <c r="C64">
        <v>0.2</v>
      </c>
    </row>
    <row r="65" spans="1:3">
      <c r="A65" t="s">
        <v>481</v>
      </c>
      <c r="B65">
        <v>2035</v>
      </c>
      <c r="C65">
        <v>0.2</v>
      </c>
    </row>
    <row r="66" spans="1:3">
      <c r="A66" t="s">
        <v>481</v>
      </c>
      <c r="B66">
        <v>2040</v>
      </c>
      <c r="C66">
        <v>0.2</v>
      </c>
    </row>
    <row r="67" spans="1:3">
      <c r="A67" t="s">
        <v>481</v>
      </c>
      <c r="B67">
        <v>2045</v>
      </c>
      <c r="C67">
        <v>0.2</v>
      </c>
    </row>
    <row r="68" spans="1:3">
      <c r="A68" t="s">
        <v>481</v>
      </c>
      <c r="B68">
        <v>2050</v>
      </c>
      <c r="C68">
        <v>0.2</v>
      </c>
    </row>
    <row r="69" spans="1:3">
      <c r="A69" t="s">
        <v>482</v>
      </c>
      <c r="B69">
        <v>2018</v>
      </c>
      <c r="C69">
        <v>0.2</v>
      </c>
    </row>
    <row r="70" spans="1:3">
      <c r="A70" t="s">
        <v>482</v>
      </c>
      <c r="B70">
        <v>2025</v>
      </c>
      <c r="C70">
        <v>0.2</v>
      </c>
    </row>
    <row r="71" spans="1:3">
      <c r="A71" t="s">
        <v>482</v>
      </c>
      <c r="B71">
        <v>2030</v>
      </c>
      <c r="C71">
        <v>0.2</v>
      </c>
    </row>
    <row r="72" spans="1:3">
      <c r="A72" t="s">
        <v>482</v>
      </c>
      <c r="B72">
        <v>2035</v>
      </c>
      <c r="C72">
        <v>0.2</v>
      </c>
    </row>
    <row r="73" spans="1:3">
      <c r="A73" t="s">
        <v>482</v>
      </c>
      <c r="B73">
        <v>2040</v>
      </c>
      <c r="C73">
        <v>0.2</v>
      </c>
    </row>
    <row r="74" spans="1:3">
      <c r="A74" t="s">
        <v>482</v>
      </c>
      <c r="B74">
        <v>2045</v>
      </c>
      <c r="C74">
        <v>0.2</v>
      </c>
    </row>
    <row r="75" spans="1:3">
      <c r="A75" t="s">
        <v>482</v>
      </c>
      <c r="B75">
        <v>2050</v>
      </c>
      <c r="C75">
        <v>0.2</v>
      </c>
    </row>
    <row r="76" spans="1:3">
      <c r="A76" t="s">
        <v>483</v>
      </c>
      <c r="B76">
        <v>2018</v>
      </c>
      <c r="C76">
        <v>0.2</v>
      </c>
    </row>
    <row r="77" spans="1:3">
      <c r="A77" t="s">
        <v>483</v>
      </c>
      <c r="B77">
        <v>2025</v>
      </c>
      <c r="C77">
        <v>0.2</v>
      </c>
    </row>
    <row r="78" spans="1:3">
      <c r="A78" t="s">
        <v>483</v>
      </c>
      <c r="B78">
        <v>2030</v>
      </c>
      <c r="C78">
        <v>0.2</v>
      </c>
    </row>
    <row r="79" spans="1:3">
      <c r="A79" t="s">
        <v>483</v>
      </c>
      <c r="B79">
        <v>2035</v>
      </c>
      <c r="C79">
        <v>0.2</v>
      </c>
    </row>
    <row r="80" spans="1:3">
      <c r="A80" t="s">
        <v>483</v>
      </c>
      <c r="B80">
        <v>2040</v>
      </c>
      <c r="C80">
        <v>0.2</v>
      </c>
    </row>
    <row r="81" spans="1:3">
      <c r="A81" t="s">
        <v>483</v>
      </c>
      <c r="B81">
        <v>2045</v>
      </c>
      <c r="C81">
        <v>0.2</v>
      </c>
    </row>
    <row r="82" spans="1:3">
      <c r="A82" t="s">
        <v>483</v>
      </c>
      <c r="B82">
        <v>2050</v>
      </c>
      <c r="C82">
        <v>0.2</v>
      </c>
    </row>
    <row r="83" spans="1:3">
      <c r="A83" t="s">
        <v>485</v>
      </c>
      <c r="B83">
        <v>2018</v>
      </c>
      <c r="C83">
        <v>0.04</v>
      </c>
    </row>
    <row r="84" spans="1:3">
      <c r="A84" t="s">
        <v>485</v>
      </c>
      <c r="B84">
        <v>2025</v>
      </c>
      <c r="C84">
        <v>0.04</v>
      </c>
    </row>
    <row r="85" spans="1:3">
      <c r="A85" t="s">
        <v>485</v>
      </c>
      <c r="B85">
        <v>2030</v>
      </c>
      <c r="C85">
        <v>0.04</v>
      </c>
    </row>
    <row r="86" spans="1:3">
      <c r="A86" t="s">
        <v>485</v>
      </c>
      <c r="B86">
        <v>2035</v>
      </c>
      <c r="C86">
        <v>0.04</v>
      </c>
    </row>
    <row r="87" spans="1:3">
      <c r="A87" t="s">
        <v>485</v>
      </c>
      <c r="B87">
        <v>2040</v>
      </c>
      <c r="C87">
        <v>0.04</v>
      </c>
    </row>
    <row r="88" spans="1:3">
      <c r="A88" t="s">
        <v>485</v>
      </c>
      <c r="B88">
        <v>2045</v>
      </c>
      <c r="C88">
        <v>0.04</v>
      </c>
    </row>
    <row r="89" spans="1:3">
      <c r="A89" t="s">
        <v>485</v>
      </c>
      <c r="B89">
        <v>2050</v>
      </c>
      <c r="C89">
        <v>0.04</v>
      </c>
    </row>
    <row r="90" spans="1:3">
      <c r="A90" t="s">
        <v>243</v>
      </c>
      <c r="B90">
        <v>2018</v>
      </c>
      <c r="C90">
        <v>0.1</v>
      </c>
    </row>
    <row r="91" spans="1:3">
      <c r="A91" t="s">
        <v>243</v>
      </c>
      <c r="B91">
        <v>2025</v>
      </c>
      <c r="C91">
        <v>0.1</v>
      </c>
    </row>
    <row r="92" spans="1:3">
      <c r="A92" t="s">
        <v>243</v>
      </c>
      <c r="B92">
        <v>2030</v>
      </c>
      <c r="C92">
        <v>0.1</v>
      </c>
    </row>
    <row r="93" spans="1:3">
      <c r="A93" t="s">
        <v>243</v>
      </c>
      <c r="B93">
        <v>2035</v>
      </c>
      <c r="C93">
        <v>0.1</v>
      </c>
    </row>
    <row r="94" spans="1:3">
      <c r="A94" t="s">
        <v>243</v>
      </c>
      <c r="B94">
        <v>2040</v>
      </c>
      <c r="C94">
        <v>0.1</v>
      </c>
    </row>
    <row r="95" spans="1:3">
      <c r="A95" t="s">
        <v>243</v>
      </c>
      <c r="B95">
        <v>2045</v>
      </c>
      <c r="C95">
        <v>0.1</v>
      </c>
    </row>
    <row r="96" spans="1:3">
      <c r="A96" t="s">
        <v>243</v>
      </c>
      <c r="B96">
        <v>2050</v>
      </c>
      <c r="C96">
        <v>0.1</v>
      </c>
    </row>
    <row r="97" spans="1:3">
      <c r="A97" t="s">
        <v>254</v>
      </c>
      <c r="B97">
        <v>2018</v>
      </c>
      <c r="C97">
        <v>0.1</v>
      </c>
    </row>
    <row r="98" spans="1:3">
      <c r="A98" t="s">
        <v>254</v>
      </c>
      <c r="B98">
        <v>2025</v>
      </c>
      <c r="C98">
        <v>0.1</v>
      </c>
    </row>
    <row r="99" spans="1:3">
      <c r="A99" t="s">
        <v>254</v>
      </c>
      <c r="B99">
        <v>2030</v>
      </c>
      <c r="C99">
        <v>0.1</v>
      </c>
    </row>
    <row r="100" spans="1:3">
      <c r="A100" t="s">
        <v>254</v>
      </c>
      <c r="B100">
        <v>2035</v>
      </c>
      <c r="C100">
        <v>0.1</v>
      </c>
    </row>
    <row r="101" spans="1:3">
      <c r="A101" t="s">
        <v>254</v>
      </c>
      <c r="B101">
        <v>2040</v>
      </c>
      <c r="C101">
        <v>0.1</v>
      </c>
    </row>
    <row r="102" spans="1:3">
      <c r="A102" t="s">
        <v>254</v>
      </c>
      <c r="B102">
        <v>2045</v>
      </c>
      <c r="C102">
        <v>0.1</v>
      </c>
    </row>
    <row r="103" spans="1:3">
      <c r="A103" t="s">
        <v>254</v>
      </c>
      <c r="B103">
        <v>2050</v>
      </c>
      <c r="C103">
        <v>0.1</v>
      </c>
    </row>
    <row r="104" spans="1:3">
      <c r="A104" t="s">
        <v>248</v>
      </c>
      <c r="B104">
        <v>2018</v>
      </c>
      <c r="C104">
        <v>0.1</v>
      </c>
    </row>
    <row r="105" spans="1:3">
      <c r="A105" t="s">
        <v>248</v>
      </c>
      <c r="B105">
        <v>2025</v>
      </c>
      <c r="C105">
        <v>0.1</v>
      </c>
    </row>
    <row r="106" spans="1:3">
      <c r="A106" t="s">
        <v>248</v>
      </c>
      <c r="B106">
        <v>2030</v>
      </c>
      <c r="C106">
        <v>0.1</v>
      </c>
    </row>
    <row r="107" spans="1:3">
      <c r="A107" t="s">
        <v>248</v>
      </c>
      <c r="B107">
        <v>2035</v>
      </c>
      <c r="C107">
        <v>0.1</v>
      </c>
    </row>
    <row r="108" spans="1:3">
      <c r="A108" t="s">
        <v>248</v>
      </c>
      <c r="B108">
        <v>2040</v>
      </c>
      <c r="C108">
        <v>0.1</v>
      </c>
    </row>
    <row r="109" spans="1:3">
      <c r="A109" t="s">
        <v>248</v>
      </c>
      <c r="B109">
        <v>2045</v>
      </c>
      <c r="C109">
        <v>0.1</v>
      </c>
    </row>
    <row r="110" spans="1:3">
      <c r="A110" t="s">
        <v>248</v>
      </c>
      <c r="B110">
        <v>2050</v>
      </c>
      <c r="C110">
        <v>0.1</v>
      </c>
    </row>
    <row r="111" spans="1:3">
      <c r="A111" t="s">
        <v>244</v>
      </c>
      <c r="B111">
        <v>2018</v>
      </c>
      <c r="C111">
        <v>0.1</v>
      </c>
    </row>
    <row r="112" spans="1:3">
      <c r="A112" t="s">
        <v>244</v>
      </c>
      <c r="B112">
        <v>2025</v>
      </c>
      <c r="C112">
        <v>0.1</v>
      </c>
    </row>
    <row r="113" spans="1:3">
      <c r="A113" t="s">
        <v>244</v>
      </c>
      <c r="B113">
        <v>2030</v>
      </c>
      <c r="C113">
        <v>0.1</v>
      </c>
    </row>
    <row r="114" spans="1:3">
      <c r="A114" t="s">
        <v>244</v>
      </c>
      <c r="B114">
        <v>2035</v>
      </c>
      <c r="C114">
        <v>0.1</v>
      </c>
    </row>
    <row r="115" spans="1:3">
      <c r="A115" t="s">
        <v>244</v>
      </c>
      <c r="B115">
        <v>2040</v>
      </c>
      <c r="C115">
        <v>0.1</v>
      </c>
    </row>
    <row r="116" spans="1:3">
      <c r="A116" t="s">
        <v>244</v>
      </c>
      <c r="B116">
        <v>2045</v>
      </c>
      <c r="C116">
        <v>0.1</v>
      </c>
    </row>
    <row r="117" spans="1:3">
      <c r="A117" t="s">
        <v>244</v>
      </c>
      <c r="B117">
        <v>2050</v>
      </c>
      <c r="C117">
        <v>0.1</v>
      </c>
    </row>
    <row r="118" spans="1:3">
      <c r="A118" t="s">
        <v>255</v>
      </c>
      <c r="B118">
        <v>2018</v>
      </c>
      <c r="C118">
        <v>0.1</v>
      </c>
    </row>
    <row r="119" spans="1:3">
      <c r="A119" t="s">
        <v>255</v>
      </c>
      <c r="B119">
        <v>2025</v>
      </c>
      <c r="C119">
        <v>0.1</v>
      </c>
    </row>
    <row r="120" spans="1:3">
      <c r="A120" t="s">
        <v>255</v>
      </c>
      <c r="B120">
        <v>2030</v>
      </c>
      <c r="C120">
        <v>0.1</v>
      </c>
    </row>
    <row r="121" spans="1:3">
      <c r="A121" t="s">
        <v>255</v>
      </c>
      <c r="B121">
        <v>2035</v>
      </c>
      <c r="C121">
        <v>0.1</v>
      </c>
    </row>
    <row r="122" spans="1:3">
      <c r="A122" t="s">
        <v>255</v>
      </c>
      <c r="B122">
        <v>2040</v>
      </c>
      <c r="C122">
        <v>0.1</v>
      </c>
    </row>
    <row r="123" spans="1:3">
      <c r="A123" t="s">
        <v>255</v>
      </c>
      <c r="B123">
        <v>2045</v>
      </c>
      <c r="C123">
        <v>0.1</v>
      </c>
    </row>
    <row r="124" spans="1:3">
      <c r="A124" t="s">
        <v>255</v>
      </c>
      <c r="B124">
        <v>2050</v>
      </c>
      <c r="C124">
        <v>0.1</v>
      </c>
    </row>
    <row r="125" spans="1:3">
      <c r="A125" t="s">
        <v>246</v>
      </c>
      <c r="B125">
        <v>2018</v>
      </c>
      <c r="C125">
        <v>0.1</v>
      </c>
    </row>
    <row r="126" spans="1:3">
      <c r="A126" t="s">
        <v>246</v>
      </c>
      <c r="B126">
        <v>2025</v>
      </c>
      <c r="C126">
        <v>0.1</v>
      </c>
    </row>
    <row r="127" spans="1:3">
      <c r="A127" t="s">
        <v>246</v>
      </c>
      <c r="B127">
        <v>2030</v>
      </c>
      <c r="C127">
        <v>0.1</v>
      </c>
    </row>
    <row r="128" spans="1:3">
      <c r="A128" t="s">
        <v>246</v>
      </c>
      <c r="B128">
        <v>2035</v>
      </c>
      <c r="C128">
        <v>0.1</v>
      </c>
    </row>
    <row r="129" spans="1:3">
      <c r="A129" t="s">
        <v>246</v>
      </c>
      <c r="B129">
        <v>2040</v>
      </c>
      <c r="C129">
        <v>0.1</v>
      </c>
    </row>
    <row r="130" spans="1:3">
      <c r="A130" t="s">
        <v>246</v>
      </c>
      <c r="B130">
        <v>2045</v>
      </c>
      <c r="C130">
        <v>0.1</v>
      </c>
    </row>
    <row r="131" spans="1:3">
      <c r="A131" t="s">
        <v>246</v>
      </c>
      <c r="B131">
        <v>2050</v>
      </c>
      <c r="C131">
        <v>0.1</v>
      </c>
    </row>
    <row r="132" spans="1:3">
      <c r="A132" t="s">
        <v>247</v>
      </c>
      <c r="B132">
        <v>2018</v>
      </c>
      <c r="C132">
        <v>0.1</v>
      </c>
    </row>
    <row r="133" spans="1:3">
      <c r="A133" t="s">
        <v>247</v>
      </c>
      <c r="B133">
        <v>2025</v>
      </c>
      <c r="C133">
        <v>0.1</v>
      </c>
    </row>
    <row r="134" spans="1:3">
      <c r="A134" t="s">
        <v>247</v>
      </c>
      <c r="B134">
        <v>2030</v>
      </c>
      <c r="C134">
        <v>0.1</v>
      </c>
    </row>
    <row r="135" spans="1:3">
      <c r="A135" t="s">
        <v>247</v>
      </c>
      <c r="B135">
        <v>2035</v>
      </c>
      <c r="C135">
        <v>0.1</v>
      </c>
    </row>
    <row r="136" spans="1:3">
      <c r="A136" t="s">
        <v>247</v>
      </c>
      <c r="B136">
        <v>2040</v>
      </c>
      <c r="C136">
        <v>0.1</v>
      </c>
    </row>
    <row r="137" spans="1:3">
      <c r="A137" t="s">
        <v>247</v>
      </c>
      <c r="B137">
        <v>2045</v>
      </c>
      <c r="C137">
        <v>0.1</v>
      </c>
    </row>
    <row r="138" spans="1:3">
      <c r="A138" t="s">
        <v>247</v>
      </c>
      <c r="B138">
        <v>2050</v>
      </c>
      <c r="C138">
        <v>0.1</v>
      </c>
    </row>
    <row r="139" spans="1:3">
      <c r="A139" t="s">
        <v>245</v>
      </c>
      <c r="B139">
        <v>2018</v>
      </c>
      <c r="C139">
        <v>0.1</v>
      </c>
    </row>
    <row r="140" spans="1:3">
      <c r="A140" t="s">
        <v>245</v>
      </c>
      <c r="B140">
        <v>2025</v>
      </c>
      <c r="C140">
        <v>0.1</v>
      </c>
    </row>
    <row r="141" spans="1:3">
      <c r="A141" t="s">
        <v>245</v>
      </c>
      <c r="B141">
        <v>2030</v>
      </c>
      <c r="C141">
        <v>0.1</v>
      </c>
    </row>
    <row r="142" spans="1:3">
      <c r="A142" t="s">
        <v>245</v>
      </c>
      <c r="B142">
        <v>2035</v>
      </c>
      <c r="C142">
        <v>0.1</v>
      </c>
    </row>
    <row r="143" spans="1:3">
      <c r="A143" t="s">
        <v>245</v>
      </c>
      <c r="B143">
        <v>2040</v>
      </c>
      <c r="C143">
        <v>0.1</v>
      </c>
    </row>
    <row r="144" spans="1:3">
      <c r="A144" t="s">
        <v>245</v>
      </c>
      <c r="B144">
        <v>2045</v>
      </c>
      <c r="C144">
        <v>0.1</v>
      </c>
    </row>
    <row r="145" spans="1:3">
      <c r="A145" t="s">
        <v>245</v>
      </c>
      <c r="B145">
        <v>2050</v>
      </c>
      <c r="C145">
        <v>0.1</v>
      </c>
    </row>
    <row r="146" spans="1:3">
      <c r="A146" t="s">
        <v>227</v>
      </c>
      <c r="B146">
        <v>2018</v>
      </c>
      <c r="C146">
        <v>0.1</v>
      </c>
    </row>
    <row r="147" spans="1:3">
      <c r="A147" t="s">
        <v>227</v>
      </c>
      <c r="B147">
        <v>2025</v>
      </c>
      <c r="C147">
        <v>0.1</v>
      </c>
    </row>
    <row r="148" spans="1:3">
      <c r="A148" t="s">
        <v>227</v>
      </c>
      <c r="B148">
        <v>2030</v>
      </c>
      <c r="C148">
        <v>0.1</v>
      </c>
    </row>
    <row r="149" spans="1:3">
      <c r="A149" t="s">
        <v>227</v>
      </c>
      <c r="B149">
        <v>2035</v>
      </c>
      <c r="C149">
        <v>0.1</v>
      </c>
    </row>
    <row r="150" spans="1:3">
      <c r="A150" t="s">
        <v>227</v>
      </c>
      <c r="B150">
        <v>2040</v>
      </c>
      <c r="C150">
        <v>0.1</v>
      </c>
    </row>
    <row r="151" spans="1:3">
      <c r="A151" t="s">
        <v>227</v>
      </c>
      <c r="B151">
        <v>2045</v>
      </c>
      <c r="C151">
        <v>0.1</v>
      </c>
    </row>
    <row r="152" spans="1:3">
      <c r="A152" t="s">
        <v>227</v>
      </c>
      <c r="B152">
        <v>2050</v>
      </c>
      <c r="C152">
        <v>0.1</v>
      </c>
    </row>
    <row r="153" spans="1:3">
      <c r="A153" t="s">
        <v>225</v>
      </c>
      <c r="B153">
        <v>2018</v>
      </c>
      <c r="C153">
        <v>0.1</v>
      </c>
    </row>
    <row r="154" spans="1:3">
      <c r="A154" t="s">
        <v>225</v>
      </c>
      <c r="B154">
        <v>2025</v>
      </c>
      <c r="C154">
        <v>0.1</v>
      </c>
    </row>
    <row r="155" spans="1:3">
      <c r="A155" t="s">
        <v>225</v>
      </c>
      <c r="B155">
        <v>2030</v>
      </c>
      <c r="C155">
        <v>0.1</v>
      </c>
    </row>
    <row r="156" spans="1:3">
      <c r="A156" t="s">
        <v>225</v>
      </c>
      <c r="B156">
        <v>2035</v>
      </c>
      <c r="C156">
        <v>0.1</v>
      </c>
    </row>
    <row r="157" spans="1:3">
      <c r="A157" t="s">
        <v>225</v>
      </c>
      <c r="B157">
        <v>2040</v>
      </c>
      <c r="C157">
        <v>0.1</v>
      </c>
    </row>
    <row r="158" spans="1:3">
      <c r="A158" t="s">
        <v>225</v>
      </c>
      <c r="B158">
        <v>2045</v>
      </c>
      <c r="C158">
        <v>0.1</v>
      </c>
    </row>
    <row r="159" spans="1:3">
      <c r="A159" t="s">
        <v>225</v>
      </c>
      <c r="B159">
        <v>2050</v>
      </c>
      <c r="C159">
        <v>0.1</v>
      </c>
    </row>
    <row r="160" spans="1:3">
      <c r="A160" t="s">
        <v>163</v>
      </c>
      <c r="B160">
        <v>2018</v>
      </c>
      <c r="C160">
        <v>0.04</v>
      </c>
    </row>
    <row r="161" spans="1:3">
      <c r="A161" t="s">
        <v>163</v>
      </c>
      <c r="B161">
        <v>2025</v>
      </c>
      <c r="C161">
        <v>0.04</v>
      </c>
    </row>
    <row r="162" spans="1:3">
      <c r="A162" t="s">
        <v>163</v>
      </c>
      <c r="B162">
        <v>2030</v>
      </c>
      <c r="C162">
        <v>0.04</v>
      </c>
    </row>
    <row r="163" spans="1:3">
      <c r="A163" t="s">
        <v>163</v>
      </c>
      <c r="B163">
        <v>2035</v>
      </c>
      <c r="C163">
        <v>0.04</v>
      </c>
    </row>
    <row r="164" spans="1:3">
      <c r="A164" t="s">
        <v>163</v>
      </c>
      <c r="B164">
        <v>2040</v>
      </c>
      <c r="C164">
        <v>0.04</v>
      </c>
    </row>
    <row r="165" spans="1:3">
      <c r="A165" t="s">
        <v>163</v>
      </c>
      <c r="B165">
        <v>2045</v>
      </c>
      <c r="C165">
        <v>0.04</v>
      </c>
    </row>
    <row r="166" spans="1:3">
      <c r="A166" t="s">
        <v>163</v>
      </c>
      <c r="B166">
        <v>2050</v>
      </c>
      <c r="C166">
        <v>0.04</v>
      </c>
    </row>
    <row r="167" spans="1:3">
      <c r="A167" t="s">
        <v>199</v>
      </c>
      <c r="B167">
        <v>2018</v>
      </c>
      <c r="C167">
        <v>0.04</v>
      </c>
    </row>
    <row r="168" spans="1:3">
      <c r="A168" t="s">
        <v>199</v>
      </c>
      <c r="B168">
        <v>2025</v>
      </c>
      <c r="C168">
        <v>0.04</v>
      </c>
    </row>
    <row r="169" spans="1:3">
      <c r="A169" t="s">
        <v>199</v>
      </c>
      <c r="B169">
        <v>2030</v>
      </c>
      <c r="C169">
        <v>0.04</v>
      </c>
    </row>
    <row r="170" spans="1:3">
      <c r="A170" t="s">
        <v>199</v>
      </c>
      <c r="B170">
        <v>2035</v>
      </c>
      <c r="C170">
        <v>0.04</v>
      </c>
    </row>
    <row r="171" spans="1:3">
      <c r="A171" t="s">
        <v>199</v>
      </c>
      <c r="B171">
        <v>2040</v>
      </c>
      <c r="C171">
        <v>0.04</v>
      </c>
    </row>
    <row r="172" spans="1:3">
      <c r="A172" t="s">
        <v>199</v>
      </c>
      <c r="B172">
        <v>2045</v>
      </c>
      <c r="C172">
        <v>0.04</v>
      </c>
    </row>
    <row r="173" spans="1:3">
      <c r="A173" t="s">
        <v>199</v>
      </c>
      <c r="B173">
        <v>2050</v>
      </c>
      <c r="C173">
        <v>0.04</v>
      </c>
    </row>
    <row r="174" spans="1:3">
      <c r="A174" t="s">
        <v>107</v>
      </c>
      <c r="B174">
        <v>2018</v>
      </c>
      <c r="C174">
        <v>0.02</v>
      </c>
    </row>
    <row r="175" spans="1:3">
      <c r="A175" t="s">
        <v>107</v>
      </c>
      <c r="B175">
        <v>2025</v>
      </c>
      <c r="C175">
        <v>0.02</v>
      </c>
    </row>
    <row r="176" spans="1:3">
      <c r="A176" t="s">
        <v>107</v>
      </c>
      <c r="B176">
        <v>2030</v>
      </c>
      <c r="C176">
        <v>0.02</v>
      </c>
    </row>
    <row r="177" spans="1:3">
      <c r="A177" t="s">
        <v>107</v>
      </c>
      <c r="B177">
        <v>2035</v>
      </c>
      <c r="C177">
        <v>0.02</v>
      </c>
    </row>
    <row r="178" spans="1:3">
      <c r="A178" t="s">
        <v>107</v>
      </c>
      <c r="B178">
        <v>2040</v>
      </c>
      <c r="C178">
        <v>0.02</v>
      </c>
    </row>
    <row r="179" spans="1:3">
      <c r="A179" t="s">
        <v>107</v>
      </c>
      <c r="B179">
        <v>2045</v>
      </c>
      <c r="C179">
        <v>0.02</v>
      </c>
    </row>
    <row r="180" spans="1:3">
      <c r="A180" t="s">
        <v>107</v>
      </c>
      <c r="B180">
        <v>2050</v>
      </c>
      <c r="C180">
        <v>0.02</v>
      </c>
    </row>
    <row r="181" spans="1:3">
      <c r="A181" t="s">
        <v>256</v>
      </c>
      <c r="B181">
        <v>2018</v>
      </c>
      <c r="C181">
        <v>0.02</v>
      </c>
    </row>
    <row r="182" spans="1:3">
      <c r="A182" t="s">
        <v>256</v>
      </c>
      <c r="B182">
        <v>2025</v>
      </c>
      <c r="C182">
        <v>0.02</v>
      </c>
    </row>
    <row r="183" spans="1:3">
      <c r="A183" t="s">
        <v>256</v>
      </c>
      <c r="B183">
        <v>2030</v>
      </c>
      <c r="C183">
        <v>0.02</v>
      </c>
    </row>
    <row r="184" spans="1:3">
      <c r="A184" t="s">
        <v>256</v>
      </c>
      <c r="B184">
        <v>2035</v>
      </c>
      <c r="C184">
        <v>0.02</v>
      </c>
    </row>
    <row r="185" spans="1:3">
      <c r="A185" t="s">
        <v>256</v>
      </c>
      <c r="B185">
        <v>2040</v>
      </c>
      <c r="C185">
        <v>0.02</v>
      </c>
    </row>
    <row r="186" spans="1:3">
      <c r="A186" t="s">
        <v>256</v>
      </c>
      <c r="B186">
        <v>2045</v>
      </c>
      <c r="C186">
        <v>0.02</v>
      </c>
    </row>
    <row r="187" spans="1:3">
      <c r="A187" t="s">
        <v>256</v>
      </c>
      <c r="B187">
        <v>2050</v>
      </c>
      <c r="C187">
        <v>0.02</v>
      </c>
    </row>
    <row r="188" spans="1:3">
      <c r="A188" t="s">
        <v>106</v>
      </c>
      <c r="B188">
        <v>2018</v>
      </c>
      <c r="C188">
        <v>0.02</v>
      </c>
    </row>
    <row r="189" spans="1:3">
      <c r="A189" t="s">
        <v>106</v>
      </c>
      <c r="B189">
        <v>2025</v>
      </c>
      <c r="C189">
        <v>0.02</v>
      </c>
    </row>
    <row r="190" spans="1:3">
      <c r="A190" t="s">
        <v>106</v>
      </c>
      <c r="B190">
        <v>2030</v>
      </c>
      <c r="C190">
        <v>0.02</v>
      </c>
    </row>
    <row r="191" spans="1:3">
      <c r="A191" t="s">
        <v>106</v>
      </c>
      <c r="B191">
        <v>2035</v>
      </c>
      <c r="C191">
        <v>0.02</v>
      </c>
    </row>
    <row r="192" spans="1:3">
      <c r="A192" t="s">
        <v>106</v>
      </c>
      <c r="B192">
        <v>2040</v>
      </c>
      <c r="C192">
        <v>0.02</v>
      </c>
    </row>
    <row r="193" spans="1:3">
      <c r="A193" t="s">
        <v>106</v>
      </c>
      <c r="B193">
        <v>2045</v>
      </c>
      <c r="C193">
        <v>0.02</v>
      </c>
    </row>
    <row r="194" spans="1:3">
      <c r="A194" t="s">
        <v>106</v>
      </c>
      <c r="B194">
        <v>2050</v>
      </c>
      <c r="C194">
        <v>0.02</v>
      </c>
    </row>
    <row r="195" spans="1:3">
      <c r="A195" t="s">
        <v>257</v>
      </c>
      <c r="B195">
        <v>2018</v>
      </c>
      <c r="C195">
        <v>0.02</v>
      </c>
    </row>
    <row r="196" spans="1:3">
      <c r="A196" t="s">
        <v>257</v>
      </c>
      <c r="B196">
        <v>2025</v>
      </c>
      <c r="C196">
        <v>0.02</v>
      </c>
    </row>
    <row r="197" spans="1:3">
      <c r="A197" t="s">
        <v>257</v>
      </c>
      <c r="B197">
        <v>2030</v>
      </c>
      <c r="C197">
        <v>0.02</v>
      </c>
    </row>
    <row r="198" spans="1:3">
      <c r="A198" t="s">
        <v>257</v>
      </c>
      <c r="B198">
        <v>2035</v>
      </c>
      <c r="C198">
        <v>0.02</v>
      </c>
    </row>
    <row r="199" spans="1:3">
      <c r="A199" t="s">
        <v>257</v>
      </c>
      <c r="B199">
        <v>2040</v>
      </c>
      <c r="C199">
        <v>0.02</v>
      </c>
    </row>
    <row r="200" spans="1:3">
      <c r="A200" t="s">
        <v>257</v>
      </c>
      <c r="B200">
        <v>2045</v>
      </c>
      <c r="C200">
        <v>0.02</v>
      </c>
    </row>
    <row r="201" spans="1:3">
      <c r="A201" t="s">
        <v>257</v>
      </c>
      <c r="B201">
        <v>2050</v>
      </c>
      <c r="C201">
        <v>0.02</v>
      </c>
    </row>
    <row r="202" spans="1:3">
      <c r="A202" t="s">
        <v>488</v>
      </c>
      <c r="B202">
        <v>2018</v>
      </c>
      <c r="C202">
        <v>0.2</v>
      </c>
    </row>
    <row r="203" spans="1:3">
      <c r="A203" t="s">
        <v>488</v>
      </c>
      <c r="B203">
        <v>2025</v>
      </c>
      <c r="C203">
        <v>0.2</v>
      </c>
    </row>
    <row r="204" spans="1:3">
      <c r="A204" t="s">
        <v>488</v>
      </c>
      <c r="B204">
        <v>2030</v>
      </c>
      <c r="C204">
        <v>0.2</v>
      </c>
    </row>
    <row r="205" spans="1:3">
      <c r="A205" t="s">
        <v>488</v>
      </c>
      <c r="B205">
        <v>2035</v>
      </c>
      <c r="C205">
        <v>0.2</v>
      </c>
    </row>
    <row r="206" spans="1:3">
      <c r="A206" t="s">
        <v>488</v>
      </c>
      <c r="B206">
        <v>2040</v>
      </c>
      <c r="C206">
        <v>0.2</v>
      </c>
    </row>
    <row r="207" spans="1:3">
      <c r="A207" t="s">
        <v>488</v>
      </c>
      <c r="B207">
        <v>2045</v>
      </c>
      <c r="C207">
        <v>0.2</v>
      </c>
    </row>
    <row r="208" spans="1:3">
      <c r="A208" t="s">
        <v>488</v>
      </c>
      <c r="B208">
        <v>2050</v>
      </c>
      <c r="C208">
        <v>0.2</v>
      </c>
    </row>
    <row r="209" spans="1:3">
      <c r="A209" t="s">
        <v>489</v>
      </c>
      <c r="B209">
        <v>2018</v>
      </c>
      <c r="C209">
        <v>0.2</v>
      </c>
    </row>
    <row r="210" spans="1:3">
      <c r="A210" t="s">
        <v>489</v>
      </c>
      <c r="B210">
        <v>2025</v>
      </c>
      <c r="C210">
        <v>0.2</v>
      </c>
    </row>
    <row r="211" spans="1:3">
      <c r="A211" t="s">
        <v>489</v>
      </c>
      <c r="B211">
        <v>2030</v>
      </c>
      <c r="C211">
        <v>0.2</v>
      </c>
    </row>
    <row r="212" spans="1:3">
      <c r="A212" t="s">
        <v>489</v>
      </c>
      <c r="B212">
        <v>2035</v>
      </c>
      <c r="C212">
        <v>0.2</v>
      </c>
    </row>
    <row r="213" spans="1:3">
      <c r="A213" t="s">
        <v>489</v>
      </c>
      <c r="B213">
        <v>2040</v>
      </c>
      <c r="C213">
        <v>0.2</v>
      </c>
    </row>
    <row r="214" spans="1:3">
      <c r="A214" t="s">
        <v>489</v>
      </c>
      <c r="B214">
        <v>2045</v>
      </c>
      <c r="C214">
        <v>0.2</v>
      </c>
    </row>
    <row r="215" spans="1:3">
      <c r="A215" t="s">
        <v>489</v>
      </c>
      <c r="B215">
        <v>2050</v>
      </c>
      <c r="C215">
        <v>0.2</v>
      </c>
    </row>
    <row r="216" spans="1:3">
      <c r="A216" t="s">
        <v>490</v>
      </c>
      <c r="B216">
        <v>2018</v>
      </c>
      <c r="C216">
        <v>0.2</v>
      </c>
    </row>
    <row r="217" spans="1:3">
      <c r="A217" t="s">
        <v>490</v>
      </c>
      <c r="B217">
        <v>2025</v>
      </c>
      <c r="C217">
        <v>0.2</v>
      </c>
    </row>
    <row r="218" spans="1:3">
      <c r="A218" t="s">
        <v>490</v>
      </c>
      <c r="B218">
        <v>2030</v>
      </c>
      <c r="C218">
        <v>0.2</v>
      </c>
    </row>
    <row r="219" spans="1:3">
      <c r="A219" t="s">
        <v>490</v>
      </c>
      <c r="B219">
        <v>2035</v>
      </c>
      <c r="C219">
        <v>0.2</v>
      </c>
    </row>
    <row r="220" spans="1:3">
      <c r="A220" t="s">
        <v>490</v>
      </c>
      <c r="B220">
        <v>2040</v>
      </c>
      <c r="C220">
        <v>0.2</v>
      </c>
    </row>
    <row r="221" spans="1:3">
      <c r="A221" t="s">
        <v>490</v>
      </c>
      <c r="B221">
        <v>2045</v>
      </c>
      <c r="C221">
        <v>0.2</v>
      </c>
    </row>
    <row r="222" spans="1:3">
      <c r="A222" t="s">
        <v>490</v>
      </c>
      <c r="B222">
        <v>2050</v>
      </c>
      <c r="C222">
        <v>0.2</v>
      </c>
    </row>
    <row r="223" spans="1:3">
      <c r="A223" t="s">
        <v>258</v>
      </c>
      <c r="B223">
        <v>2018</v>
      </c>
      <c r="C223">
        <v>0.2</v>
      </c>
    </row>
    <row r="224" spans="1:3">
      <c r="A224" t="s">
        <v>258</v>
      </c>
      <c r="B224">
        <v>2025</v>
      </c>
      <c r="C224">
        <v>0.2</v>
      </c>
    </row>
    <row r="225" spans="1:3">
      <c r="A225" t="s">
        <v>258</v>
      </c>
      <c r="B225">
        <v>2030</v>
      </c>
      <c r="C225">
        <v>0.2</v>
      </c>
    </row>
    <row r="226" spans="1:3">
      <c r="A226" t="s">
        <v>258</v>
      </c>
      <c r="B226">
        <v>2035</v>
      </c>
      <c r="C226">
        <v>0.2</v>
      </c>
    </row>
    <row r="227" spans="1:3">
      <c r="A227" t="s">
        <v>258</v>
      </c>
      <c r="B227">
        <v>2040</v>
      </c>
      <c r="C227">
        <v>0.2</v>
      </c>
    </row>
    <row r="228" spans="1:3">
      <c r="A228" t="s">
        <v>258</v>
      </c>
      <c r="B228">
        <v>2045</v>
      </c>
      <c r="C228">
        <v>0.2</v>
      </c>
    </row>
    <row r="229" spans="1:3">
      <c r="A229" t="s">
        <v>258</v>
      </c>
      <c r="B229">
        <v>2050</v>
      </c>
      <c r="C229">
        <v>0.2</v>
      </c>
    </row>
    <row r="230" spans="1:3">
      <c r="A230" t="s">
        <v>23</v>
      </c>
      <c r="B230">
        <v>2018</v>
      </c>
      <c r="C230">
        <v>0.01</v>
      </c>
    </row>
    <row r="231" spans="1:3">
      <c r="A231" t="s">
        <v>23</v>
      </c>
      <c r="B231">
        <v>2025</v>
      </c>
      <c r="C231">
        <v>0.01</v>
      </c>
    </row>
    <row r="232" spans="1:3">
      <c r="A232" t="s">
        <v>23</v>
      </c>
      <c r="B232">
        <v>2030</v>
      </c>
      <c r="C232">
        <v>0.01</v>
      </c>
    </row>
    <row r="233" spans="1:3">
      <c r="A233" t="s">
        <v>23</v>
      </c>
      <c r="B233">
        <v>2035</v>
      </c>
      <c r="C233">
        <v>0.01</v>
      </c>
    </row>
    <row r="234" spans="1:3">
      <c r="A234" t="s">
        <v>23</v>
      </c>
      <c r="B234">
        <v>2040</v>
      </c>
      <c r="C234">
        <v>0.01</v>
      </c>
    </row>
    <row r="235" spans="1:3">
      <c r="A235" t="s">
        <v>23</v>
      </c>
      <c r="B235">
        <v>2045</v>
      </c>
      <c r="C235">
        <v>0.01</v>
      </c>
    </row>
    <row r="236" spans="1:3">
      <c r="A236" t="s">
        <v>23</v>
      </c>
      <c r="B236">
        <v>2050</v>
      </c>
      <c r="C236">
        <v>0.01</v>
      </c>
    </row>
    <row r="237" spans="1:3">
      <c r="A237" t="s">
        <v>58</v>
      </c>
      <c r="B237">
        <v>2018</v>
      </c>
      <c r="C237">
        <v>0.04</v>
      </c>
    </row>
    <row r="238" spans="1:3">
      <c r="A238" t="s">
        <v>58</v>
      </c>
      <c r="B238">
        <v>2025</v>
      </c>
      <c r="C238">
        <v>0.04</v>
      </c>
    </row>
    <row r="239" spans="1:3">
      <c r="A239" t="s">
        <v>58</v>
      </c>
      <c r="B239">
        <v>2030</v>
      </c>
      <c r="C239">
        <v>0.04</v>
      </c>
    </row>
    <row r="240" spans="1:3">
      <c r="A240" t="s">
        <v>58</v>
      </c>
      <c r="B240">
        <v>2035</v>
      </c>
      <c r="C240">
        <v>0.04</v>
      </c>
    </row>
    <row r="241" spans="1:3">
      <c r="A241" t="s">
        <v>58</v>
      </c>
      <c r="B241">
        <v>2040</v>
      </c>
      <c r="C241">
        <v>0.04</v>
      </c>
    </row>
    <row r="242" spans="1:3">
      <c r="A242" t="s">
        <v>58</v>
      </c>
      <c r="B242">
        <v>2045</v>
      </c>
      <c r="C242">
        <v>0.04</v>
      </c>
    </row>
    <row r="243" spans="1:3">
      <c r="A243" t="s">
        <v>58</v>
      </c>
      <c r="B243">
        <v>2050</v>
      </c>
      <c r="C243">
        <v>0.04</v>
      </c>
    </row>
    <row r="244" spans="1:3">
      <c r="A244" t="s">
        <v>102</v>
      </c>
      <c r="B244">
        <v>2018</v>
      </c>
      <c r="C244">
        <v>0.25</v>
      </c>
    </row>
    <row r="245" spans="1:3">
      <c r="A245" t="s">
        <v>102</v>
      </c>
      <c r="B245">
        <v>2025</v>
      </c>
      <c r="C245">
        <v>0.25</v>
      </c>
    </row>
    <row r="246" spans="1:3">
      <c r="A246" t="s">
        <v>102</v>
      </c>
      <c r="B246">
        <v>2030</v>
      </c>
      <c r="C246">
        <v>0.25</v>
      </c>
    </row>
    <row r="247" spans="1:3">
      <c r="A247" t="s">
        <v>102</v>
      </c>
      <c r="B247">
        <v>2035</v>
      </c>
      <c r="C247">
        <v>0.25</v>
      </c>
    </row>
    <row r="248" spans="1:3">
      <c r="A248" t="s">
        <v>102</v>
      </c>
      <c r="B248">
        <v>2040</v>
      </c>
      <c r="C248">
        <v>0.25</v>
      </c>
    </row>
    <row r="249" spans="1:3">
      <c r="A249" t="s">
        <v>102</v>
      </c>
      <c r="B249">
        <v>2045</v>
      </c>
      <c r="C249">
        <v>0.25</v>
      </c>
    </row>
    <row r="250" spans="1:3">
      <c r="A250" t="s">
        <v>102</v>
      </c>
      <c r="B250">
        <v>2050</v>
      </c>
      <c r="C250">
        <v>0.25</v>
      </c>
    </row>
    <row r="251" spans="1:3">
      <c r="A251" t="s">
        <v>217</v>
      </c>
      <c r="B251">
        <v>2018</v>
      </c>
      <c r="C251">
        <v>0</v>
      </c>
    </row>
    <row r="252" spans="1:3">
      <c r="A252" t="s">
        <v>237</v>
      </c>
      <c r="B252">
        <v>2018</v>
      </c>
      <c r="C252">
        <v>0</v>
      </c>
    </row>
    <row r="253" spans="1:3">
      <c r="A253" t="s">
        <v>226</v>
      </c>
      <c r="B253">
        <v>2018</v>
      </c>
      <c r="C253">
        <v>0</v>
      </c>
    </row>
    <row r="254" spans="1:3">
      <c r="A254" t="s">
        <v>273</v>
      </c>
      <c r="B254">
        <v>2018</v>
      </c>
      <c r="C254">
        <v>0</v>
      </c>
    </row>
    <row r="255" spans="1:3">
      <c r="A255" t="s">
        <v>219</v>
      </c>
      <c r="B255">
        <v>2018</v>
      </c>
      <c r="C255">
        <v>0</v>
      </c>
    </row>
    <row r="256" spans="1:3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ABB-01C4-4FC5-BF94-6DA6E7B58FF7}">
  <sheetPr filterMode="1"/>
  <dimension ref="A1:E383"/>
  <sheetViews>
    <sheetView tabSelected="1" topLeftCell="A213" workbookViewId="0">
      <selection activeCell="G254" sqref="G254"/>
    </sheetView>
  </sheetViews>
  <sheetFormatPr defaultRowHeight="15"/>
  <cols>
    <col min="1" max="1" width="38.7109375" bestFit="1" customWidth="1"/>
    <col min="2" max="2" width="5" bestFit="1" customWidth="1"/>
    <col min="3" max="3" width="8" bestFit="1" customWidth="1"/>
  </cols>
  <sheetData>
    <row r="1" spans="1:5">
      <c r="A1" t="s">
        <v>546</v>
      </c>
    </row>
    <row r="2" spans="1:5">
      <c r="A2" t="s">
        <v>539</v>
      </c>
    </row>
    <row r="3" spans="1:5">
      <c r="A3" t="s">
        <v>537</v>
      </c>
    </row>
    <row r="5" spans="1:5">
      <c r="A5" t="s">
        <v>26</v>
      </c>
      <c r="B5" t="s">
        <v>27</v>
      </c>
      <c r="C5" t="s">
        <v>35</v>
      </c>
    </row>
    <row r="6" spans="1:5" hidden="1">
      <c r="A6" t="s">
        <v>475</v>
      </c>
      <c r="B6">
        <v>2018</v>
      </c>
      <c r="C6">
        <v>27.777799999999999</v>
      </c>
      <c r="E6" t="s">
        <v>541</v>
      </c>
    </row>
    <row r="7" spans="1:5" hidden="1">
      <c r="A7" t="s">
        <v>475</v>
      </c>
      <c r="B7">
        <v>2025</v>
      </c>
      <c r="C7">
        <v>27.777799999999999</v>
      </c>
      <c r="E7" t="s">
        <v>541</v>
      </c>
    </row>
    <row r="8" spans="1:5" hidden="1">
      <c r="A8" t="s">
        <v>475</v>
      </c>
      <c r="B8">
        <v>2030</v>
      </c>
      <c r="C8">
        <v>27.777799999999999</v>
      </c>
      <c r="E8" t="s">
        <v>541</v>
      </c>
    </row>
    <row r="9" spans="1:5" hidden="1">
      <c r="A9" t="s">
        <v>475</v>
      </c>
      <c r="B9">
        <v>2035</v>
      </c>
      <c r="C9">
        <v>27.777799999999999</v>
      </c>
      <c r="E9" t="s">
        <v>541</v>
      </c>
    </row>
    <row r="10" spans="1:5" hidden="1">
      <c r="A10" t="s">
        <v>475</v>
      </c>
      <c r="B10">
        <v>2040</v>
      </c>
      <c r="C10">
        <v>27.777799999999999</v>
      </c>
      <c r="E10" t="s">
        <v>541</v>
      </c>
    </row>
    <row r="11" spans="1:5" hidden="1">
      <c r="A11" t="s">
        <v>475</v>
      </c>
      <c r="B11">
        <v>2045</v>
      </c>
      <c r="C11">
        <v>27.777799999999999</v>
      </c>
      <c r="E11" t="s">
        <v>541</v>
      </c>
    </row>
    <row r="12" spans="1:5" hidden="1">
      <c r="A12" t="s">
        <v>475</v>
      </c>
      <c r="B12">
        <v>2050</v>
      </c>
      <c r="C12">
        <v>27.777799999999999</v>
      </c>
      <c r="E12" t="s">
        <v>541</v>
      </c>
    </row>
    <row r="13" spans="1:5" hidden="1">
      <c r="A13" t="s">
        <v>476</v>
      </c>
      <c r="B13">
        <v>2018</v>
      </c>
      <c r="C13">
        <v>27.777799999999999</v>
      </c>
      <c r="E13" t="s">
        <v>541</v>
      </c>
    </row>
    <row r="14" spans="1:5" hidden="1">
      <c r="A14" t="s">
        <v>476</v>
      </c>
      <c r="B14">
        <v>2025</v>
      </c>
      <c r="C14">
        <v>27.777799999999999</v>
      </c>
      <c r="E14" t="s">
        <v>541</v>
      </c>
    </row>
    <row r="15" spans="1:5" hidden="1">
      <c r="A15" t="s">
        <v>476</v>
      </c>
      <c r="B15">
        <v>2030</v>
      </c>
      <c r="C15">
        <v>27.777799999999999</v>
      </c>
      <c r="E15" t="s">
        <v>541</v>
      </c>
    </row>
    <row r="16" spans="1:5" hidden="1">
      <c r="A16" t="s">
        <v>476</v>
      </c>
      <c r="B16">
        <v>2035</v>
      </c>
      <c r="C16">
        <v>27.777799999999999</v>
      </c>
      <c r="E16" t="s">
        <v>541</v>
      </c>
    </row>
    <row r="17" spans="1:5" hidden="1">
      <c r="A17" t="s">
        <v>476</v>
      </c>
      <c r="B17">
        <v>2040</v>
      </c>
      <c r="C17">
        <v>27.777799999999999</v>
      </c>
      <c r="E17" t="s">
        <v>541</v>
      </c>
    </row>
    <row r="18" spans="1:5" hidden="1">
      <c r="A18" t="s">
        <v>476</v>
      </c>
      <c r="B18">
        <v>2045</v>
      </c>
      <c r="C18">
        <v>27.777799999999999</v>
      </c>
      <c r="E18" t="s">
        <v>541</v>
      </c>
    </row>
    <row r="19" spans="1:5" hidden="1">
      <c r="A19" t="s">
        <v>476</v>
      </c>
      <c r="B19">
        <v>2050</v>
      </c>
      <c r="C19">
        <v>27.777799999999999</v>
      </c>
      <c r="E19" t="s">
        <v>541</v>
      </c>
    </row>
    <row r="20" spans="1:5" hidden="1">
      <c r="A20" t="s">
        <v>108</v>
      </c>
      <c r="B20">
        <v>2018</v>
      </c>
      <c r="C20">
        <v>13.8889</v>
      </c>
      <c r="E20" t="s">
        <v>542</v>
      </c>
    </row>
    <row r="21" spans="1:5" hidden="1">
      <c r="A21" t="s">
        <v>108</v>
      </c>
      <c r="B21">
        <v>2025</v>
      </c>
      <c r="C21">
        <v>13.8889</v>
      </c>
      <c r="E21" t="s">
        <v>542</v>
      </c>
    </row>
    <row r="22" spans="1:5" hidden="1">
      <c r="A22" t="s">
        <v>108</v>
      </c>
      <c r="B22">
        <v>2030</v>
      </c>
      <c r="C22">
        <v>13.8889</v>
      </c>
      <c r="E22" t="s">
        <v>542</v>
      </c>
    </row>
    <row r="23" spans="1:5" hidden="1">
      <c r="A23" t="s">
        <v>108</v>
      </c>
      <c r="B23">
        <v>2035</v>
      </c>
      <c r="C23">
        <v>13.8889</v>
      </c>
      <c r="E23" t="s">
        <v>542</v>
      </c>
    </row>
    <row r="24" spans="1:5" hidden="1">
      <c r="A24" t="s">
        <v>108</v>
      </c>
      <c r="B24">
        <v>2040</v>
      </c>
      <c r="C24">
        <v>13.8889</v>
      </c>
      <c r="E24" t="s">
        <v>542</v>
      </c>
    </row>
    <row r="25" spans="1:5" hidden="1">
      <c r="A25" t="s">
        <v>108</v>
      </c>
      <c r="B25">
        <v>2045</v>
      </c>
      <c r="C25">
        <v>13.8889</v>
      </c>
      <c r="E25" t="s">
        <v>542</v>
      </c>
    </row>
    <row r="26" spans="1:5" hidden="1">
      <c r="A26" t="s">
        <v>108</v>
      </c>
      <c r="B26">
        <v>2050</v>
      </c>
      <c r="C26">
        <v>13.8889</v>
      </c>
      <c r="E26" t="s">
        <v>542</v>
      </c>
    </row>
    <row r="27" spans="1:5" hidden="1">
      <c r="A27" t="s">
        <v>477</v>
      </c>
      <c r="B27">
        <v>2018</v>
      </c>
      <c r="C27">
        <v>13.8889</v>
      </c>
      <c r="E27" t="s">
        <v>542</v>
      </c>
    </row>
    <row r="28" spans="1:5" hidden="1">
      <c r="A28" t="s">
        <v>477</v>
      </c>
      <c r="B28">
        <v>2025</v>
      </c>
      <c r="C28">
        <v>13.8889</v>
      </c>
      <c r="E28" t="s">
        <v>542</v>
      </c>
    </row>
    <row r="29" spans="1:5" hidden="1">
      <c r="A29" t="s">
        <v>477</v>
      </c>
      <c r="B29">
        <v>2030</v>
      </c>
      <c r="C29">
        <v>13.8889</v>
      </c>
      <c r="E29" t="s">
        <v>542</v>
      </c>
    </row>
    <row r="30" spans="1:5" hidden="1">
      <c r="A30" t="s">
        <v>477</v>
      </c>
      <c r="B30">
        <v>2035</v>
      </c>
      <c r="C30">
        <v>13.8889</v>
      </c>
      <c r="E30" t="s">
        <v>542</v>
      </c>
    </row>
    <row r="31" spans="1:5" hidden="1">
      <c r="A31" t="s">
        <v>477</v>
      </c>
      <c r="B31">
        <v>2040</v>
      </c>
      <c r="C31">
        <v>13.8889</v>
      </c>
      <c r="E31" t="s">
        <v>542</v>
      </c>
    </row>
    <row r="32" spans="1:5" hidden="1">
      <c r="A32" t="s">
        <v>477</v>
      </c>
      <c r="B32">
        <v>2045</v>
      </c>
      <c r="C32">
        <v>13.8889</v>
      </c>
      <c r="E32" t="s">
        <v>542</v>
      </c>
    </row>
    <row r="33" spans="1:5" hidden="1">
      <c r="A33" t="s">
        <v>477</v>
      </c>
      <c r="B33">
        <v>2050</v>
      </c>
      <c r="C33">
        <v>13.8889</v>
      </c>
      <c r="E33" t="s">
        <v>542</v>
      </c>
    </row>
    <row r="34" spans="1:5" hidden="1">
      <c r="A34" t="s">
        <v>109</v>
      </c>
      <c r="B34">
        <v>2018</v>
      </c>
      <c r="C34">
        <v>13.8889</v>
      </c>
      <c r="E34" t="s">
        <v>542</v>
      </c>
    </row>
    <row r="35" spans="1:5" hidden="1">
      <c r="A35" t="s">
        <v>109</v>
      </c>
      <c r="B35">
        <v>2025</v>
      </c>
      <c r="C35">
        <v>13.8889</v>
      </c>
      <c r="E35" t="s">
        <v>542</v>
      </c>
    </row>
    <row r="36" spans="1:5" hidden="1">
      <c r="A36" t="s">
        <v>109</v>
      </c>
      <c r="B36">
        <v>2030</v>
      </c>
      <c r="C36">
        <v>13.8889</v>
      </c>
      <c r="E36" t="s">
        <v>542</v>
      </c>
    </row>
    <row r="37" spans="1:5" hidden="1">
      <c r="A37" t="s">
        <v>109</v>
      </c>
      <c r="B37">
        <v>2035</v>
      </c>
      <c r="C37">
        <v>13.8889</v>
      </c>
      <c r="E37" t="s">
        <v>542</v>
      </c>
    </row>
    <row r="38" spans="1:5" hidden="1">
      <c r="A38" t="s">
        <v>109</v>
      </c>
      <c r="B38">
        <v>2040</v>
      </c>
      <c r="C38">
        <v>13.8889</v>
      </c>
      <c r="E38" t="s">
        <v>542</v>
      </c>
    </row>
    <row r="39" spans="1:5" hidden="1">
      <c r="A39" t="s">
        <v>109</v>
      </c>
      <c r="B39">
        <v>2045</v>
      </c>
      <c r="C39">
        <v>13.8889</v>
      </c>
      <c r="E39" t="s">
        <v>542</v>
      </c>
    </row>
    <row r="40" spans="1:5" hidden="1">
      <c r="A40" t="s">
        <v>109</v>
      </c>
      <c r="B40">
        <v>2050</v>
      </c>
      <c r="C40">
        <v>13.8889</v>
      </c>
      <c r="E40" t="s">
        <v>542</v>
      </c>
    </row>
    <row r="41" spans="1:5" hidden="1">
      <c r="A41" t="s">
        <v>478</v>
      </c>
      <c r="B41">
        <v>2018</v>
      </c>
      <c r="C41">
        <v>13.8889</v>
      </c>
      <c r="E41" t="s">
        <v>542</v>
      </c>
    </row>
    <row r="42" spans="1:5" hidden="1">
      <c r="A42" t="s">
        <v>478</v>
      </c>
      <c r="B42">
        <v>2025</v>
      </c>
      <c r="C42">
        <v>13.8889</v>
      </c>
      <c r="E42" t="s">
        <v>542</v>
      </c>
    </row>
    <row r="43" spans="1:5" hidden="1">
      <c r="A43" t="s">
        <v>478</v>
      </c>
      <c r="B43">
        <v>2030</v>
      </c>
      <c r="C43">
        <v>13.8889</v>
      </c>
      <c r="E43" t="s">
        <v>542</v>
      </c>
    </row>
    <row r="44" spans="1:5" hidden="1">
      <c r="A44" t="s">
        <v>478</v>
      </c>
      <c r="B44">
        <v>2035</v>
      </c>
      <c r="C44">
        <v>13.8889</v>
      </c>
      <c r="E44" t="s">
        <v>542</v>
      </c>
    </row>
    <row r="45" spans="1:5" hidden="1">
      <c r="A45" t="s">
        <v>478</v>
      </c>
      <c r="B45">
        <v>2040</v>
      </c>
      <c r="C45">
        <v>13.8889</v>
      </c>
      <c r="E45" t="s">
        <v>542</v>
      </c>
    </row>
    <row r="46" spans="1:5" hidden="1">
      <c r="A46" t="s">
        <v>478</v>
      </c>
      <c r="B46">
        <v>2045</v>
      </c>
      <c r="C46">
        <v>13.8889</v>
      </c>
      <c r="E46" t="s">
        <v>542</v>
      </c>
    </row>
    <row r="47" spans="1:5" hidden="1">
      <c r="A47" t="s">
        <v>478</v>
      </c>
      <c r="B47">
        <v>2050</v>
      </c>
      <c r="C47">
        <v>13.8889</v>
      </c>
      <c r="E47" t="s">
        <v>542</v>
      </c>
    </row>
    <row r="48" spans="1:5">
      <c r="A48" t="s">
        <v>479</v>
      </c>
      <c r="B48">
        <v>2018</v>
      </c>
      <c r="C48">
        <v>5.5555599999999998</v>
      </c>
      <c r="E48" t="s">
        <v>543</v>
      </c>
    </row>
    <row r="49" spans="1:5">
      <c r="A49" t="s">
        <v>479</v>
      </c>
      <c r="B49">
        <v>2025</v>
      </c>
      <c r="C49">
        <v>5.5555599999999998</v>
      </c>
      <c r="E49" t="s">
        <v>543</v>
      </c>
    </row>
    <row r="50" spans="1:5">
      <c r="A50" t="s">
        <v>479</v>
      </c>
      <c r="B50">
        <v>2030</v>
      </c>
      <c r="C50">
        <v>5.5555599999999998</v>
      </c>
      <c r="E50" t="s">
        <v>543</v>
      </c>
    </row>
    <row r="51" spans="1:5">
      <c r="A51" t="s">
        <v>479</v>
      </c>
      <c r="B51">
        <v>2035</v>
      </c>
      <c r="C51">
        <v>5.5555599999999998</v>
      </c>
      <c r="E51" t="s">
        <v>543</v>
      </c>
    </row>
    <row r="52" spans="1:5">
      <c r="A52" t="s">
        <v>479</v>
      </c>
      <c r="B52">
        <v>2040</v>
      </c>
      <c r="C52">
        <v>5.5555599999999998</v>
      </c>
      <c r="E52" t="s">
        <v>543</v>
      </c>
    </row>
    <row r="53" spans="1:5">
      <c r="A53" t="s">
        <v>479</v>
      </c>
      <c r="B53">
        <v>2045</v>
      </c>
      <c r="C53">
        <v>5.5555599999999998</v>
      </c>
      <c r="E53" t="s">
        <v>543</v>
      </c>
    </row>
    <row r="54" spans="1:5">
      <c r="A54" t="s">
        <v>479</v>
      </c>
      <c r="B54">
        <v>2050</v>
      </c>
      <c r="C54">
        <v>5.5555599999999998</v>
      </c>
      <c r="E54" t="s">
        <v>543</v>
      </c>
    </row>
    <row r="55" spans="1:5">
      <c r="A55" t="s">
        <v>480</v>
      </c>
      <c r="B55">
        <v>2018</v>
      </c>
      <c r="C55">
        <v>5.5555599999999998</v>
      </c>
      <c r="E55" t="s">
        <v>543</v>
      </c>
    </row>
    <row r="56" spans="1:5">
      <c r="A56" t="s">
        <v>480</v>
      </c>
      <c r="B56">
        <v>2025</v>
      </c>
      <c r="C56">
        <v>5.5555599999999998</v>
      </c>
      <c r="E56" t="s">
        <v>543</v>
      </c>
    </row>
    <row r="57" spans="1:5">
      <c r="A57" t="s">
        <v>480</v>
      </c>
      <c r="B57">
        <v>2030</v>
      </c>
      <c r="C57">
        <v>5.5555599999999998</v>
      </c>
      <c r="E57" t="s">
        <v>543</v>
      </c>
    </row>
    <row r="58" spans="1:5">
      <c r="A58" t="s">
        <v>480</v>
      </c>
      <c r="B58">
        <v>2035</v>
      </c>
      <c r="C58">
        <v>5.5555599999999998</v>
      </c>
      <c r="E58" t="s">
        <v>543</v>
      </c>
    </row>
    <row r="59" spans="1:5">
      <c r="A59" t="s">
        <v>480</v>
      </c>
      <c r="B59">
        <v>2040</v>
      </c>
      <c r="C59">
        <v>5.5555599999999998</v>
      </c>
      <c r="E59" t="s">
        <v>543</v>
      </c>
    </row>
    <row r="60" spans="1:5">
      <c r="A60" t="s">
        <v>480</v>
      </c>
      <c r="B60">
        <v>2045</v>
      </c>
      <c r="C60">
        <v>5.5555599999999998</v>
      </c>
      <c r="E60" t="s">
        <v>543</v>
      </c>
    </row>
    <row r="61" spans="1:5">
      <c r="A61" t="s">
        <v>480</v>
      </c>
      <c r="B61">
        <v>2050</v>
      </c>
      <c r="C61">
        <v>5.5555599999999998</v>
      </c>
      <c r="E61" t="s">
        <v>543</v>
      </c>
    </row>
    <row r="62" spans="1:5">
      <c r="A62" t="s">
        <v>481</v>
      </c>
      <c r="B62">
        <v>2018</v>
      </c>
      <c r="C62">
        <v>5.5555599999999998</v>
      </c>
      <c r="E62" t="s">
        <v>543</v>
      </c>
    </row>
    <row r="63" spans="1:5">
      <c r="A63" t="s">
        <v>481</v>
      </c>
      <c r="B63">
        <v>2025</v>
      </c>
      <c r="C63">
        <v>5.5555599999999998</v>
      </c>
      <c r="E63" t="s">
        <v>543</v>
      </c>
    </row>
    <row r="64" spans="1:5">
      <c r="A64" t="s">
        <v>481</v>
      </c>
      <c r="B64">
        <v>2030</v>
      </c>
      <c r="C64">
        <v>5.5555599999999998</v>
      </c>
      <c r="E64" t="s">
        <v>543</v>
      </c>
    </row>
    <row r="65" spans="1:5">
      <c r="A65" t="s">
        <v>481</v>
      </c>
      <c r="B65">
        <v>2035</v>
      </c>
      <c r="C65">
        <v>5.5555599999999998</v>
      </c>
      <c r="E65" t="s">
        <v>543</v>
      </c>
    </row>
    <row r="66" spans="1:5">
      <c r="A66" t="s">
        <v>481</v>
      </c>
      <c r="B66">
        <v>2040</v>
      </c>
      <c r="C66">
        <v>5.5555599999999998</v>
      </c>
      <c r="E66" t="s">
        <v>543</v>
      </c>
    </row>
    <row r="67" spans="1:5">
      <c r="A67" t="s">
        <v>481</v>
      </c>
      <c r="B67">
        <v>2045</v>
      </c>
      <c r="C67">
        <v>5.5555599999999998</v>
      </c>
      <c r="E67" t="s">
        <v>543</v>
      </c>
    </row>
    <row r="68" spans="1:5">
      <c r="A68" t="s">
        <v>481</v>
      </c>
      <c r="B68">
        <v>2050</v>
      </c>
      <c r="C68">
        <v>5.5555599999999998</v>
      </c>
      <c r="E68" t="s">
        <v>543</v>
      </c>
    </row>
    <row r="69" spans="1:5">
      <c r="A69" t="s">
        <v>482</v>
      </c>
      <c r="B69">
        <v>2018</v>
      </c>
      <c r="C69">
        <v>5.5555599999999998</v>
      </c>
      <c r="E69" t="s">
        <v>543</v>
      </c>
    </row>
    <row r="70" spans="1:5">
      <c r="A70" t="s">
        <v>482</v>
      </c>
      <c r="B70">
        <v>2025</v>
      </c>
      <c r="C70">
        <v>5.5555599999999998</v>
      </c>
      <c r="E70" t="s">
        <v>543</v>
      </c>
    </row>
    <row r="71" spans="1:5">
      <c r="A71" t="s">
        <v>482</v>
      </c>
      <c r="B71">
        <v>2030</v>
      </c>
      <c r="C71">
        <v>5.5555599999999998</v>
      </c>
      <c r="E71" t="s">
        <v>543</v>
      </c>
    </row>
    <row r="72" spans="1:5">
      <c r="A72" t="s">
        <v>482</v>
      </c>
      <c r="B72">
        <v>2035</v>
      </c>
      <c r="C72">
        <v>5.5555599999999998</v>
      </c>
      <c r="E72" t="s">
        <v>543</v>
      </c>
    </row>
    <row r="73" spans="1:5">
      <c r="A73" t="s">
        <v>482</v>
      </c>
      <c r="B73">
        <v>2040</v>
      </c>
      <c r="C73">
        <v>5.5555599999999998</v>
      </c>
      <c r="E73" t="s">
        <v>543</v>
      </c>
    </row>
    <row r="74" spans="1:5">
      <c r="A74" t="s">
        <v>482</v>
      </c>
      <c r="B74">
        <v>2045</v>
      </c>
      <c r="C74">
        <v>5.5555599999999998</v>
      </c>
      <c r="E74" t="s">
        <v>543</v>
      </c>
    </row>
    <row r="75" spans="1:5">
      <c r="A75" t="s">
        <v>482</v>
      </c>
      <c r="B75">
        <v>2050</v>
      </c>
      <c r="C75">
        <v>5.5555599999999998</v>
      </c>
      <c r="E75" t="s">
        <v>543</v>
      </c>
    </row>
    <row r="76" spans="1:5">
      <c r="A76" t="s">
        <v>483</v>
      </c>
      <c r="B76">
        <v>2018</v>
      </c>
      <c r="C76">
        <v>5.5555599999999998</v>
      </c>
      <c r="E76" t="s">
        <v>543</v>
      </c>
    </row>
    <row r="77" spans="1:5">
      <c r="A77" t="s">
        <v>483</v>
      </c>
      <c r="B77">
        <v>2025</v>
      </c>
      <c r="C77">
        <v>5.5555599999999998</v>
      </c>
      <c r="E77" t="s">
        <v>543</v>
      </c>
    </row>
    <row r="78" spans="1:5">
      <c r="A78" t="s">
        <v>483</v>
      </c>
      <c r="B78">
        <v>2030</v>
      </c>
      <c r="C78">
        <v>5.5555599999999998</v>
      </c>
      <c r="E78" t="s">
        <v>543</v>
      </c>
    </row>
    <row r="79" spans="1:5">
      <c r="A79" t="s">
        <v>483</v>
      </c>
      <c r="B79">
        <v>2035</v>
      </c>
      <c r="C79">
        <v>5.5555599999999998</v>
      </c>
      <c r="E79" t="s">
        <v>543</v>
      </c>
    </row>
    <row r="80" spans="1:5">
      <c r="A80" t="s">
        <v>483</v>
      </c>
      <c r="B80">
        <v>2040</v>
      </c>
      <c r="C80">
        <v>5.5555599999999998</v>
      </c>
      <c r="E80" t="s">
        <v>543</v>
      </c>
    </row>
    <row r="81" spans="1:5">
      <c r="A81" t="s">
        <v>483</v>
      </c>
      <c r="B81">
        <v>2045</v>
      </c>
      <c r="C81">
        <v>5.5555599999999998</v>
      </c>
      <c r="E81" t="s">
        <v>543</v>
      </c>
    </row>
    <row r="82" spans="1:5">
      <c r="A82" t="s">
        <v>483</v>
      </c>
      <c r="B82">
        <v>2050</v>
      </c>
      <c r="C82">
        <v>5.5555599999999998</v>
      </c>
      <c r="E82" t="s">
        <v>543</v>
      </c>
    </row>
    <row r="83" spans="1:5" hidden="1">
      <c r="A83" t="s">
        <v>485</v>
      </c>
      <c r="B83">
        <v>2018</v>
      </c>
      <c r="C83">
        <v>27.777799999999999</v>
      </c>
      <c r="E83" t="s">
        <v>541</v>
      </c>
    </row>
    <row r="84" spans="1:5" hidden="1">
      <c r="A84" t="s">
        <v>485</v>
      </c>
      <c r="B84">
        <v>2025</v>
      </c>
      <c r="C84">
        <v>27.777799999999999</v>
      </c>
      <c r="E84" t="s">
        <v>541</v>
      </c>
    </row>
    <row r="85" spans="1:5" hidden="1">
      <c r="A85" t="s">
        <v>485</v>
      </c>
      <c r="B85">
        <v>2030</v>
      </c>
      <c r="C85">
        <v>27.777799999999999</v>
      </c>
      <c r="E85" t="s">
        <v>541</v>
      </c>
    </row>
    <row r="86" spans="1:5" hidden="1">
      <c r="A86" t="s">
        <v>485</v>
      </c>
      <c r="B86">
        <v>2035</v>
      </c>
      <c r="C86">
        <v>27.777799999999999</v>
      </c>
      <c r="E86" t="s">
        <v>541</v>
      </c>
    </row>
    <row r="87" spans="1:5" hidden="1">
      <c r="A87" t="s">
        <v>485</v>
      </c>
      <c r="B87">
        <v>2040</v>
      </c>
      <c r="C87">
        <v>27.777799999999999</v>
      </c>
      <c r="E87" t="s">
        <v>541</v>
      </c>
    </row>
    <row r="88" spans="1:5" hidden="1">
      <c r="A88" t="s">
        <v>485</v>
      </c>
      <c r="B88">
        <v>2045</v>
      </c>
      <c r="C88">
        <v>27.777799999999999</v>
      </c>
      <c r="E88" t="s">
        <v>541</v>
      </c>
    </row>
    <row r="89" spans="1:5" hidden="1">
      <c r="A89" t="s">
        <v>485</v>
      </c>
      <c r="B89">
        <v>2050</v>
      </c>
      <c r="C89">
        <v>27.777799999999999</v>
      </c>
      <c r="E89" t="s">
        <v>541</v>
      </c>
    </row>
    <row r="90" spans="1:5" hidden="1">
      <c r="A90" t="s">
        <v>243</v>
      </c>
      <c r="B90">
        <v>2018</v>
      </c>
      <c r="C90">
        <v>27.777799999999999</v>
      </c>
      <c r="E90" t="s">
        <v>541</v>
      </c>
    </row>
    <row r="91" spans="1:5" hidden="1">
      <c r="A91" t="s">
        <v>243</v>
      </c>
      <c r="B91">
        <v>2025</v>
      </c>
      <c r="C91">
        <v>27.777799999999999</v>
      </c>
      <c r="E91" t="s">
        <v>541</v>
      </c>
    </row>
    <row r="92" spans="1:5" hidden="1">
      <c r="A92" t="s">
        <v>243</v>
      </c>
      <c r="B92">
        <v>2030</v>
      </c>
      <c r="C92">
        <v>27.777799999999999</v>
      </c>
      <c r="E92" t="s">
        <v>541</v>
      </c>
    </row>
    <row r="93" spans="1:5" hidden="1">
      <c r="A93" t="s">
        <v>243</v>
      </c>
      <c r="B93">
        <v>2035</v>
      </c>
      <c r="C93">
        <v>27.777799999999999</v>
      </c>
      <c r="E93" t="s">
        <v>541</v>
      </c>
    </row>
    <row r="94" spans="1:5" hidden="1">
      <c r="A94" t="s">
        <v>243</v>
      </c>
      <c r="B94">
        <v>2040</v>
      </c>
      <c r="C94">
        <v>27.777799999999999</v>
      </c>
      <c r="E94" t="s">
        <v>541</v>
      </c>
    </row>
    <row r="95" spans="1:5" hidden="1">
      <c r="A95" t="s">
        <v>243</v>
      </c>
      <c r="B95">
        <v>2045</v>
      </c>
      <c r="C95">
        <v>27.777799999999999</v>
      </c>
      <c r="E95" t="s">
        <v>541</v>
      </c>
    </row>
    <row r="96" spans="1:5" hidden="1">
      <c r="A96" t="s">
        <v>243</v>
      </c>
      <c r="B96">
        <v>2050</v>
      </c>
      <c r="C96">
        <v>27.777799999999999</v>
      </c>
      <c r="E96" t="s">
        <v>541</v>
      </c>
    </row>
    <row r="97" spans="1:5" hidden="1">
      <c r="A97" t="s">
        <v>254</v>
      </c>
      <c r="B97">
        <v>2018</v>
      </c>
      <c r="C97">
        <v>27.777799999999999</v>
      </c>
      <c r="E97" t="s">
        <v>541</v>
      </c>
    </row>
    <row r="98" spans="1:5" hidden="1">
      <c r="A98" t="s">
        <v>254</v>
      </c>
      <c r="B98">
        <v>2025</v>
      </c>
      <c r="C98">
        <v>27.777799999999999</v>
      </c>
      <c r="E98" t="s">
        <v>541</v>
      </c>
    </row>
    <row r="99" spans="1:5" hidden="1">
      <c r="A99" t="s">
        <v>254</v>
      </c>
      <c r="B99">
        <v>2030</v>
      </c>
      <c r="C99">
        <v>27.777799999999999</v>
      </c>
      <c r="E99" t="s">
        <v>541</v>
      </c>
    </row>
    <row r="100" spans="1:5" hidden="1">
      <c r="A100" t="s">
        <v>254</v>
      </c>
      <c r="B100">
        <v>2035</v>
      </c>
      <c r="C100">
        <v>27.777799999999999</v>
      </c>
      <c r="E100" t="s">
        <v>541</v>
      </c>
    </row>
    <row r="101" spans="1:5" hidden="1">
      <c r="A101" t="s">
        <v>254</v>
      </c>
      <c r="B101">
        <v>2040</v>
      </c>
      <c r="C101">
        <v>27.777799999999999</v>
      </c>
      <c r="E101" t="s">
        <v>541</v>
      </c>
    </row>
    <row r="102" spans="1:5" hidden="1">
      <c r="A102" t="s">
        <v>254</v>
      </c>
      <c r="B102">
        <v>2045</v>
      </c>
      <c r="C102">
        <v>27.777799999999999</v>
      </c>
      <c r="E102" t="s">
        <v>541</v>
      </c>
    </row>
    <row r="103" spans="1:5" hidden="1">
      <c r="A103" t="s">
        <v>254</v>
      </c>
      <c r="B103">
        <v>2050</v>
      </c>
      <c r="C103">
        <v>27.777799999999999</v>
      </c>
      <c r="E103" t="s">
        <v>541</v>
      </c>
    </row>
    <row r="104" spans="1:5" hidden="1">
      <c r="A104" t="s">
        <v>248</v>
      </c>
      <c r="B104">
        <v>2018</v>
      </c>
      <c r="C104">
        <v>27.777799999999999</v>
      </c>
      <c r="E104" t="s">
        <v>541</v>
      </c>
    </row>
    <row r="105" spans="1:5" hidden="1">
      <c r="A105" t="s">
        <v>248</v>
      </c>
      <c r="B105">
        <v>2025</v>
      </c>
      <c r="C105">
        <v>27.777799999999999</v>
      </c>
      <c r="E105" t="s">
        <v>541</v>
      </c>
    </row>
    <row r="106" spans="1:5" hidden="1">
      <c r="A106" t="s">
        <v>248</v>
      </c>
      <c r="B106">
        <v>2030</v>
      </c>
      <c r="C106">
        <v>27.777799999999999</v>
      </c>
      <c r="E106" t="s">
        <v>541</v>
      </c>
    </row>
    <row r="107" spans="1:5" hidden="1">
      <c r="A107" t="s">
        <v>248</v>
      </c>
      <c r="B107">
        <v>2035</v>
      </c>
      <c r="C107">
        <v>27.777799999999999</v>
      </c>
      <c r="E107" t="s">
        <v>541</v>
      </c>
    </row>
    <row r="108" spans="1:5" hidden="1">
      <c r="A108" t="s">
        <v>248</v>
      </c>
      <c r="B108">
        <v>2040</v>
      </c>
      <c r="C108">
        <v>27.777799999999999</v>
      </c>
      <c r="E108" t="s">
        <v>541</v>
      </c>
    </row>
    <row r="109" spans="1:5" hidden="1">
      <c r="A109" t="s">
        <v>248</v>
      </c>
      <c r="B109">
        <v>2045</v>
      </c>
      <c r="C109">
        <v>27.777799999999999</v>
      </c>
      <c r="E109" t="s">
        <v>541</v>
      </c>
    </row>
    <row r="110" spans="1:5" hidden="1">
      <c r="A110" t="s">
        <v>248</v>
      </c>
      <c r="B110">
        <v>2050</v>
      </c>
      <c r="C110">
        <v>27.777799999999999</v>
      </c>
      <c r="E110" t="s">
        <v>541</v>
      </c>
    </row>
    <row r="111" spans="1:5" hidden="1">
      <c r="A111" t="s">
        <v>244</v>
      </c>
      <c r="B111">
        <v>2018</v>
      </c>
      <c r="C111">
        <v>27.777799999999999</v>
      </c>
      <c r="E111" t="s">
        <v>541</v>
      </c>
    </row>
    <row r="112" spans="1:5" hidden="1">
      <c r="A112" t="s">
        <v>244</v>
      </c>
      <c r="B112">
        <v>2025</v>
      </c>
      <c r="C112">
        <v>27.777799999999999</v>
      </c>
      <c r="E112" t="s">
        <v>541</v>
      </c>
    </row>
    <row r="113" spans="1:5" hidden="1">
      <c r="A113" t="s">
        <v>244</v>
      </c>
      <c r="B113">
        <v>2030</v>
      </c>
      <c r="C113">
        <v>27.777799999999999</v>
      </c>
      <c r="E113" t="s">
        <v>541</v>
      </c>
    </row>
    <row r="114" spans="1:5" hidden="1">
      <c r="A114" t="s">
        <v>244</v>
      </c>
      <c r="B114">
        <v>2035</v>
      </c>
      <c r="C114">
        <v>27.777799999999999</v>
      </c>
      <c r="E114" t="s">
        <v>541</v>
      </c>
    </row>
    <row r="115" spans="1:5" hidden="1">
      <c r="A115" t="s">
        <v>244</v>
      </c>
      <c r="B115">
        <v>2040</v>
      </c>
      <c r="C115">
        <v>27.777799999999999</v>
      </c>
      <c r="E115" t="s">
        <v>541</v>
      </c>
    </row>
    <row r="116" spans="1:5" hidden="1">
      <c r="A116" t="s">
        <v>244</v>
      </c>
      <c r="B116">
        <v>2045</v>
      </c>
      <c r="C116">
        <v>27.777799999999999</v>
      </c>
      <c r="E116" t="s">
        <v>541</v>
      </c>
    </row>
    <row r="117" spans="1:5" hidden="1">
      <c r="A117" t="s">
        <v>244</v>
      </c>
      <c r="B117">
        <v>2050</v>
      </c>
      <c r="C117">
        <v>27.777799999999999</v>
      </c>
      <c r="E117" t="s">
        <v>541</v>
      </c>
    </row>
    <row r="118" spans="1:5" hidden="1">
      <c r="A118" t="s">
        <v>255</v>
      </c>
      <c r="B118">
        <v>2018</v>
      </c>
      <c r="C118">
        <v>27.777799999999999</v>
      </c>
      <c r="E118" t="s">
        <v>541</v>
      </c>
    </row>
    <row r="119" spans="1:5" hidden="1">
      <c r="A119" t="s">
        <v>255</v>
      </c>
      <c r="B119">
        <v>2025</v>
      </c>
      <c r="C119">
        <v>27.777799999999999</v>
      </c>
      <c r="E119" t="s">
        <v>541</v>
      </c>
    </row>
    <row r="120" spans="1:5" hidden="1">
      <c r="A120" t="s">
        <v>255</v>
      </c>
      <c r="B120">
        <v>2030</v>
      </c>
      <c r="C120">
        <v>27.777799999999999</v>
      </c>
      <c r="E120" t="s">
        <v>541</v>
      </c>
    </row>
    <row r="121" spans="1:5" hidden="1">
      <c r="A121" t="s">
        <v>255</v>
      </c>
      <c r="B121">
        <v>2035</v>
      </c>
      <c r="C121">
        <v>27.777799999999999</v>
      </c>
      <c r="E121" t="s">
        <v>541</v>
      </c>
    </row>
    <row r="122" spans="1:5" hidden="1">
      <c r="A122" t="s">
        <v>255</v>
      </c>
      <c r="B122">
        <v>2040</v>
      </c>
      <c r="C122">
        <v>27.777799999999999</v>
      </c>
      <c r="E122" t="s">
        <v>541</v>
      </c>
    </row>
    <row r="123" spans="1:5" hidden="1">
      <c r="A123" t="s">
        <v>255</v>
      </c>
      <c r="B123">
        <v>2045</v>
      </c>
      <c r="C123">
        <v>27.777799999999999</v>
      </c>
      <c r="E123" t="s">
        <v>541</v>
      </c>
    </row>
    <row r="124" spans="1:5" hidden="1">
      <c r="A124" t="s">
        <v>255</v>
      </c>
      <c r="B124">
        <v>2050</v>
      </c>
      <c r="C124">
        <v>27.777799999999999</v>
      </c>
      <c r="E124" t="s">
        <v>541</v>
      </c>
    </row>
    <row r="125" spans="1:5" hidden="1">
      <c r="A125" t="s">
        <v>246</v>
      </c>
      <c r="B125">
        <v>2018</v>
      </c>
      <c r="C125">
        <v>27.777799999999999</v>
      </c>
      <c r="E125" t="s">
        <v>541</v>
      </c>
    </row>
    <row r="126" spans="1:5" hidden="1">
      <c r="A126" t="s">
        <v>246</v>
      </c>
      <c r="B126">
        <v>2025</v>
      </c>
      <c r="C126">
        <v>27.777799999999999</v>
      </c>
      <c r="E126" t="s">
        <v>541</v>
      </c>
    </row>
    <row r="127" spans="1:5" hidden="1">
      <c r="A127" t="s">
        <v>246</v>
      </c>
      <c r="B127">
        <v>2030</v>
      </c>
      <c r="C127">
        <v>27.777799999999999</v>
      </c>
      <c r="E127" t="s">
        <v>541</v>
      </c>
    </row>
    <row r="128" spans="1:5" hidden="1">
      <c r="A128" t="s">
        <v>246</v>
      </c>
      <c r="B128">
        <v>2035</v>
      </c>
      <c r="C128">
        <v>27.777799999999999</v>
      </c>
      <c r="E128" t="s">
        <v>541</v>
      </c>
    </row>
    <row r="129" spans="1:5" hidden="1">
      <c r="A129" t="s">
        <v>246</v>
      </c>
      <c r="B129">
        <v>2040</v>
      </c>
      <c r="C129">
        <v>27.777799999999999</v>
      </c>
      <c r="E129" t="s">
        <v>541</v>
      </c>
    </row>
    <row r="130" spans="1:5" hidden="1">
      <c r="A130" t="s">
        <v>246</v>
      </c>
      <c r="B130">
        <v>2045</v>
      </c>
      <c r="C130">
        <v>27.777799999999999</v>
      </c>
      <c r="E130" t="s">
        <v>541</v>
      </c>
    </row>
    <row r="131" spans="1:5" hidden="1">
      <c r="A131" t="s">
        <v>246</v>
      </c>
      <c r="B131">
        <v>2050</v>
      </c>
      <c r="C131">
        <v>27.777799999999999</v>
      </c>
      <c r="E131" t="s">
        <v>541</v>
      </c>
    </row>
    <row r="132" spans="1:5" hidden="1">
      <c r="A132" t="s">
        <v>247</v>
      </c>
      <c r="B132">
        <v>2018</v>
      </c>
      <c r="C132">
        <v>27.777799999999999</v>
      </c>
      <c r="E132" t="s">
        <v>541</v>
      </c>
    </row>
    <row r="133" spans="1:5" hidden="1">
      <c r="A133" t="s">
        <v>247</v>
      </c>
      <c r="B133">
        <v>2025</v>
      </c>
      <c r="C133">
        <v>27.777799999999999</v>
      </c>
      <c r="E133" t="s">
        <v>541</v>
      </c>
    </row>
    <row r="134" spans="1:5" hidden="1">
      <c r="A134" t="s">
        <v>247</v>
      </c>
      <c r="B134">
        <v>2030</v>
      </c>
      <c r="C134">
        <v>27.777799999999999</v>
      </c>
      <c r="E134" t="s">
        <v>541</v>
      </c>
    </row>
    <row r="135" spans="1:5" hidden="1">
      <c r="A135" t="s">
        <v>247</v>
      </c>
      <c r="B135">
        <v>2035</v>
      </c>
      <c r="C135">
        <v>27.777799999999999</v>
      </c>
      <c r="E135" t="s">
        <v>541</v>
      </c>
    </row>
    <row r="136" spans="1:5" hidden="1">
      <c r="A136" t="s">
        <v>247</v>
      </c>
      <c r="B136">
        <v>2040</v>
      </c>
      <c r="C136">
        <v>27.777799999999999</v>
      </c>
      <c r="E136" t="s">
        <v>541</v>
      </c>
    </row>
    <row r="137" spans="1:5" hidden="1">
      <c r="A137" t="s">
        <v>247</v>
      </c>
      <c r="B137">
        <v>2045</v>
      </c>
      <c r="C137">
        <v>27.777799999999999</v>
      </c>
      <c r="E137" t="s">
        <v>541</v>
      </c>
    </row>
    <row r="138" spans="1:5" hidden="1">
      <c r="A138" t="s">
        <v>247</v>
      </c>
      <c r="B138">
        <v>2050</v>
      </c>
      <c r="C138">
        <v>27.777799999999999</v>
      </c>
      <c r="E138" t="s">
        <v>541</v>
      </c>
    </row>
    <row r="139" spans="1:5" hidden="1">
      <c r="A139" t="s">
        <v>245</v>
      </c>
      <c r="B139">
        <v>2018</v>
      </c>
      <c r="C139">
        <v>27.777799999999999</v>
      </c>
      <c r="E139" t="s">
        <v>541</v>
      </c>
    </row>
    <row r="140" spans="1:5" hidden="1">
      <c r="A140" t="s">
        <v>245</v>
      </c>
      <c r="B140">
        <v>2025</v>
      </c>
      <c r="C140">
        <v>27.777799999999999</v>
      </c>
      <c r="E140" t="s">
        <v>541</v>
      </c>
    </row>
    <row r="141" spans="1:5" hidden="1">
      <c r="A141" t="s">
        <v>245</v>
      </c>
      <c r="B141">
        <v>2030</v>
      </c>
      <c r="C141">
        <v>27.777799999999999</v>
      </c>
      <c r="E141" t="s">
        <v>541</v>
      </c>
    </row>
    <row r="142" spans="1:5" hidden="1">
      <c r="A142" t="s">
        <v>245</v>
      </c>
      <c r="B142">
        <v>2035</v>
      </c>
      <c r="C142">
        <v>27.777799999999999</v>
      </c>
      <c r="E142" t="s">
        <v>541</v>
      </c>
    </row>
    <row r="143" spans="1:5" hidden="1">
      <c r="A143" t="s">
        <v>245</v>
      </c>
      <c r="B143">
        <v>2040</v>
      </c>
      <c r="C143">
        <v>27.777799999999999</v>
      </c>
      <c r="E143" t="s">
        <v>541</v>
      </c>
    </row>
    <row r="144" spans="1:5" hidden="1">
      <c r="A144" t="s">
        <v>245</v>
      </c>
      <c r="B144">
        <v>2045</v>
      </c>
      <c r="C144">
        <v>27.777799999999999</v>
      </c>
      <c r="E144" t="s">
        <v>541</v>
      </c>
    </row>
    <row r="145" spans="1:5" hidden="1">
      <c r="A145" t="s">
        <v>245</v>
      </c>
      <c r="B145">
        <v>2050</v>
      </c>
      <c r="C145">
        <v>27.777799999999999</v>
      </c>
      <c r="E145" t="s">
        <v>541</v>
      </c>
    </row>
    <row r="146" spans="1:5" hidden="1">
      <c r="A146" t="s">
        <v>227</v>
      </c>
      <c r="B146">
        <v>2018</v>
      </c>
      <c r="C146">
        <v>27.777799999999999</v>
      </c>
      <c r="E146" t="s">
        <v>541</v>
      </c>
    </row>
    <row r="147" spans="1:5" hidden="1">
      <c r="A147" t="s">
        <v>227</v>
      </c>
      <c r="B147">
        <v>2025</v>
      </c>
      <c r="C147">
        <v>27.777799999999999</v>
      </c>
      <c r="E147" t="s">
        <v>541</v>
      </c>
    </row>
    <row r="148" spans="1:5" hidden="1">
      <c r="A148" t="s">
        <v>227</v>
      </c>
      <c r="B148">
        <v>2030</v>
      </c>
      <c r="C148">
        <v>27.777799999999999</v>
      </c>
      <c r="E148" t="s">
        <v>541</v>
      </c>
    </row>
    <row r="149" spans="1:5" hidden="1">
      <c r="A149" t="s">
        <v>227</v>
      </c>
      <c r="B149">
        <v>2035</v>
      </c>
      <c r="C149">
        <v>27.777799999999999</v>
      </c>
      <c r="E149" t="s">
        <v>541</v>
      </c>
    </row>
    <row r="150" spans="1:5" hidden="1">
      <c r="A150" t="s">
        <v>227</v>
      </c>
      <c r="B150">
        <v>2040</v>
      </c>
      <c r="C150">
        <v>27.777799999999999</v>
      </c>
      <c r="E150" t="s">
        <v>541</v>
      </c>
    </row>
    <row r="151" spans="1:5" hidden="1">
      <c r="A151" t="s">
        <v>227</v>
      </c>
      <c r="B151">
        <v>2045</v>
      </c>
      <c r="C151">
        <v>27.777799999999999</v>
      </c>
      <c r="E151" t="s">
        <v>541</v>
      </c>
    </row>
    <row r="152" spans="1:5" hidden="1">
      <c r="A152" t="s">
        <v>227</v>
      </c>
      <c r="B152">
        <v>2050</v>
      </c>
      <c r="C152">
        <v>27.777799999999999</v>
      </c>
      <c r="E152" t="s">
        <v>541</v>
      </c>
    </row>
    <row r="153" spans="1:5" hidden="1">
      <c r="A153" t="s">
        <v>225</v>
      </c>
      <c r="B153">
        <v>2018</v>
      </c>
      <c r="C153">
        <v>27.777799999999999</v>
      </c>
      <c r="E153" t="s">
        <v>541</v>
      </c>
    </row>
    <row r="154" spans="1:5" hidden="1">
      <c r="A154" t="s">
        <v>225</v>
      </c>
      <c r="B154">
        <v>2025</v>
      </c>
      <c r="C154">
        <v>27.777799999999999</v>
      </c>
      <c r="E154" t="s">
        <v>541</v>
      </c>
    </row>
    <row r="155" spans="1:5" hidden="1">
      <c r="A155" t="s">
        <v>225</v>
      </c>
      <c r="B155">
        <v>2030</v>
      </c>
      <c r="C155">
        <v>27.777799999999999</v>
      </c>
      <c r="E155" t="s">
        <v>541</v>
      </c>
    </row>
    <row r="156" spans="1:5" hidden="1">
      <c r="A156" t="s">
        <v>225</v>
      </c>
      <c r="B156">
        <v>2035</v>
      </c>
      <c r="C156">
        <v>27.777799999999999</v>
      </c>
      <c r="E156" t="s">
        <v>541</v>
      </c>
    </row>
    <row r="157" spans="1:5" hidden="1">
      <c r="A157" t="s">
        <v>225</v>
      </c>
      <c r="B157">
        <v>2040</v>
      </c>
      <c r="C157">
        <v>27.777799999999999</v>
      </c>
      <c r="E157" t="s">
        <v>541</v>
      </c>
    </row>
    <row r="158" spans="1:5" hidden="1">
      <c r="A158" t="s">
        <v>225</v>
      </c>
      <c r="B158">
        <v>2045</v>
      </c>
      <c r="C158">
        <v>27.777799999999999</v>
      </c>
      <c r="E158" t="s">
        <v>541</v>
      </c>
    </row>
    <row r="159" spans="1:5" hidden="1">
      <c r="A159" t="s">
        <v>225</v>
      </c>
      <c r="B159">
        <v>2050</v>
      </c>
      <c r="C159">
        <v>27.777799999999999</v>
      </c>
      <c r="E159" t="s">
        <v>541</v>
      </c>
    </row>
    <row r="160" spans="1:5" hidden="1">
      <c r="A160" t="s">
        <v>163</v>
      </c>
      <c r="B160">
        <v>2018</v>
      </c>
      <c r="C160">
        <v>27.777799999999999</v>
      </c>
      <c r="E160" t="s">
        <v>541</v>
      </c>
    </row>
    <row r="161" spans="1:5" hidden="1">
      <c r="A161" t="s">
        <v>163</v>
      </c>
      <c r="B161">
        <v>2025</v>
      </c>
      <c r="C161">
        <v>27.777799999999999</v>
      </c>
      <c r="E161" t="s">
        <v>541</v>
      </c>
    </row>
    <row r="162" spans="1:5" hidden="1">
      <c r="A162" t="s">
        <v>163</v>
      </c>
      <c r="B162">
        <v>2030</v>
      </c>
      <c r="C162">
        <v>27.777799999999999</v>
      </c>
      <c r="E162" t="s">
        <v>541</v>
      </c>
    </row>
    <row r="163" spans="1:5" hidden="1">
      <c r="A163" t="s">
        <v>163</v>
      </c>
      <c r="B163">
        <v>2035</v>
      </c>
      <c r="C163">
        <v>27.777799999999999</v>
      </c>
      <c r="E163" t="s">
        <v>541</v>
      </c>
    </row>
    <row r="164" spans="1:5" hidden="1">
      <c r="A164" t="s">
        <v>163</v>
      </c>
      <c r="B164">
        <v>2040</v>
      </c>
      <c r="C164">
        <v>27.777799999999999</v>
      </c>
      <c r="E164" t="s">
        <v>541</v>
      </c>
    </row>
    <row r="165" spans="1:5" hidden="1">
      <c r="A165" t="s">
        <v>163</v>
      </c>
      <c r="B165">
        <v>2045</v>
      </c>
      <c r="C165">
        <v>27.777799999999999</v>
      </c>
      <c r="E165" t="s">
        <v>541</v>
      </c>
    </row>
    <row r="166" spans="1:5" hidden="1">
      <c r="A166" t="s">
        <v>163</v>
      </c>
      <c r="B166">
        <v>2050</v>
      </c>
      <c r="C166">
        <v>27.777799999999999</v>
      </c>
      <c r="E166" t="s">
        <v>541</v>
      </c>
    </row>
    <row r="167" spans="1:5" hidden="1">
      <c r="A167" t="s">
        <v>199</v>
      </c>
      <c r="B167">
        <v>2018</v>
      </c>
      <c r="C167">
        <v>27.777799999999999</v>
      </c>
      <c r="E167" t="s">
        <v>541</v>
      </c>
    </row>
    <row r="168" spans="1:5" hidden="1">
      <c r="A168" t="s">
        <v>199</v>
      </c>
      <c r="B168">
        <v>2025</v>
      </c>
      <c r="C168">
        <v>27.777799999999999</v>
      </c>
      <c r="E168" t="s">
        <v>541</v>
      </c>
    </row>
    <row r="169" spans="1:5" hidden="1">
      <c r="A169" t="s">
        <v>199</v>
      </c>
      <c r="B169">
        <v>2030</v>
      </c>
      <c r="C169">
        <v>27.777799999999999</v>
      </c>
      <c r="E169" t="s">
        <v>541</v>
      </c>
    </row>
    <row r="170" spans="1:5" hidden="1">
      <c r="A170" t="s">
        <v>199</v>
      </c>
      <c r="B170">
        <v>2035</v>
      </c>
      <c r="C170">
        <v>27.777799999999999</v>
      </c>
      <c r="E170" t="s">
        <v>541</v>
      </c>
    </row>
    <row r="171" spans="1:5" hidden="1">
      <c r="A171" t="s">
        <v>199</v>
      </c>
      <c r="B171">
        <v>2040</v>
      </c>
      <c r="C171">
        <v>27.777799999999999</v>
      </c>
      <c r="E171" t="s">
        <v>541</v>
      </c>
    </row>
    <row r="172" spans="1:5" hidden="1">
      <c r="A172" t="s">
        <v>199</v>
      </c>
      <c r="B172">
        <v>2045</v>
      </c>
      <c r="C172">
        <v>27.777799999999999</v>
      </c>
      <c r="E172" t="s">
        <v>541</v>
      </c>
    </row>
    <row r="173" spans="1:5" hidden="1">
      <c r="A173" t="s">
        <v>199</v>
      </c>
      <c r="B173">
        <v>2050</v>
      </c>
      <c r="C173">
        <v>27.777799999999999</v>
      </c>
      <c r="E173" t="s">
        <v>541</v>
      </c>
    </row>
    <row r="174" spans="1:5" hidden="1">
      <c r="A174" t="s">
        <v>107</v>
      </c>
      <c r="B174">
        <v>2018</v>
      </c>
      <c r="C174">
        <v>13.8889</v>
      </c>
      <c r="E174" t="s">
        <v>542</v>
      </c>
    </row>
    <row r="175" spans="1:5" hidden="1">
      <c r="A175" t="s">
        <v>107</v>
      </c>
      <c r="B175">
        <v>2025</v>
      </c>
      <c r="C175">
        <v>13.8889</v>
      </c>
      <c r="E175" t="s">
        <v>542</v>
      </c>
    </row>
    <row r="176" spans="1:5" hidden="1">
      <c r="A176" t="s">
        <v>107</v>
      </c>
      <c r="B176">
        <v>2030</v>
      </c>
      <c r="C176">
        <v>13.8889</v>
      </c>
      <c r="E176" t="s">
        <v>542</v>
      </c>
    </row>
    <row r="177" spans="1:5" hidden="1">
      <c r="A177" t="s">
        <v>107</v>
      </c>
      <c r="B177">
        <v>2035</v>
      </c>
      <c r="C177">
        <v>13.8889</v>
      </c>
      <c r="E177" t="s">
        <v>542</v>
      </c>
    </row>
    <row r="178" spans="1:5" hidden="1">
      <c r="A178" t="s">
        <v>107</v>
      </c>
      <c r="B178">
        <v>2040</v>
      </c>
      <c r="C178">
        <v>13.8889</v>
      </c>
      <c r="E178" t="s">
        <v>542</v>
      </c>
    </row>
    <row r="179" spans="1:5" hidden="1">
      <c r="A179" t="s">
        <v>107</v>
      </c>
      <c r="B179">
        <v>2045</v>
      </c>
      <c r="C179">
        <v>13.8889</v>
      </c>
      <c r="E179" t="s">
        <v>542</v>
      </c>
    </row>
    <row r="180" spans="1:5" hidden="1">
      <c r="A180" t="s">
        <v>107</v>
      </c>
      <c r="B180">
        <v>2050</v>
      </c>
      <c r="C180">
        <v>13.8889</v>
      </c>
      <c r="E180" t="s">
        <v>542</v>
      </c>
    </row>
    <row r="181" spans="1:5" hidden="1">
      <c r="A181" t="s">
        <v>256</v>
      </c>
      <c r="B181">
        <v>2018</v>
      </c>
      <c r="C181">
        <v>13.8889</v>
      </c>
      <c r="E181" t="s">
        <v>542</v>
      </c>
    </row>
    <row r="182" spans="1:5" hidden="1">
      <c r="A182" t="s">
        <v>256</v>
      </c>
      <c r="B182">
        <v>2025</v>
      </c>
      <c r="C182">
        <v>13.8889</v>
      </c>
      <c r="E182" t="s">
        <v>542</v>
      </c>
    </row>
    <row r="183" spans="1:5" hidden="1">
      <c r="A183" t="s">
        <v>256</v>
      </c>
      <c r="B183">
        <v>2030</v>
      </c>
      <c r="C183">
        <v>13.8889</v>
      </c>
      <c r="E183" t="s">
        <v>542</v>
      </c>
    </row>
    <row r="184" spans="1:5" hidden="1">
      <c r="A184" t="s">
        <v>256</v>
      </c>
      <c r="B184">
        <v>2035</v>
      </c>
      <c r="C184">
        <v>13.8889</v>
      </c>
      <c r="E184" t="s">
        <v>542</v>
      </c>
    </row>
    <row r="185" spans="1:5" hidden="1">
      <c r="A185" t="s">
        <v>256</v>
      </c>
      <c r="B185">
        <v>2040</v>
      </c>
      <c r="C185">
        <v>13.8889</v>
      </c>
      <c r="E185" t="s">
        <v>542</v>
      </c>
    </row>
    <row r="186" spans="1:5" hidden="1">
      <c r="A186" t="s">
        <v>256</v>
      </c>
      <c r="B186">
        <v>2045</v>
      </c>
      <c r="C186">
        <v>13.8889</v>
      </c>
      <c r="E186" t="s">
        <v>542</v>
      </c>
    </row>
    <row r="187" spans="1:5" hidden="1">
      <c r="A187" t="s">
        <v>256</v>
      </c>
      <c r="B187">
        <v>2050</v>
      </c>
      <c r="C187">
        <v>13.8889</v>
      </c>
      <c r="E187" t="s">
        <v>542</v>
      </c>
    </row>
    <row r="188" spans="1:5" hidden="1">
      <c r="A188" t="s">
        <v>106</v>
      </c>
      <c r="B188">
        <v>2018</v>
      </c>
      <c r="C188">
        <v>13.8889</v>
      </c>
      <c r="E188" t="s">
        <v>542</v>
      </c>
    </row>
    <row r="189" spans="1:5" hidden="1">
      <c r="A189" t="s">
        <v>106</v>
      </c>
      <c r="B189">
        <v>2025</v>
      </c>
      <c r="C189">
        <v>13.8889</v>
      </c>
      <c r="E189" t="s">
        <v>542</v>
      </c>
    </row>
    <row r="190" spans="1:5" hidden="1">
      <c r="A190" t="s">
        <v>106</v>
      </c>
      <c r="B190">
        <v>2030</v>
      </c>
      <c r="C190">
        <v>13.8889</v>
      </c>
      <c r="E190" t="s">
        <v>542</v>
      </c>
    </row>
    <row r="191" spans="1:5" hidden="1">
      <c r="A191" t="s">
        <v>106</v>
      </c>
      <c r="B191">
        <v>2035</v>
      </c>
      <c r="C191">
        <v>13.8889</v>
      </c>
      <c r="E191" t="s">
        <v>542</v>
      </c>
    </row>
    <row r="192" spans="1:5" hidden="1">
      <c r="A192" t="s">
        <v>106</v>
      </c>
      <c r="B192">
        <v>2040</v>
      </c>
      <c r="C192">
        <v>13.8889</v>
      </c>
      <c r="E192" t="s">
        <v>542</v>
      </c>
    </row>
    <row r="193" spans="1:5" hidden="1">
      <c r="A193" t="s">
        <v>106</v>
      </c>
      <c r="B193">
        <v>2045</v>
      </c>
      <c r="C193">
        <v>13.8889</v>
      </c>
      <c r="E193" t="s">
        <v>542</v>
      </c>
    </row>
    <row r="194" spans="1:5" hidden="1">
      <c r="A194" t="s">
        <v>106</v>
      </c>
      <c r="B194">
        <v>2050</v>
      </c>
      <c r="C194">
        <v>13.8889</v>
      </c>
      <c r="E194" t="s">
        <v>542</v>
      </c>
    </row>
    <row r="195" spans="1:5" hidden="1">
      <c r="A195" t="s">
        <v>257</v>
      </c>
      <c r="B195">
        <v>2018</v>
      </c>
      <c r="C195">
        <v>13.8889</v>
      </c>
      <c r="E195" t="s">
        <v>542</v>
      </c>
    </row>
    <row r="196" spans="1:5" hidden="1">
      <c r="A196" t="s">
        <v>257</v>
      </c>
      <c r="B196">
        <v>2025</v>
      </c>
      <c r="C196">
        <v>13.8889</v>
      </c>
      <c r="E196" t="s">
        <v>542</v>
      </c>
    </row>
    <row r="197" spans="1:5" hidden="1">
      <c r="A197" t="s">
        <v>257</v>
      </c>
      <c r="B197">
        <v>2030</v>
      </c>
      <c r="C197">
        <v>13.8889</v>
      </c>
      <c r="E197" t="s">
        <v>542</v>
      </c>
    </row>
    <row r="198" spans="1:5" hidden="1">
      <c r="A198" t="s">
        <v>257</v>
      </c>
      <c r="B198">
        <v>2035</v>
      </c>
      <c r="C198">
        <v>13.8889</v>
      </c>
      <c r="E198" t="s">
        <v>542</v>
      </c>
    </row>
    <row r="199" spans="1:5" hidden="1">
      <c r="A199" t="s">
        <v>257</v>
      </c>
      <c r="B199">
        <v>2040</v>
      </c>
      <c r="C199">
        <v>13.8889</v>
      </c>
      <c r="E199" t="s">
        <v>542</v>
      </c>
    </row>
    <row r="200" spans="1:5" hidden="1">
      <c r="A200" t="s">
        <v>257</v>
      </c>
      <c r="B200">
        <v>2045</v>
      </c>
      <c r="C200">
        <v>13.8889</v>
      </c>
      <c r="E200" t="s">
        <v>542</v>
      </c>
    </row>
    <row r="201" spans="1:5" hidden="1">
      <c r="A201" t="s">
        <v>257</v>
      </c>
      <c r="B201">
        <v>2050</v>
      </c>
      <c r="C201">
        <v>13.8889</v>
      </c>
      <c r="E201" t="s">
        <v>542</v>
      </c>
    </row>
    <row r="202" spans="1:5">
      <c r="A202" t="s">
        <v>488</v>
      </c>
      <c r="B202">
        <v>2018</v>
      </c>
      <c r="C202">
        <v>5.5555599999999998</v>
      </c>
      <c r="E202" t="s">
        <v>543</v>
      </c>
    </row>
    <row r="203" spans="1:5">
      <c r="A203" t="s">
        <v>488</v>
      </c>
      <c r="B203">
        <v>2025</v>
      </c>
      <c r="C203">
        <v>5.5555599999999998</v>
      </c>
      <c r="E203" t="s">
        <v>543</v>
      </c>
    </row>
    <row r="204" spans="1:5">
      <c r="A204" t="s">
        <v>488</v>
      </c>
      <c r="B204">
        <v>2030</v>
      </c>
      <c r="C204">
        <v>5.5555599999999998</v>
      </c>
      <c r="E204" t="s">
        <v>543</v>
      </c>
    </row>
    <row r="205" spans="1:5">
      <c r="A205" t="s">
        <v>488</v>
      </c>
      <c r="B205">
        <v>2035</v>
      </c>
      <c r="C205">
        <v>5.5555599999999998</v>
      </c>
      <c r="E205" t="s">
        <v>543</v>
      </c>
    </row>
    <row r="206" spans="1:5">
      <c r="A206" t="s">
        <v>488</v>
      </c>
      <c r="B206">
        <v>2040</v>
      </c>
      <c r="C206">
        <v>5.5555599999999998</v>
      </c>
      <c r="E206" t="s">
        <v>543</v>
      </c>
    </row>
    <row r="207" spans="1:5">
      <c r="A207" t="s">
        <v>488</v>
      </c>
      <c r="B207">
        <v>2045</v>
      </c>
      <c r="C207">
        <v>5.5555599999999998</v>
      </c>
      <c r="E207" t="s">
        <v>543</v>
      </c>
    </row>
    <row r="208" spans="1:5">
      <c r="A208" t="s">
        <v>488</v>
      </c>
      <c r="B208">
        <v>2050</v>
      </c>
      <c r="C208">
        <v>5.5555599999999998</v>
      </c>
      <c r="E208" t="s">
        <v>543</v>
      </c>
    </row>
    <row r="209" spans="1:5">
      <c r="A209" t="s">
        <v>489</v>
      </c>
      <c r="B209">
        <v>2018</v>
      </c>
      <c r="C209">
        <v>5.5555599999999998</v>
      </c>
      <c r="E209" t="s">
        <v>543</v>
      </c>
    </row>
    <row r="210" spans="1:5">
      <c r="A210" t="s">
        <v>489</v>
      </c>
      <c r="B210">
        <v>2025</v>
      </c>
      <c r="C210">
        <v>5.5555599999999998</v>
      </c>
      <c r="E210" t="s">
        <v>543</v>
      </c>
    </row>
    <row r="211" spans="1:5">
      <c r="A211" t="s">
        <v>489</v>
      </c>
      <c r="B211">
        <v>2030</v>
      </c>
      <c r="C211">
        <v>5.5555599999999998</v>
      </c>
      <c r="E211" t="s">
        <v>543</v>
      </c>
    </row>
    <row r="212" spans="1:5">
      <c r="A212" t="s">
        <v>489</v>
      </c>
      <c r="B212">
        <v>2035</v>
      </c>
      <c r="C212">
        <v>5.5555599999999998</v>
      </c>
      <c r="E212" t="s">
        <v>543</v>
      </c>
    </row>
    <row r="213" spans="1:5">
      <c r="A213" t="s">
        <v>489</v>
      </c>
      <c r="B213">
        <v>2040</v>
      </c>
      <c r="C213">
        <v>5.5555599999999998</v>
      </c>
      <c r="E213" t="s">
        <v>543</v>
      </c>
    </row>
    <row r="214" spans="1:5">
      <c r="A214" t="s">
        <v>489</v>
      </c>
      <c r="B214">
        <v>2045</v>
      </c>
      <c r="C214">
        <v>5.5555599999999998</v>
      </c>
      <c r="E214" t="s">
        <v>543</v>
      </c>
    </row>
    <row r="215" spans="1:5">
      <c r="A215" t="s">
        <v>489</v>
      </c>
      <c r="B215">
        <v>2050</v>
      </c>
      <c r="C215">
        <v>5.5555599999999998</v>
      </c>
      <c r="E215" t="s">
        <v>543</v>
      </c>
    </row>
    <row r="216" spans="1:5">
      <c r="A216" t="s">
        <v>490</v>
      </c>
      <c r="B216">
        <v>2018</v>
      </c>
      <c r="C216">
        <v>5.5555599999999998</v>
      </c>
      <c r="E216" t="s">
        <v>543</v>
      </c>
    </row>
    <row r="217" spans="1:5">
      <c r="A217" t="s">
        <v>490</v>
      </c>
      <c r="B217">
        <v>2025</v>
      </c>
      <c r="C217">
        <v>5.5555599999999998</v>
      </c>
      <c r="E217" t="s">
        <v>543</v>
      </c>
    </row>
    <row r="218" spans="1:5">
      <c r="A218" t="s">
        <v>490</v>
      </c>
      <c r="B218">
        <v>2030</v>
      </c>
      <c r="C218">
        <v>5.5555599999999998</v>
      </c>
      <c r="E218" t="s">
        <v>543</v>
      </c>
    </row>
    <row r="219" spans="1:5">
      <c r="A219" t="s">
        <v>490</v>
      </c>
      <c r="B219">
        <v>2035</v>
      </c>
      <c r="C219">
        <v>5.5555599999999998</v>
      </c>
      <c r="E219" t="s">
        <v>543</v>
      </c>
    </row>
    <row r="220" spans="1:5">
      <c r="A220" t="s">
        <v>490</v>
      </c>
      <c r="B220">
        <v>2040</v>
      </c>
      <c r="C220">
        <v>5.5555599999999998</v>
      </c>
      <c r="E220" t="s">
        <v>543</v>
      </c>
    </row>
    <row r="221" spans="1:5">
      <c r="A221" t="s">
        <v>490</v>
      </c>
      <c r="B221">
        <v>2045</v>
      </c>
      <c r="C221">
        <v>5.5555599999999998</v>
      </c>
      <c r="E221" t="s">
        <v>543</v>
      </c>
    </row>
    <row r="222" spans="1:5">
      <c r="A222" t="s">
        <v>490</v>
      </c>
      <c r="B222">
        <v>2050</v>
      </c>
      <c r="C222">
        <v>5.5555599999999998</v>
      </c>
      <c r="E222" t="s">
        <v>543</v>
      </c>
    </row>
    <row r="223" spans="1:5">
      <c r="A223" t="s">
        <v>258</v>
      </c>
      <c r="B223">
        <v>2018</v>
      </c>
      <c r="C223">
        <v>5.5555599999999998</v>
      </c>
      <c r="E223" t="s">
        <v>543</v>
      </c>
    </row>
    <row r="224" spans="1:5">
      <c r="A224" t="s">
        <v>258</v>
      </c>
      <c r="B224">
        <v>2025</v>
      </c>
      <c r="C224">
        <v>5.5555599999999998</v>
      </c>
      <c r="E224" t="s">
        <v>543</v>
      </c>
    </row>
    <row r="225" spans="1:5">
      <c r="A225" t="s">
        <v>258</v>
      </c>
      <c r="B225">
        <v>2030</v>
      </c>
      <c r="C225">
        <v>5.5555599999999998</v>
      </c>
      <c r="E225" t="s">
        <v>543</v>
      </c>
    </row>
    <row r="226" spans="1:5">
      <c r="A226" t="s">
        <v>258</v>
      </c>
      <c r="B226">
        <v>2035</v>
      </c>
      <c r="C226">
        <v>5.5555599999999998</v>
      </c>
      <c r="E226" t="s">
        <v>543</v>
      </c>
    </row>
    <row r="227" spans="1:5">
      <c r="A227" t="s">
        <v>258</v>
      </c>
      <c r="B227">
        <v>2040</v>
      </c>
      <c r="C227">
        <v>5.5555599999999998</v>
      </c>
      <c r="E227" t="s">
        <v>543</v>
      </c>
    </row>
    <row r="228" spans="1:5">
      <c r="A228" t="s">
        <v>258</v>
      </c>
      <c r="B228">
        <v>2045</v>
      </c>
      <c r="C228">
        <v>5.5555599999999998</v>
      </c>
      <c r="E228" t="s">
        <v>543</v>
      </c>
    </row>
    <row r="229" spans="1:5">
      <c r="A229" t="s">
        <v>258</v>
      </c>
      <c r="B229">
        <v>2050</v>
      </c>
      <c r="C229">
        <v>5.5555599999999998</v>
      </c>
      <c r="E229" t="s">
        <v>543</v>
      </c>
    </row>
    <row r="230" spans="1:5" hidden="1">
      <c r="A230" t="s">
        <v>23</v>
      </c>
      <c r="B230">
        <v>2018</v>
      </c>
      <c r="C230">
        <v>55.555599999999998</v>
      </c>
      <c r="E230" t="s">
        <v>540</v>
      </c>
    </row>
    <row r="231" spans="1:5" hidden="1">
      <c r="A231" t="s">
        <v>23</v>
      </c>
      <c r="B231">
        <v>2025</v>
      </c>
      <c r="C231">
        <v>55.555599999999998</v>
      </c>
      <c r="E231" t="s">
        <v>540</v>
      </c>
    </row>
    <row r="232" spans="1:5" hidden="1">
      <c r="A232" t="s">
        <v>23</v>
      </c>
      <c r="B232">
        <v>2030</v>
      </c>
      <c r="C232">
        <v>55.555599999999998</v>
      </c>
      <c r="E232" t="s">
        <v>540</v>
      </c>
    </row>
    <row r="233" spans="1:5" hidden="1">
      <c r="A233" t="s">
        <v>23</v>
      </c>
      <c r="B233">
        <v>2035</v>
      </c>
      <c r="C233">
        <v>55.555599999999998</v>
      </c>
      <c r="E233" t="s">
        <v>540</v>
      </c>
    </row>
    <row r="234" spans="1:5" hidden="1">
      <c r="A234" t="s">
        <v>23</v>
      </c>
      <c r="B234">
        <v>2040</v>
      </c>
      <c r="C234">
        <v>55.555599999999998</v>
      </c>
      <c r="E234" t="s">
        <v>540</v>
      </c>
    </row>
    <row r="235" spans="1:5" hidden="1">
      <c r="A235" t="s">
        <v>23</v>
      </c>
      <c r="B235">
        <v>2045</v>
      </c>
      <c r="C235">
        <v>55.555599999999998</v>
      </c>
      <c r="E235" t="s">
        <v>540</v>
      </c>
    </row>
    <row r="236" spans="1:5" hidden="1">
      <c r="A236" t="s">
        <v>23</v>
      </c>
      <c r="B236">
        <v>2050</v>
      </c>
      <c r="C236">
        <v>55.555599999999998</v>
      </c>
      <c r="E236" t="s">
        <v>540</v>
      </c>
    </row>
    <row r="237" spans="1:5" hidden="1">
      <c r="A237" t="s">
        <v>58</v>
      </c>
      <c r="B237">
        <v>2018</v>
      </c>
      <c r="C237">
        <v>27.777799999999999</v>
      </c>
      <c r="E237" t="s">
        <v>541</v>
      </c>
    </row>
    <row r="238" spans="1:5" hidden="1">
      <c r="A238" t="s">
        <v>58</v>
      </c>
      <c r="B238">
        <v>2025</v>
      </c>
      <c r="C238">
        <v>27.777799999999999</v>
      </c>
      <c r="E238" t="s">
        <v>541</v>
      </c>
    </row>
    <row r="239" spans="1:5" hidden="1">
      <c r="A239" t="s">
        <v>58</v>
      </c>
      <c r="B239">
        <v>2030</v>
      </c>
      <c r="C239">
        <v>27.777799999999999</v>
      </c>
      <c r="E239" t="s">
        <v>541</v>
      </c>
    </row>
    <row r="240" spans="1:5" hidden="1">
      <c r="A240" t="s">
        <v>58</v>
      </c>
      <c r="B240">
        <v>2035</v>
      </c>
      <c r="C240">
        <v>27.777799999999999</v>
      </c>
      <c r="E240" t="s">
        <v>541</v>
      </c>
    </row>
    <row r="241" spans="1:5" hidden="1">
      <c r="A241" t="s">
        <v>58</v>
      </c>
      <c r="B241">
        <v>2040</v>
      </c>
      <c r="C241">
        <v>27.777799999999999</v>
      </c>
      <c r="E241" t="s">
        <v>541</v>
      </c>
    </row>
    <row r="242" spans="1:5" hidden="1">
      <c r="A242" t="s">
        <v>58</v>
      </c>
      <c r="B242">
        <v>2045</v>
      </c>
      <c r="C242">
        <v>27.777799999999999</v>
      </c>
      <c r="E242" t="s">
        <v>541</v>
      </c>
    </row>
    <row r="243" spans="1:5" hidden="1">
      <c r="A243" t="s">
        <v>58</v>
      </c>
      <c r="B243">
        <v>2050</v>
      </c>
      <c r="C243">
        <v>27.777799999999999</v>
      </c>
      <c r="E243" t="s">
        <v>541</v>
      </c>
    </row>
    <row r="244" spans="1:5" hidden="1">
      <c r="A244" t="s">
        <v>102</v>
      </c>
      <c r="B244">
        <v>2018</v>
      </c>
      <c r="C244">
        <v>13.8889</v>
      </c>
      <c r="E244" t="s">
        <v>542</v>
      </c>
    </row>
    <row r="245" spans="1:5" hidden="1">
      <c r="A245" t="s">
        <v>102</v>
      </c>
      <c r="B245">
        <v>2025</v>
      </c>
      <c r="C245">
        <v>13.8889</v>
      </c>
      <c r="E245" t="s">
        <v>542</v>
      </c>
    </row>
    <row r="246" spans="1:5" hidden="1">
      <c r="A246" t="s">
        <v>102</v>
      </c>
      <c r="B246">
        <v>2030</v>
      </c>
      <c r="C246">
        <v>13.8889</v>
      </c>
      <c r="E246" t="s">
        <v>542</v>
      </c>
    </row>
    <row r="247" spans="1:5" hidden="1">
      <c r="A247" t="s">
        <v>102</v>
      </c>
      <c r="B247">
        <v>2035</v>
      </c>
      <c r="C247">
        <v>13.8889</v>
      </c>
      <c r="E247" t="s">
        <v>542</v>
      </c>
    </row>
    <row r="248" spans="1:5" hidden="1">
      <c r="A248" t="s">
        <v>102</v>
      </c>
      <c r="B248">
        <v>2040</v>
      </c>
      <c r="C248">
        <v>13.8889</v>
      </c>
      <c r="E248" t="s">
        <v>542</v>
      </c>
    </row>
    <row r="249" spans="1:5" hidden="1">
      <c r="A249" t="s">
        <v>102</v>
      </c>
      <c r="B249">
        <v>2045</v>
      </c>
      <c r="C249">
        <v>13.8889</v>
      </c>
      <c r="E249" t="s">
        <v>542</v>
      </c>
    </row>
    <row r="250" spans="1:5" hidden="1">
      <c r="A250" t="s">
        <v>102</v>
      </c>
      <c r="B250">
        <v>2050</v>
      </c>
      <c r="C250">
        <v>13.8889</v>
      </c>
      <c r="E250" t="s">
        <v>542</v>
      </c>
    </row>
    <row r="251" spans="1:5">
      <c r="A251" t="s">
        <v>217</v>
      </c>
      <c r="B251">
        <v>2018</v>
      </c>
      <c r="C251">
        <v>0</v>
      </c>
    </row>
    <row r="252" spans="1:5">
      <c r="A252" t="s">
        <v>237</v>
      </c>
      <c r="B252">
        <v>2018</v>
      </c>
      <c r="C252">
        <v>0</v>
      </c>
    </row>
    <row r="253" spans="1:5">
      <c r="A253" t="s">
        <v>226</v>
      </c>
      <c r="B253">
        <v>2018</v>
      </c>
      <c r="C253">
        <v>0</v>
      </c>
    </row>
    <row r="254" spans="1:5">
      <c r="A254" t="s">
        <v>273</v>
      </c>
      <c r="B254">
        <v>2018</v>
      </c>
      <c r="C254">
        <v>0</v>
      </c>
    </row>
    <row r="255" spans="1:5">
      <c r="A255" t="s">
        <v>219</v>
      </c>
      <c r="B255">
        <v>2018</v>
      </c>
      <c r="C255">
        <v>0</v>
      </c>
    </row>
    <row r="256" spans="1:5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autoFilter ref="A5:C250" xr:uid="{5ADC7ABB-01C4-4FC5-BF94-6DA6E7B58FF7}">
    <filterColumn colId="2">
      <filters>
        <filter val="5.55556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42578125" defaultRowHeight="15"/>
  <sheetData>
    <row r="1" spans="1:5">
      <c r="A1" t="s">
        <v>14</v>
      </c>
    </row>
    <row r="2" spans="1:5">
      <c r="A2" t="s">
        <v>15</v>
      </c>
    </row>
    <row r="3" spans="1:5">
      <c r="A3" t="s">
        <v>416</v>
      </c>
    </row>
    <row r="5" spans="1:5">
      <c r="A5" t="s">
        <v>28</v>
      </c>
      <c r="B5">
        <v>1</v>
      </c>
      <c r="C5">
        <v>2</v>
      </c>
      <c r="D5">
        <v>3</v>
      </c>
      <c r="E5">
        <v>4</v>
      </c>
    </row>
    <row r="6" spans="1:5">
      <c r="A6" t="s">
        <v>69</v>
      </c>
      <c r="B6">
        <v>1</v>
      </c>
    </row>
    <row r="7" spans="1:5">
      <c r="A7" t="s">
        <v>70</v>
      </c>
      <c r="B7">
        <v>1</v>
      </c>
    </row>
    <row r="8" spans="1:5">
      <c r="A8" t="s">
        <v>71</v>
      </c>
      <c r="B8">
        <v>1</v>
      </c>
    </row>
    <row r="9" spans="1:5">
      <c r="A9" t="s">
        <v>68</v>
      </c>
      <c r="B9">
        <v>1</v>
      </c>
    </row>
    <row r="10" spans="1:5">
      <c r="A10" t="s">
        <v>72</v>
      </c>
      <c r="C10">
        <v>1</v>
      </c>
    </row>
    <row r="11" spans="1:5">
      <c r="A11" t="s">
        <v>73</v>
      </c>
      <c r="C11">
        <v>1</v>
      </c>
    </row>
    <row r="12" spans="1:5">
      <c r="A12" t="s">
        <v>74</v>
      </c>
      <c r="C12">
        <v>1</v>
      </c>
    </row>
    <row r="13" spans="1:5">
      <c r="A13" t="s">
        <v>75</v>
      </c>
      <c r="C13">
        <v>1</v>
      </c>
    </row>
    <row r="14" spans="1:5">
      <c r="A14" t="s">
        <v>76</v>
      </c>
      <c r="D14">
        <v>1</v>
      </c>
    </row>
    <row r="15" spans="1:5">
      <c r="A15" t="s">
        <v>77</v>
      </c>
      <c r="D15">
        <v>1</v>
      </c>
    </row>
    <row r="16" spans="1:5">
      <c r="A16" t="s">
        <v>78</v>
      </c>
      <c r="D16">
        <v>1</v>
      </c>
    </row>
    <row r="17" spans="1:5">
      <c r="A17" t="s">
        <v>79</v>
      </c>
      <c r="D17">
        <v>1</v>
      </c>
    </row>
    <row r="18" spans="1:5">
      <c r="A18" t="s">
        <v>80</v>
      </c>
      <c r="E18">
        <v>1</v>
      </c>
    </row>
    <row r="19" spans="1:5">
      <c r="A19" t="s">
        <v>81</v>
      </c>
      <c r="E19">
        <v>1</v>
      </c>
    </row>
    <row r="20" spans="1:5">
      <c r="A20" t="s">
        <v>82</v>
      </c>
      <c r="E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42578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416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42578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416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defaultColWidth="11.42578125" defaultRowHeight="15"/>
  <cols>
    <col min="2" max="2" width="15" bestFit="1" customWidth="1"/>
  </cols>
  <sheetData>
    <row r="1" spans="1:32">
      <c r="A1" t="s">
        <v>400</v>
      </c>
    </row>
    <row r="2" spans="1:32">
      <c r="A2" t="s">
        <v>55</v>
      </c>
    </row>
    <row r="3" spans="1:32">
      <c r="A3" t="s">
        <v>394</v>
      </c>
    </row>
    <row r="5" spans="1:32">
      <c r="B5" s="33"/>
      <c r="C5" s="33" t="s">
        <v>288</v>
      </c>
      <c r="D5" s="33" t="s">
        <v>278</v>
      </c>
      <c r="E5" s="33" t="s">
        <v>280</v>
      </c>
      <c r="F5" s="33" t="s">
        <v>281</v>
      </c>
      <c r="G5" s="33" t="s">
        <v>282</v>
      </c>
      <c r="H5" s="33" t="s">
        <v>283</v>
      </c>
      <c r="I5" s="33" t="s">
        <v>284</v>
      </c>
      <c r="J5" s="33" t="s">
        <v>285</v>
      </c>
      <c r="K5" s="33" t="s">
        <v>308</v>
      </c>
      <c r="L5" s="33" t="s">
        <v>286</v>
      </c>
      <c r="M5" s="33" t="s">
        <v>287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309</v>
      </c>
      <c r="T5" s="33" t="s">
        <v>294</v>
      </c>
      <c r="U5" s="33" t="s">
        <v>310</v>
      </c>
      <c r="V5" s="33" t="s">
        <v>357</v>
      </c>
      <c r="W5" s="33" t="s">
        <v>297</v>
      </c>
      <c r="X5" s="33" t="s">
        <v>298</v>
      </c>
      <c r="Y5" s="33" t="s">
        <v>299</v>
      </c>
      <c r="Z5" s="33" t="s">
        <v>300</v>
      </c>
      <c r="AA5" s="33" t="s">
        <v>301</v>
      </c>
      <c r="AB5" s="33" t="s">
        <v>303</v>
      </c>
      <c r="AC5" s="33" t="s">
        <v>304</v>
      </c>
      <c r="AD5" s="33" t="s">
        <v>305</v>
      </c>
      <c r="AE5" s="33" t="s">
        <v>307</v>
      </c>
      <c r="AF5" s="33" t="s">
        <v>356</v>
      </c>
    </row>
    <row r="6" spans="1:32" ht="15" customHeight="1">
      <c r="A6" t="s">
        <v>275</v>
      </c>
      <c r="B6" s="25" t="s">
        <v>278</v>
      </c>
      <c r="C6">
        <v>1462.5036972452499</v>
      </c>
      <c r="D6">
        <v>0</v>
      </c>
      <c r="E6">
        <v>770.236828192453</v>
      </c>
      <c r="F6">
        <v>1022.45061807718</v>
      </c>
      <c r="G6">
        <v>456.356604383042</v>
      </c>
      <c r="H6">
        <v>254.84215530230099</v>
      </c>
      <c r="I6">
        <v>477.03670245972501</v>
      </c>
      <c r="J6">
        <v>973.03029341892591</v>
      </c>
      <c r="K6">
        <v>0</v>
      </c>
      <c r="L6">
        <v>1640.58307712588</v>
      </c>
      <c r="M6">
        <v>0</v>
      </c>
      <c r="N6">
        <v>1188.0094566349799</v>
      </c>
      <c r="O6">
        <v>332.26843218335199</v>
      </c>
      <c r="P6">
        <v>400.59372578107298</v>
      </c>
      <c r="Q6">
        <v>0</v>
      </c>
      <c r="R6">
        <v>557.69258660892194</v>
      </c>
      <c r="S6">
        <v>1094.83749350671</v>
      </c>
      <c r="T6">
        <v>640.31926514528504</v>
      </c>
      <c r="U6">
        <v>1264.2639586615901</v>
      </c>
      <c r="V6">
        <v>667.28743942098004</v>
      </c>
      <c r="W6">
        <v>804.23854010353705</v>
      </c>
      <c r="X6">
        <v>0</v>
      </c>
      <c r="Y6">
        <v>630.35834473776902</v>
      </c>
      <c r="Z6">
        <v>0</v>
      </c>
      <c r="AA6">
        <v>850.72120472862309</v>
      </c>
      <c r="AB6">
        <v>1698.78586366179</v>
      </c>
      <c r="AC6">
        <v>171.239684871614</v>
      </c>
      <c r="AD6">
        <v>416.67442091245101</v>
      </c>
      <c r="AE6">
        <v>1399.0173033453</v>
      </c>
      <c r="AF6">
        <v>0</v>
      </c>
    </row>
    <row r="7" spans="1:32" ht="15" customHeight="1">
      <c r="A7" t="s">
        <v>275</v>
      </c>
      <c r="B7" s="25" t="s">
        <v>280</v>
      </c>
      <c r="C7">
        <v>1099.0230756102801</v>
      </c>
      <c r="D7">
        <v>770.236828192453</v>
      </c>
      <c r="E7">
        <v>0</v>
      </c>
      <c r="F7">
        <v>0</v>
      </c>
      <c r="G7">
        <v>501.39553045155702</v>
      </c>
      <c r="H7">
        <v>767.87486374571495</v>
      </c>
      <c r="I7">
        <v>406.49570969197498</v>
      </c>
      <c r="J7">
        <v>692.15566005255198</v>
      </c>
      <c r="K7">
        <v>0</v>
      </c>
      <c r="L7">
        <v>1325.3755051562</v>
      </c>
      <c r="M7">
        <v>0</v>
      </c>
      <c r="N7">
        <v>0</v>
      </c>
      <c r="O7">
        <v>1075.0708709829501</v>
      </c>
      <c r="P7">
        <v>1146.04524644247</v>
      </c>
      <c r="Q7">
        <v>924.13527462824004</v>
      </c>
      <c r="R7">
        <v>1040.2243047708</v>
      </c>
      <c r="S7">
        <v>0</v>
      </c>
      <c r="T7">
        <v>140.402716275073</v>
      </c>
      <c r="U7">
        <v>0</v>
      </c>
      <c r="V7">
        <v>0</v>
      </c>
      <c r="W7">
        <v>192.198479320232</v>
      </c>
      <c r="X7">
        <v>1636.1429978025399</v>
      </c>
      <c r="Y7">
        <v>1037.5298659720399</v>
      </c>
      <c r="Z7">
        <v>0</v>
      </c>
      <c r="AA7">
        <v>0</v>
      </c>
      <c r="AB7">
        <v>1535.2614592201701</v>
      </c>
      <c r="AC7">
        <v>903.982915252147</v>
      </c>
      <c r="AD7">
        <v>1089.5599581445199</v>
      </c>
      <c r="AE7">
        <v>645.5935980418019</v>
      </c>
      <c r="AF7">
        <v>0</v>
      </c>
    </row>
    <row r="8" spans="1:32" ht="15" customHeight="1">
      <c r="A8" t="s">
        <v>275</v>
      </c>
      <c r="B8" s="25" t="s">
        <v>281</v>
      </c>
      <c r="C8">
        <v>0</v>
      </c>
      <c r="D8">
        <v>1022.45061807717</v>
      </c>
      <c r="E8">
        <v>0</v>
      </c>
      <c r="F8">
        <v>0</v>
      </c>
      <c r="G8">
        <v>1415.44768519386</v>
      </c>
      <c r="H8">
        <v>1087.0459106394901</v>
      </c>
      <c r="I8">
        <v>1458.0167648837798</v>
      </c>
      <c r="J8">
        <v>0</v>
      </c>
      <c r="K8">
        <v>0</v>
      </c>
      <c r="L8">
        <v>0</v>
      </c>
      <c r="M8">
        <v>0</v>
      </c>
      <c r="N8">
        <v>453.95261489014501</v>
      </c>
      <c r="O8">
        <v>753.16464265603702</v>
      </c>
      <c r="P8">
        <v>671.17606225370605</v>
      </c>
      <c r="Q8">
        <v>0</v>
      </c>
      <c r="R8">
        <v>1075.5099926088301</v>
      </c>
      <c r="S8">
        <v>0</v>
      </c>
      <c r="T8">
        <v>0</v>
      </c>
      <c r="U8">
        <v>0</v>
      </c>
      <c r="V8">
        <v>489.50968613755697</v>
      </c>
      <c r="W8">
        <v>0</v>
      </c>
      <c r="X8">
        <v>0</v>
      </c>
      <c r="Y8">
        <v>1129.6862445515799</v>
      </c>
      <c r="Z8">
        <v>0</v>
      </c>
      <c r="AA8">
        <v>343.03271562063702</v>
      </c>
      <c r="AB8">
        <v>0</v>
      </c>
      <c r="AC8">
        <v>908.28599436695106</v>
      </c>
      <c r="AD8">
        <v>797.89632698648404</v>
      </c>
      <c r="AE8">
        <v>0</v>
      </c>
      <c r="AF8">
        <v>428</v>
      </c>
    </row>
    <row r="9" spans="1:32" ht="15" customHeight="1">
      <c r="A9" t="s">
        <v>275</v>
      </c>
      <c r="B9" s="25" t="s">
        <v>282</v>
      </c>
      <c r="C9">
        <v>1014.34394513314</v>
      </c>
      <c r="D9">
        <v>456.356604383042</v>
      </c>
      <c r="E9">
        <v>501.39553045155702</v>
      </c>
      <c r="F9">
        <v>1415.44768519386</v>
      </c>
      <c r="G9">
        <v>0</v>
      </c>
      <c r="H9">
        <v>619.88650523467504</v>
      </c>
      <c r="I9">
        <v>504.61636209337797</v>
      </c>
      <c r="J9">
        <v>1027.04980656165</v>
      </c>
      <c r="K9">
        <v>0</v>
      </c>
      <c r="L9">
        <v>1204.00805515613</v>
      </c>
      <c r="M9">
        <v>0</v>
      </c>
      <c r="N9">
        <v>0</v>
      </c>
      <c r="O9">
        <v>662.93928739685907</v>
      </c>
      <c r="P9">
        <v>850.87250518848896</v>
      </c>
      <c r="Q9">
        <v>0</v>
      </c>
      <c r="R9">
        <v>540.00727508318994</v>
      </c>
      <c r="S9">
        <v>0</v>
      </c>
      <c r="T9">
        <v>367.02347411715601</v>
      </c>
      <c r="U9">
        <v>0</v>
      </c>
      <c r="V9">
        <v>978.20225601370009</v>
      </c>
      <c r="W9">
        <v>637.54705771983208</v>
      </c>
      <c r="X9">
        <v>0</v>
      </c>
      <c r="Y9">
        <v>1001.53130217721</v>
      </c>
      <c r="Z9">
        <v>0</v>
      </c>
      <c r="AA9">
        <v>1292.2756861994699</v>
      </c>
      <c r="AB9">
        <v>1857.41285149137</v>
      </c>
      <c r="AC9">
        <v>511.841445195772</v>
      </c>
      <c r="AD9">
        <v>869.38049533326898</v>
      </c>
      <c r="AE9">
        <v>1134.76331056603</v>
      </c>
      <c r="AF9">
        <v>0</v>
      </c>
    </row>
    <row r="10" spans="1:32" ht="15" customHeight="1">
      <c r="A10" t="s">
        <v>275</v>
      </c>
      <c r="B10" s="25" t="s">
        <v>283</v>
      </c>
      <c r="C10">
        <v>1630.331431028</v>
      </c>
      <c r="D10">
        <v>254.84215530230099</v>
      </c>
      <c r="E10">
        <v>767.87486374571495</v>
      </c>
      <c r="F10">
        <v>1087.0459106394901</v>
      </c>
      <c r="G10">
        <v>619.88650523467504</v>
      </c>
      <c r="H10">
        <v>0</v>
      </c>
      <c r="I10">
        <v>382.62832690687503</v>
      </c>
      <c r="J10">
        <v>777.762743983733</v>
      </c>
      <c r="K10">
        <v>1194.05150474325</v>
      </c>
      <c r="L10">
        <v>0</v>
      </c>
      <c r="M10">
        <v>0</v>
      </c>
      <c r="N10">
        <v>1334.1030659155401</v>
      </c>
      <c r="O10">
        <v>528.62735733984505</v>
      </c>
      <c r="P10">
        <v>415.872666555092</v>
      </c>
      <c r="Q10">
        <v>0</v>
      </c>
      <c r="R10">
        <v>812.42519774304708</v>
      </c>
      <c r="S10">
        <v>850.90017038750102</v>
      </c>
      <c r="T10">
        <v>665.23720472525895</v>
      </c>
      <c r="U10">
        <v>1016.03976861826</v>
      </c>
      <c r="V10">
        <v>829.37590922436198</v>
      </c>
      <c r="W10">
        <v>738.706129558464</v>
      </c>
      <c r="X10">
        <v>1641.9987908836001</v>
      </c>
      <c r="Y10">
        <v>390.17771934421097</v>
      </c>
      <c r="Z10">
        <v>0</v>
      </c>
      <c r="AA10">
        <v>842.37130979343601</v>
      </c>
      <c r="AB10">
        <v>1454.21916641332</v>
      </c>
      <c r="AC10">
        <v>404.30883342103704</v>
      </c>
      <c r="AD10">
        <v>323.68806336508601</v>
      </c>
      <c r="AE10">
        <v>1341.3757744945199</v>
      </c>
      <c r="AF10">
        <v>0</v>
      </c>
    </row>
    <row r="11" spans="1:32" ht="15" customHeight="1">
      <c r="A11" t="s">
        <v>275</v>
      </c>
      <c r="B11" s="25" t="s">
        <v>284</v>
      </c>
      <c r="C11">
        <v>1410.7543914733799</v>
      </c>
      <c r="D11">
        <v>477.03670245972501</v>
      </c>
      <c r="E11">
        <v>406.49570969197498</v>
      </c>
      <c r="F11">
        <v>1458.0167648837798</v>
      </c>
      <c r="G11">
        <v>504.61636209337797</v>
      </c>
      <c r="H11">
        <v>382.62832690687503</v>
      </c>
      <c r="I11">
        <v>0</v>
      </c>
      <c r="J11">
        <v>540.48617707193898</v>
      </c>
      <c r="K11">
        <v>1281.0399000955401</v>
      </c>
      <c r="L11">
        <v>1624.9639850144902</v>
      </c>
      <c r="M11">
        <v>1750.79412833571</v>
      </c>
      <c r="N11">
        <v>1662.6622525184398</v>
      </c>
      <c r="O11">
        <v>809.27324768310598</v>
      </c>
      <c r="P11">
        <v>790.13366259144595</v>
      </c>
      <c r="Q11">
        <v>1286.0923385641399</v>
      </c>
      <c r="R11">
        <v>934.15270892569299</v>
      </c>
      <c r="S11">
        <v>1015.33146361259</v>
      </c>
      <c r="T11">
        <v>339.256989214344</v>
      </c>
      <c r="U11">
        <v>1144.5981630804799</v>
      </c>
      <c r="V11">
        <v>1143.0904705983601</v>
      </c>
      <c r="W11">
        <v>356.148252621496</v>
      </c>
      <c r="X11">
        <v>1503.6342566216899</v>
      </c>
      <c r="Y11">
        <v>633.87344837345699</v>
      </c>
      <c r="Z11">
        <v>0</v>
      </c>
      <c r="AA11">
        <v>1224.8462438825002</v>
      </c>
      <c r="AB11">
        <v>1354.2725273615699</v>
      </c>
      <c r="AC11">
        <v>643.64683867472309</v>
      </c>
      <c r="AD11">
        <v>705.30028234734198</v>
      </c>
      <c r="AE11">
        <v>959.53068808902401</v>
      </c>
      <c r="AF11">
        <v>0</v>
      </c>
    </row>
    <row r="12" spans="1:32" ht="15" customHeight="1">
      <c r="A12" t="s">
        <v>275</v>
      </c>
      <c r="B12" s="25" t="s">
        <v>285</v>
      </c>
      <c r="C12">
        <v>1789.50848048067</v>
      </c>
      <c r="D12">
        <v>973.03029341892591</v>
      </c>
      <c r="E12">
        <v>692.15566005255096</v>
      </c>
      <c r="F12">
        <v>0</v>
      </c>
      <c r="G12">
        <v>1027.04980656165</v>
      </c>
      <c r="H12">
        <v>777.762743983733</v>
      </c>
      <c r="I12">
        <v>540.48617707193796</v>
      </c>
      <c r="J12">
        <v>0</v>
      </c>
      <c r="K12">
        <v>978.43615901451699</v>
      </c>
      <c r="L12">
        <v>0</v>
      </c>
      <c r="M12">
        <v>1298.0924487966699</v>
      </c>
      <c r="N12">
        <v>0</v>
      </c>
      <c r="O12">
        <v>1294.2279971775301</v>
      </c>
      <c r="P12">
        <v>1171.93947295151</v>
      </c>
      <c r="Q12">
        <v>1213.4344984837101</v>
      </c>
      <c r="R12">
        <v>1472.55546826829</v>
      </c>
      <c r="S12">
        <v>873.01233222354495</v>
      </c>
      <c r="T12">
        <v>737.80857292999201</v>
      </c>
      <c r="U12">
        <v>921.64596476852296</v>
      </c>
      <c r="V12">
        <v>0</v>
      </c>
      <c r="W12">
        <v>503.888449476456</v>
      </c>
      <c r="X12">
        <v>700</v>
      </c>
      <c r="Y12">
        <v>745.49926267908506</v>
      </c>
      <c r="Z12">
        <v>0</v>
      </c>
      <c r="AA12">
        <v>1533.4077074085801</v>
      </c>
      <c r="AB12">
        <v>400</v>
      </c>
      <c r="AC12">
        <v>1144.11719890019</v>
      </c>
      <c r="AD12">
        <v>1030.02389787685</v>
      </c>
      <c r="AE12">
        <v>850.09003943214498</v>
      </c>
      <c r="AF12">
        <v>0</v>
      </c>
    </row>
    <row r="13" spans="1:32" ht="15" customHeight="1">
      <c r="A13" t="s">
        <v>275</v>
      </c>
      <c r="B13" s="25" t="s">
        <v>308</v>
      </c>
      <c r="C13">
        <v>0</v>
      </c>
      <c r="D13">
        <v>0</v>
      </c>
      <c r="E13">
        <v>0</v>
      </c>
      <c r="F13">
        <v>0</v>
      </c>
      <c r="G13">
        <v>0</v>
      </c>
      <c r="H13">
        <v>1194.05150474325</v>
      </c>
      <c r="I13">
        <v>1281.0399000955401</v>
      </c>
      <c r="J13">
        <v>978.43615901451699</v>
      </c>
      <c r="K13">
        <v>0</v>
      </c>
      <c r="L13">
        <v>0</v>
      </c>
      <c r="M13">
        <v>647.91129284531996</v>
      </c>
      <c r="N13">
        <v>0</v>
      </c>
      <c r="O13">
        <v>0</v>
      </c>
      <c r="P13">
        <v>0</v>
      </c>
      <c r="Q13">
        <v>0</v>
      </c>
      <c r="R13">
        <v>0</v>
      </c>
      <c r="S13">
        <v>384.46822270052297</v>
      </c>
      <c r="T13">
        <v>0</v>
      </c>
      <c r="U13">
        <v>205.65185271509202</v>
      </c>
      <c r="V13">
        <v>0</v>
      </c>
      <c r="W13">
        <v>0</v>
      </c>
      <c r="X13">
        <v>884.99930143106201</v>
      </c>
      <c r="Y13">
        <v>825.43250435985999</v>
      </c>
      <c r="Z13">
        <v>0</v>
      </c>
      <c r="AA13">
        <v>0</v>
      </c>
      <c r="AB13">
        <v>661.72041219775406</v>
      </c>
      <c r="AC13">
        <v>0</v>
      </c>
      <c r="AD13">
        <v>1177.7913358512399</v>
      </c>
      <c r="AE13">
        <v>0</v>
      </c>
      <c r="AF13">
        <v>0</v>
      </c>
    </row>
    <row r="14" spans="1:32" ht="15" customHeight="1">
      <c r="A14" t="s">
        <v>275</v>
      </c>
      <c r="B14" s="25" t="s">
        <v>286</v>
      </c>
      <c r="C14">
        <v>229.590304990151</v>
      </c>
      <c r="D14">
        <v>1640.58307712588</v>
      </c>
      <c r="E14">
        <v>1325.3755051562</v>
      </c>
      <c r="F14">
        <v>0</v>
      </c>
      <c r="G14">
        <v>1204.00805515613</v>
      </c>
      <c r="H14">
        <v>0</v>
      </c>
      <c r="I14">
        <v>1624.9639850144902</v>
      </c>
      <c r="J14">
        <v>0</v>
      </c>
      <c r="K14">
        <v>0</v>
      </c>
      <c r="L14">
        <v>0</v>
      </c>
      <c r="M14">
        <v>0</v>
      </c>
      <c r="N14">
        <v>0</v>
      </c>
      <c r="O14">
        <v>1723.5923456386299</v>
      </c>
      <c r="P14">
        <v>0</v>
      </c>
      <c r="Q14">
        <v>1479.4523671480001</v>
      </c>
      <c r="R14">
        <v>1341.0179170542301</v>
      </c>
      <c r="S14">
        <v>0</v>
      </c>
      <c r="T14">
        <v>1307.3596546454498</v>
      </c>
      <c r="U14">
        <v>0</v>
      </c>
      <c r="V14">
        <v>0</v>
      </c>
      <c r="W14">
        <v>1513.17891265412</v>
      </c>
      <c r="X14">
        <v>0</v>
      </c>
      <c r="Y14">
        <v>0</v>
      </c>
      <c r="Z14">
        <v>421.672415134201</v>
      </c>
      <c r="AA14">
        <v>0</v>
      </c>
      <c r="AB14">
        <v>0</v>
      </c>
      <c r="AC14">
        <v>1632.96478199994</v>
      </c>
      <c r="AD14">
        <v>0</v>
      </c>
      <c r="AE14">
        <v>1549.5137640238599</v>
      </c>
      <c r="AF14">
        <v>0</v>
      </c>
    </row>
    <row r="15" spans="1:32" ht="15" customHeight="1">
      <c r="A15" t="s">
        <v>275</v>
      </c>
      <c r="B15" s="25" t="s">
        <v>287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1750.79412833571</v>
      </c>
      <c r="J15">
        <v>1298.0924487966699</v>
      </c>
      <c r="K15">
        <v>647.91129284531996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1026.3112498938599</v>
      </c>
      <c r="T15">
        <v>0</v>
      </c>
      <c r="U15">
        <v>852.16339759525101</v>
      </c>
      <c r="V15">
        <v>0</v>
      </c>
      <c r="W15">
        <v>0</v>
      </c>
      <c r="X15">
        <v>1000</v>
      </c>
      <c r="Y15">
        <v>1430.7807594476301</v>
      </c>
      <c r="Z15">
        <v>0</v>
      </c>
      <c r="AA15">
        <v>0</v>
      </c>
      <c r="AB15">
        <v>505.82931999969901</v>
      </c>
      <c r="AC15">
        <v>0</v>
      </c>
      <c r="AD15">
        <v>0</v>
      </c>
      <c r="AE15">
        <v>0</v>
      </c>
      <c r="AF15">
        <v>0</v>
      </c>
    </row>
    <row r="16" spans="1:32" ht="15" customHeight="1">
      <c r="A16" t="s">
        <v>275</v>
      </c>
      <c r="B16" s="25" t="s">
        <v>288</v>
      </c>
      <c r="C16">
        <v>0</v>
      </c>
      <c r="D16">
        <v>1462.5036972452499</v>
      </c>
      <c r="E16">
        <v>300</v>
      </c>
      <c r="F16">
        <v>0</v>
      </c>
      <c r="G16">
        <v>350</v>
      </c>
      <c r="H16">
        <v>1630.331431028</v>
      </c>
      <c r="I16">
        <v>500</v>
      </c>
      <c r="J16">
        <v>1789.50848048067</v>
      </c>
      <c r="K16">
        <v>0</v>
      </c>
      <c r="L16">
        <v>1000</v>
      </c>
      <c r="M16">
        <v>0</v>
      </c>
      <c r="N16">
        <v>2201.08682865318</v>
      </c>
      <c r="O16">
        <v>1577.9893158996201</v>
      </c>
      <c r="P16">
        <v>1838.3882306706901</v>
      </c>
      <c r="Q16">
        <v>1284.4862978178601</v>
      </c>
      <c r="R16">
        <v>1000</v>
      </c>
      <c r="S16">
        <v>0</v>
      </c>
      <c r="T16">
        <v>1087.0487478216301</v>
      </c>
      <c r="U16">
        <v>0</v>
      </c>
      <c r="V16">
        <v>1809.0938656153198</v>
      </c>
      <c r="W16">
        <v>1285.66128237525</v>
      </c>
      <c r="X16">
        <v>2702.3606217174101</v>
      </c>
      <c r="Y16">
        <v>2000.60210862749</v>
      </c>
      <c r="Z16">
        <v>560.61008017351105</v>
      </c>
      <c r="AA16">
        <v>2252.6160473271798</v>
      </c>
      <c r="AB16">
        <v>2623.54865906435</v>
      </c>
      <c r="AC16">
        <v>1472.1386482586699</v>
      </c>
      <c r="AD16">
        <v>1879.07717022939</v>
      </c>
      <c r="AE16">
        <v>600</v>
      </c>
      <c r="AF16">
        <v>0</v>
      </c>
    </row>
    <row r="17" spans="1:32">
      <c r="A17" t="s">
        <v>275</v>
      </c>
      <c r="B17" s="25" t="s">
        <v>289</v>
      </c>
      <c r="C17">
        <v>2201.08682865318</v>
      </c>
      <c r="D17">
        <v>1188.0094566349799</v>
      </c>
      <c r="E17">
        <v>0</v>
      </c>
      <c r="F17">
        <v>453.95261489014501</v>
      </c>
      <c r="G17">
        <v>0</v>
      </c>
      <c r="H17">
        <v>1334.1030659155401</v>
      </c>
      <c r="I17">
        <v>1662.6622525184398</v>
      </c>
      <c r="J17">
        <v>0</v>
      </c>
      <c r="K17">
        <v>0</v>
      </c>
      <c r="L17">
        <v>0</v>
      </c>
      <c r="M17">
        <v>0</v>
      </c>
      <c r="N17">
        <v>0</v>
      </c>
      <c r="O17">
        <v>859.98490218899008</v>
      </c>
      <c r="P17">
        <v>947.645128812331</v>
      </c>
      <c r="Q17">
        <v>0</v>
      </c>
      <c r="R17">
        <v>1007.1001103608399</v>
      </c>
      <c r="S17">
        <v>0</v>
      </c>
      <c r="T17">
        <v>0</v>
      </c>
      <c r="U17">
        <v>0</v>
      </c>
      <c r="V17">
        <v>521.15889498532397</v>
      </c>
      <c r="W17">
        <v>0</v>
      </c>
      <c r="X17">
        <v>0</v>
      </c>
      <c r="Y17">
        <v>1480.0860704174399</v>
      </c>
      <c r="Z17">
        <v>0</v>
      </c>
      <c r="AA17">
        <v>772.59590847392906</v>
      </c>
      <c r="AB17">
        <v>0</v>
      </c>
      <c r="AC17">
        <v>1031.61870157402</v>
      </c>
      <c r="AD17">
        <v>1109.6121626510699</v>
      </c>
      <c r="AE17">
        <v>0</v>
      </c>
      <c r="AF17">
        <v>868</v>
      </c>
    </row>
    <row r="18" spans="1:32" ht="15" customHeight="1">
      <c r="A18" t="s">
        <v>275</v>
      </c>
      <c r="B18" s="25" t="s">
        <v>290</v>
      </c>
      <c r="C18">
        <v>1577.9893158996201</v>
      </c>
      <c r="D18">
        <v>332.26843218335301</v>
      </c>
      <c r="E18">
        <v>1075.0708709829501</v>
      </c>
      <c r="F18">
        <v>753.16464265603702</v>
      </c>
      <c r="G18">
        <v>662.93928739685907</v>
      </c>
      <c r="H18">
        <v>528.62735733984505</v>
      </c>
      <c r="I18">
        <v>809.27324768310598</v>
      </c>
      <c r="J18">
        <v>1294.2279971775301</v>
      </c>
      <c r="K18">
        <v>0</v>
      </c>
      <c r="L18">
        <v>1723.5923456386299</v>
      </c>
      <c r="M18">
        <v>0</v>
      </c>
      <c r="N18">
        <v>859.98490218899099</v>
      </c>
      <c r="O18">
        <v>0</v>
      </c>
      <c r="P18">
        <v>331.48986219249798</v>
      </c>
      <c r="Q18">
        <v>0</v>
      </c>
      <c r="R18">
        <v>427.98870255175405</v>
      </c>
      <c r="S18">
        <v>1262.65091310359</v>
      </c>
      <c r="T18">
        <v>938.10517788985101</v>
      </c>
      <c r="U18">
        <v>0</v>
      </c>
      <c r="V18">
        <v>339.14004627368701</v>
      </c>
      <c r="W18">
        <v>1129.39397401365</v>
      </c>
      <c r="X18">
        <v>0</v>
      </c>
      <c r="Y18">
        <v>818.17144171362804</v>
      </c>
      <c r="Z18">
        <v>0</v>
      </c>
      <c r="AA18">
        <v>677.09091812818099</v>
      </c>
      <c r="AB18">
        <v>1974.18746626347</v>
      </c>
      <c r="AC18">
        <v>171.92921205264901</v>
      </c>
      <c r="AD18">
        <v>470.59611593338201</v>
      </c>
      <c r="AE18">
        <v>0</v>
      </c>
      <c r="AF18">
        <v>0</v>
      </c>
    </row>
    <row r="19" spans="1:32" ht="15" customHeight="1">
      <c r="A19" t="s">
        <v>275</v>
      </c>
      <c r="B19" s="25" t="s">
        <v>291</v>
      </c>
      <c r="C19">
        <v>1838.3882306706901</v>
      </c>
      <c r="D19">
        <v>400.59372578107298</v>
      </c>
      <c r="E19">
        <v>1146.04524644247</v>
      </c>
      <c r="F19">
        <v>671.17606225370605</v>
      </c>
      <c r="G19">
        <v>850.87250518848896</v>
      </c>
      <c r="H19">
        <v>415.872666555092</v>
      </c>
      <c r="I19">
        <v>790.13366259144595</v>
      </c>
      <c r="J19">
        <v>1171.93947295151</v>
      </c>
      <c r="K19">
        <v>0</v>
      </c>
      <c r="L19">
        <v>0</v>
      </c>
      <c r="M19">
        <v>0</v>
      </c>
      <c r="N19">
        <v>947.645128812331</v>
      </c>
      <c r="O19">
        <v>331.489862192499</v>
      </c>
      <c r="P19">
        <v>0</v>
      </c>
      <c r="Q19">
        <v>0</v>
      </c>
      <c r="R19">
        <v>755.25685508296101</v>
      </c>
      <c r="S19">
        <v>961.22566260652798</v>
      </c>
      <c r="T19">
        <v>1025.1109061800601</v>
      </c>
      <c r="U19">
        <v>1141.8269998191799</v>
      </c>
      <c r="V19">
        <v>486.509831457367</v>
      </c>
      <c r="W19">
        <v>1144.4012916258498</v>
      </c>
      <c r="X19">
        <v>0</v>
      </c>
      <c r="Y19">
        <v>551.71910134001803</v>
      </c>
      <c r="Z19">
        <v>0</v>
      </c>
      <c r="AA19">
        <v>452.356585476161</v>
      </c>
      <c r="AB19">
        <v>1745.8480912927701</v>
      </c>
      <c r="AC19">
        <v>369.97218165411005</v>
      </c>
      <c r="AD19">
        <v>171.64965832355401</v>
      </c>
      <c r="AE19">
        <v>0</v>
      </c>
      <c r="AF19">
        <v>0</v>
      </c>
    </row>
    <row r="20" spans="1:32" ht="15" customHeight="1">
      <c r="A20" t="s">
        <v>275</v>
      </c>
      <c r="B20" s="25" t="s">
        <v>292</v>
      </c>
      <c r="C20">
        <v>1284.4862978178601</v>
      </c>
      <c r="D20">
        <v>0</v>
      </c>
      <c r="E20">
        <v>924.13527462824095</v>
      </c>
      <c r="F20">
        <v>0</v>
      </c>
      <c r="G20">
        <v>0</v>
      </c>
      <c r="H20">
        <v>0</v>
      </c>
      <c r="I20">
        <v>1286.0923385641399</v>
      </c>
      <c r="J20">
        <v>1213.4344984837101</v>
      </c>
      <c r="K20">
        <v>0</v>
      </c>
      <c r="L20">
        <v>1479.4523671480001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1057.1666425449798</v>
      </c>
      <c r="U20">
        <v>0</v>
      </c>
      <c r="V20">
        <v>0</v>
      </c>
      <c r="W20">
        <v>932.264714643704</v>
      </c>
      <c r="X20">
        <v>1780.16067787714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363.85293099165801</v>
      </c>
      <c r="AF20">
        <v>0</v>
      </c>
    </row>
    <row r="21" spans="1:32" ht="15" customHeight="1">
      <c r="A21" t="s">
        <v>275</v>
      </c>
      <c r="B21" s="25" t="s">
        <v>293</v>
      </c>
      <c r="C21">
        <v>1223.64121711451</v>
      </c>
      <c r="D21">
        <v>557.69258660892194</v>
      </c>
      <c r="E21">
        <v>1040.2243047708</v>
      </c>
      <c r="F21">
        <v>1075.5099926088301</v>
      </c>
      <c r="G21">
        <v>540.00727508318903</v>
      </c>
      <c r="H21">
        <v>812.42519774304708</v>
      </c>
      <c r="I21">
        <v>934.15270892569299</v>
      </c>
      <c r="J21">
        <v>1472.55546826829</v>
      </c>
      <c r="K21">
        <v>0</v>
      </c>
      <c r="L21">
        <v>1341.0179170542301</v>
      </c>
      <c r="M21">
        <v>0</v>
      </c>
      <c r="N21">
        <v>1007.1001103608399</v>
      </c>
      <c r="O21">
        <v>427.98870255175405</v>
      </c>
      <c r="P21">
        <v>755.25685508296192</v>
      </c>
      <c r="Q21">
        <v>0</v>
      </c>
      <c r="R21">
        <v>0</v>
      </c>
      <c r="S21">
        <v>0</v>
      </c>
      <c r="T21">
        <v>903.07870161533708</v>
      </c>
      <c r="U21">
        <v>0</v>
      </c>
      <c r="V21">
        <v>586.66369571887094</v>
      </c>
      <c r="W21">
        <v>1161.0499939660699</v>
      </c>
      <c r="X21">
        <v>0</v>
      </c>
      <c r="Y21">
        <v>1174.66292608554</v>
      </c>
      <c r="Z21">
        <v>0</v>
      </c>
      <c r="AA21">
        <v>1082.6257637412202</v>
      </c>
      <c r="AB21">
        <v>2245.4899867019499</v>
      </c>
      <c r="AC21">
        <v>429.94551876705401</v>
      </c>
      <c r="AD21">
        <v>874.10712133104096</v>
      </c>
      <c r="AE21">
        <v>1673.8376714381</v>
      </c>
      <c r="AF21">
        <v>0</v>
      </c>
    </row>
    <row r="22" spans="1:32" ht="15" customHeight="1">
      <c r="A22" t="s">
        <v>275</v>
      </c>
      <c r="B22" s="25" t="s">
        <v>309</v>
      </c>
      <c r="C22">
        <v>0</v>
      </c>
      <c r="D22">
        <v>1094.83749350671</v>
      </c>
      <c r="E22">
        <v>0</v>
      </c>
      <c r="F22">
        <v>0</v>
      </c>
      <c r="G22">
        <v>0</v>
      </c>
      <c r="H22">
        <v>850.90017038750102</v>
      </c>
      <c r="I22">
        <v>1015.33146361259</v>
      </c>
      <c r="J22">
        <v>873.01233222354495</v>
      </c>
      <c r="K22">
        <v>384.46822270052297</v>
      </c>
      <c r="L22">
        <v>0</v>
      </c>
      <c r="M22">
        <v>1026.3112498938599</v>
      </c>
      <c r="N22">
        <v>0</v>
      </c>
      <c r="O22">
        <v>1262.65091310359</v>
      </c>
      <c r="P22">
        <v>961.22566260652798</v>
      </c>
      <c r="Q22">
        <v>0</v>
      </c>
      <c r="R22">
        <v>0</v>
      </c>
      <c r="S22">
        <v>0</v>
      </c>
      <c r="T22">
        <v>0</v>
      </c>
      <c r="U22">
        <v>180.607718080865</v>
      </c>
      <c r="V22">
        <v>0</v>
      </c>
      <c r="W22">
        <v>1249.6982264928699</v>
      </c>
      <c r="X22">
        <v>1153.0141123032299</v>
      </c>
      <c r="Y22">
        <v>464.51770990894602</v>
      </c>
      <c r="Z22">
        <v>0</v>
      </c>
      <c r="AA22">
        <v>1059.29442059653</v>
      </c>
      <c r="AB22">
        <v>923.23087982093102</v>
      </c>
      <c r="AC22">
        <v>1207.0468892582498</v>
      </c>
      <c r="AD22">
        <v>797.05288986867799</v>
      </c>
      <c r="AE22">
        <v>0</v>
      </c>
      <c r="AF22">
        <v>0</v>
      </c>
    </row>
    <row r="23" spans="1:32" ht="15" customHeight="1">
      <c r="A23" t="s">
        <v>275</v>
      </c>
      <c r="B23" s="25" t="s">
        <v>294</v>
      </c>
      <c r="C23">
        <v>1087.0487478216301</v>
      </c>
      <c r="D23">
        <v>640.31926514528504</v>
      </c>
      <c r="E23">
        <v>140.402716275073</v>
      </c>
      <c r="F23">
        <v>0</v>
      </c>
      <c r="G23">
        <v>367.02347411715601</v>
      </c>
      <c r="H23">
        <v>665.23720472525895</v>
      </c>
      <c r="I23">
        <v>339.256989214344</v>
      </c>
      <c r="J23">
        <v>737.80857292999201</v>
      </c>
      <c r="K23">
        <v>0</v>
      </c>
      <c r="L23">
        <v>1307.3596546454498</v>
      </c>
      <c r="M23">
        <v>0</v>
      </c>
      <c r="N23">
        <v>0</v>
      </c>
      <c r="O23">
        <v>938.10517788985101</v>
      </c>
      <c r="P23">
        <v>1025.1109061800601</v>
      </c>
      <c r="Q23">
        <v>1057.1666425449798</v>
      </c>
      <c r="R23">
        <v>903.07870161533799</v>
      </c>
      <c r="S23">
        <v>0</v>
      </c>
      <c r="T23">
        <v>0</v>
      </c>
      <c r="U23">
        <v>0</v>
      </c>
      <c r="V23">
        <v>0</v>
      </c>
      <c r="W23">
        <v>279.53690262646001</v>
      </c>
      <c r="X23">
        <v>1703.3396367090099</v>
      </c>
      <c r="Y23">
        <v>969.45405735543102</v>
      </c>
      <c r="Z23">
        <v>0</v>
      </c>
      <c r="AA23">
        <v>0</v>
      </c>
      <c r="AB23">
        <v>1586.2880663705801</v>
      </c>
      <c r="AC23">
        <v>767.72843470975192</v>
      </c>
      <c r="AD23">
        <v>981.16819225591007</v>
      </c>
      <c r="AE23">
        <v>785.88569114541792</v>
      </c>
      <c r="AF23">
        <v>0</v>
      </c>
    </row>
    <row r="24" spans="1:32" ht="15" customHeight="1">
      <c r="A24" t="s">
        <v>275</v>
      </c>
      <c r="B24" s="25" t="s">
        <v>310</v>
      </c>
      <c r="C24">
        <v>0</v>
      </c>
      <c r="D24">
        <v>1264.2639586615901</v>
      </c>
      <c r="E24">
        <v>0</v>
      </c>
      <c r="F24">
        <v>0</v>
      </c>
      <c r="G24">
        <v>0</v>
      </c>
      <c r="H24">
        <v>1016.03976861827</v>
      </c>
      <c r="I24">
        <v>1144.5981630804799</v>
      </c>
      <c r="J24">
        <v>921.64596476852296</v>
      </c>
      <c r="K24">
        <v>205.65185271509202</v>
      </c>
      <c r="L24">
        <v>0</v>
      </c>
      <c r="M24">
        <v>852.16339759525101</v>
      </c>
      <c r="N24">
        <v>0</v>
      </c>
      <c r="O24">
        <v>0</v>
      </c>
      <c r="P24">
        <v>1141.8269998191799</v>
      </c>
      <c r="Q24">
        <v>0</v>
      </c>
      <c r="R24">
        <v>0</v>
      </c>
      <c r="S24">
        <v>180.607718080865</v>
      </c>
      <c r="T24">
        <v>0</v>
      </c>
      <c r="U24">
        <v>0</v>
      </c>
      <c r="V24">
        <v>0</v>
      </c>
      <c r="W24">
        <v>1345.2498022536599</v>
      </c>
      <c r="X24">
        <v>1031.75587080375</v>
      </c>
      <c r="Y24">
        <v>636.20237546535895</v>
      </c>
      <c r="Z24">
        <v>0</v>
      </c>
      <c r="AA24">
        <v>1225.5033101732299</v>
      </c>
      <c r="AB24">
        <v>802.01204829864901</v>
      </c>
      <c r="AC24">
        <v>0</v>
      </c>
      <c r="AD24">
        <v>977.33382873698895</v>
      </c>
      <c r="AE24">
        <v>0</v>
      </c>
      <c r="AF24">
        <v>0</v>
      </c>
    </row>
    <row r="25" spans="1:32" ht="15" customHeight="1">
      <c r="A25" t="s">
        <v>275</v>
      </c>
      <c r="B25" s="25" t="s">
        <v>297</v>
      </c>
      <c r="C25">
        <v>1285.66128237525</v>
      </c>
      <c r="D25">
        <v>804.23854010353705</v>
      </c>
      <c r="E25">
        <v>192.198479320232</v>
      </c>
      <c r="F25">
        <v>0</v>
      </c>
      <c r="G25">
        <v>637.54705771983106</v>
      </c>
      <c r="H25">
        <v>738.706129558464</v>
      </c>
      <c r="I25">
        <v>356.148252621496</v>
      </c>
      <c r="J25">
        <v>503.888449476456</v>
      </c>
      <c r="K25">
        <v>0</v>
      </c>
      <c r="L25">
        <v>1513.17891265412</v>
      </c>
      <c r="M25">
        <v>0</v>
      </c>
      <c r="N25">
        <v>0</v>
      </c>
      <c r="O25">
        <v>1129.39397401365</v>
      </c>
      <c r="P25">
        <v>1144.4012916258498</v>
      </c>
      <c r="Q25">
        <v>932.264714643704</v>
      </c>
      <c r="R25">
        <v>1161.0499939660699</v>
      </c>
      <c r="S25">
        <v>1249.6982264928699</v>
      </c>
      <c r="T25">
        <v>279.53690262646001</v>
      </c>
      <c r="U25">
        <v>1345.2498022536599</v>
      </c>
      <c r="V25">
        <v>0</v>
      </c>
      <c r="W25">
        <v>0</v>
      </c>
      <c r="X25">
        <v>1444.2496408617201</v>
      </c>
      <c r="Y25">
        <v>943.15722813118703</v>
      </c>
      <c r="Z25">
        <v>0</v>
      </c>
      <c r="AA25">
        <v>0</v>
      </c>
      <c r="AB25">
        <v>1343.7475420231901</v>
      </c>
      <c r="AC25">
        <v>958.07311103482107</v>
      </c>
      <c r="AD25">
        <v>1060.74538884102</v>
      </c>
      <c r="AE25">
        <v>604.03108572155702</v>
      </c>
      <c r="AF25">
        <v>0</v>
      </c>
    </row>
    <row r="26" spans="1:32" ht="15" customHeight="1">
      <c r="A26" t="s">
        <v>275</v>
      </c>
      <c r="B26" s="25" t="s">
        <v>298</v>
      </c>
      <c r="C26">
        <v>2702.3606217174001</v>
      </c>
      <c r="D26">
        <v>0</v>
      </c>
      <c r="E26">
        <v>1636.1429978025399</v>
      </c>
      <c r="F26">
        <v>0</v>
      </c>
      <c r="G26">
        <v>0</v>
      </c>
      <c r="H26">
        <v>1641.9987908836001</v>
      </c>
      <c r="I26">
        <v>1503.6342566216899</v>
      </c>
      <c r="J26">
        <v>700</v>
      </c>
      <c r="K26">
        <v>884.99930143106201</v>
      </c>
      <c r="L26">
        <v>0</v>
      </c>
      <c r="M26">
        <v>1000</v>
      </c>
      <c r="N26">
        <v>0</v>
      </c>
      <c r="O26">
        <v>0</v>
      </c>
      <c r="P26">
        <v>0</v>
      </c>
      <c r="Q26">
        <v>1780.16067787714</v>
      </c>
      <c r="R26">
        <v>0</v>
      </c>
      <c r="S26">
        <v>1153.0141123032299</v>
      </c>
      <c r="T26">
        <v>1703.3396367090099</v>
      </c>
      <c r="U26">
        <v>1031.75587080375</v>
      </c>
      <c r="V26">
        <v>0</v>
      </c>
      <c r="W26">
        <v>1444.2496408617201</v>
      </c>
      <c r="X26">
        <v>0</v>
      </c>
      <c r="Y26">
        <v>1408.53557129252</v>
      </c>
      <c r="Z26">
        <v>0</v>
      </c>
      <c r="AA26">
        <v>0</v>
      </c>
      <c r="AB26">
        <v>230.31830030483601</v>
      </c>
      <c r="AC26">
        <v>0</v>
      </c>
      <c r="AD26">
        <v>0</v>
      </c>
      <c r="AE26">
        <v>1492.3110247683198</v>
      </c>
      <c r="AF26">
        <v>0</v>
      </c>
    </row>
    <row r="27" spans="1:32" ht="15" customHeight="1">
      <c r="A27" t="s">
        <v>275</v>
      </c>
      <c r="B27" s="25" t="s">
        <v>357</v>
      </c>
      <c r="C27">
        <v>1809.0938656153198</v>
      </c>
      <c r="D27">
        <v>667.28743942098004</v>
      </c>
      <c r="E27">
        <v>0</v>
      </c>
      <c r="F27">
        <v>489.50968613755697</v>
      </c>
      <c r="G27">
        <v>978.202256013701</v>
      </c>
      <c r="H27">
        <v>829.37590922436198</v>
      </c>
      <c r="I27">
        <v>1143.0904705983601</v>
      </c>
      <c r="J27">
        <v>0</v>
      </c>
      <c r="K27">
        <v>0</v>
      </c>
      <c r="L27">
        <v>0</v>
      </c>
      <c r="M27">
        <v>0</v>
      </c>
      <c r="N27">
        <v>521.15889498532499</v>
      </c>
      <c r="O27">
        <v>339.14004627368701</v>
      </c>
      <c r="P27">
        <v>486.509831457367</v>
      </c>
      <c r="Q27">
        <v>0</v>
      </c>
      <c r="R27">
        <v>586.66369571887094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1038.1278970272401</v>
      </c>
      <c r="Z27">
        <v>0</v>
      </c>
      <c r="AA27">
        <v>569.06990902236203</v>
      </c>
      <c r="AB27">
        <v>0</v>
      </c>
      <c r="AC27">
        <v>511.015665007346</v>
      </c>
      <c r="AD27">
        <v>658.157323216142</v>
      </c>
      <c r="AE27">
        <v>0</v>
      </c>
      <c r="AF27">
        <v>0</v>
      </c>
    </row>
    <row r="28" spans="1:32" ht="15" customHeight="1">
      <c r="A28" t="s">
        <v>275</v>
      </c>
      <c r="B28" s="25" t="s">
        <v>299</v>
      </c>
      <c r="C28">
        <v>2000.60210862749</v>
      </c>
      <c r="D28">
        <v>630.35834473777004</v>
      </c>
      <c r="E28">
        <v>1037.5298659720399</v>
      </c>
      <c r="F28">
        <v>1129.6862445515799</v>
      </c>
      <c r="G28">
        <v>1001.53130217721</v>
      </c>
      <c r="H28">
        <v>390.17771934421097</v>
      </c>
      <c r="I28">
        <v>633.87344837345699</v>
      </c>
      <c r="J28">
        <v>745.49926267908506</v>
      </c>
      <c r="K28">
        <v>825.43250435985999</v>
      </c>
      <c r="L28">
        <v>0</v>
      </c>
      <c r="M28">
        <v>1430.7807594476301</v>
      </c>
      <c r="N28">
        <v>1480.0860704174399</v>
      </c>
      <c r="O28">
        <v>818.17144171362804</v>
      </c>
      <c r="P28">
        <v>551.71910134001803</v>
      </c>
      <c r="Q28">
        <v>0</v>
      </c>
      <c r="R28">
        <v>1174.66292608554</v>
      </c>
      <c r="S28">
        <v>464.51770990894602</v>
      </c>
      <c r="T28">
        <v>969.45405735543102</v>
      </c>
      <c r="U28">
        <v>636.20237546535998</v>
      </c>
      <c r="V28">
        <v>1038.1278970272401</v>
      </c>
      <c r="W28">
        <v>943.15722813118703</v>
      </c>
      <c r="X28">
        <v>1408.53557129252</v>
      </c>
      <c r="Y28">
        <v>0</v>
      </c>
      <c r="Z28">
        <v>0</v>
      </c>
      <c r="AA28">
        <v>809.16174161674303</v>
      </c>
      <c r="AB28">
        <v>1196.52699238643</v>
      </c>
      <c r="AC28">
        <v>746.53257175725798</v>
      </c>
      <c r="AD28">
        <v>380.21135998730699</v>
      </c>
      <c r="AE28">
        <v>1502.6294206436</v>
      </c>
      <c r="AF28">
        <v>0</v>
      </c>
    </row>
    <row r="29" spans="1:32" ht="15" customHeight="1">
      <c r="A29" t="s">
        <v>275</v>
      </c>
      <c r="B29" s="25" t="s">
        <v>300</v>
      </c>
      <c r="C29">
        <v>560.61008017351105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421.672415134201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1672.93153161432</v>
      </c>
      <c r="AF29">
        <v>0</v>
      </c>
    </row>
    <row r="30" spans="1:32" ht="15" customHeight="1">
      <c r="A30" t="s">
        <v>275</v>
      </c>
      <c r="B30" s="25" t="s">
        <v>301</v>
      </c>
      <c r="C30">
        <v>2252.6160473271798</v>
      </c>
      <c r="D30">
        <v>850.72120472862309</v>
      </c>
      <c r="E30">
        <v>0</v>
      </c>
      <c r="F30">
        <v>343.03271562063702</v>
      </c>
      <c r="G30">
        <v>1292.2756861994699</v>
      </c>
      <c r="H30">
        <v>842.37130979343601</v>
      </c>
      <c r="I30">
        <v>1224.8462438825002</v>
      </c>
      <c r="J30">
        <v>1533.4077074085801</v>
      </c>
      <c r="K30">
        <v>0</v>
      </c>
      <c r="L30">
        <v>0</v>
      </c>
      <c r="M30">
        <v>0</v>
      </c>
      <c r="N30">
        <v>772.59590847392906</v>
      </c>
      <c r="O30">
        <v>677.0909181281819</v>
      </c>
      <c r="P30">
        <v>452.356585476161</v>
      </c>
      <c r="Q30">
        <v>0</v>
      </c>
      <c r="R30">
        <v>1082.6257637412202</v>
      </c>
      <c r="S30">
        <v>1059.29442059653</v>
      </c>
      <c r="T30">
        <v>0</v>
      </c>
      <c r="U30">
        <v>1225.5033101732299</v>
      </c>
      <c r="V30">
        <v>569.06990902236203</v>
      </c>
      <c r="W30">
        <v>0</v>
      </c>
      <c r="X30">
        <v>0</v>
      </c>
      <c r="Y30">
        <v>809.16174161674303</v>
      </c>
      <c r="Z30">
        <v>0</v>
      </c>
      <c r="AA30">
        <v>0</v>
      </c>
      <c r="AB30">
        <v>0</v>
      </c>
      <c r="AC30">
        <v>787.56824992521501</v>
      </c>
      <c r="AD30">
        <v>523.91508623551999</v>
      </c>
      <c r="AE30">
        <v>0</v>
      </c>
      <c r="AF30">
        <v>899</v>
      </c>
    </row>
    <row r="31" spans="1:32" ht="15" customHeight="1">
      <c r="A31" t="s">
        <v>275</v>
      </c>
      <c r="B31" s="25" t="s">
        <v>303</v>
      </c>
      <c r="C31">
        <v>2623.54865906435</v>
      </c>
      <c r="D31">
        <v>1698.78586366179</v>
      </c>
      <c r="E31">
        <v>1535.2614592201701</v>
      </c>
      <c r="F31">
        <v>0</v>
      </c>
      <c r="G31">
        <v>1857.41285149137</v>
      </c>
      <c r="H31">
        <v>1454.21916641332</v>
      </c>
      <c r="I31">
        <v>1354.2725273615699</v>
      </c>
      <c r="J31">
        <v>400</v>
      </c>
      <c r="K31">
        <v>661.72041219775406</v>
      </c>
      <c r="L31">
        <v>0</v>
      </c>
      <c r="M31">
        <v>505.82931999969901</v>
      </c>
      <c r="N31">
        <v>0</v>
      </c>
      <c r="O31">
        <v>1974.18746626347</v>
      </c>
      <c r="P31">
        <v>1745.8480912927701</v>
      </c>
      <c r="Q31">
        <v>0</v>
      </c>
      <c r="R31">
        <v>2245.4899867019499</v>
      </c>
      <c r="S31">
        <v>923.23087982093102</v>
      </c>
      <c r="T31">
        <v>1586.2880663705801</v>
      </c>
      <c r="U31">
        <v>802.01204829864901</v>
      </c>
      <c r="V31">
        <v>0</v>
      </c>
      <c r="W31">
        <v>1343.7475420231901</v>
      </c>
      <c r="X31">
        <v>230.31830030483601</v>
      </c>
      <c r="Y31">
        <v>1196.52699238643</v>
      </c>
      <c r="Z31">
        <v>0</v>
      </c>
      <c r="AA31">
        <v>0</v>
      </c>
      <c r="AB31">
        <v>0</v>
      </c>
      <c r="AC31">
        <v>1858.1773164466701</v>
      </c>
      <c r="AD31">
        <v>1575.3717320999899</v>
      </c>
      <c r="AE31">
        <v>1485.1832458255701</v>
      </c>
      <c r="AF31">
        <v>0</v>
      </c>
    </row>
    <row r="32" spans="1:32" ht="15" customHeight="1">
      <c r="A32" t="s">
        <v>275</v>
      </c>
      <c r="B32" s="25" t="s">
        <v>304</v>
      </c>
      <c r="C32">
        <v>1472.1386482586699</v>
      </c>
      <c r="D32">
        <v>171.23968487161298</v>
      </c>
      <c r="E32">
        <v>903.982915252147</v>
      </c>
      <c r="F32">
        <v>908.28599436695106</v>
      </c>
      <c r="G32">
        <v>511.841445195772</v>
      </c>
      <c r="H32">
        <v>404.30883342103601</v>
      </c>
      <c r="I32">
        <v>643.64683867472309</v>
      </c>
      <c r="J32">
        <v>1144.11719890019</v>
      </c>
      <c r="K32">
        <v>0</v>
      </c>
      <c r="L32">
        <v>1632.96478199994</v>
      </c>
      <c r="M32">
        <v>0</v>
      </c>
      <c r="N32">
        <v>1031.61870157402</v>
      </c>
      <c r="O32">
        <v>171.92921205264901</v>
      </c>
      <c r="P32">
        <v>369.97218165411005</v>
      </c>
      <c r="Q32">
        <v>0</v>
      </c>
      <c r="R32">
        <v>429.94551876705401</v>
      </c>
      <c r="S32">
        <v>1207.0468892582498</v>
      </c>
      <c r="T32">
        <v>767.72843470975192</v>
      </c>
      <c r="U32">
        <v>0</v>
      </c>
      <c r="V32">
        <v>511.015665007346</v>
      </c>
      <c r="W32">
        <v>958.07311103482107</v>
      </c>
      <c r="X32">
        <v>0</v>
      </c>
      <c r="Y32">
        <v>746.53257175725901</v>
      </c>
      <c r="Z32">
        <v>0</v>
      </c>
      <c r="AA32">
        <v>787.56824992521501</v>
      </c>
      <c r="AB32">
        <v>1858.1773164466701</v>
      </c>
      <c r="AC32">
        <v>0</v>
      </c>
      <c r="AD32">
        <v>454.53487290644597</v>
      </c>
      <c r="AE32">
        <v>0</v>
      </c>
      <c r="AF32">
        <v>0</v>
      </c>
    </row>
    <row r="33" spans="1:32" ht="15" customHeight="1">
      <c r="A33" t="s">
        <v>275</v>
      </c>
      <c r="B33" s="25" t="s">
        <v>305</v>
      </c>
      <c r="C33">
        <v>1879.07717022939</v>
      </c>
      <c r="D33">
        <v>416.67442091245101</v>
      </c>
      <c r="E33">
        <v>1089.5599581445199</v>
      </c>
      <c r="F33">
        <v>797.89632698648404</v>
      </c>
      <c r="G33">
        <v>869.38049533326898</v>
      </c>
      <c r="H33">
        <v>323.68806336508601</v>
      </c>
      <c r="I33">
        <v>705.30028234734198</v>
      </c>
      <c r="J33">
        <v>1030.02389787685</v>
      </c>
      <c r="K33">
        <v>1177.7913358512399</v>
      </c>
      <c r="L33">
        <v>0</v>
      </c>
      <c r="M33">
        <v>0</v>
      </c>
      <c r="N33">
        <v>1109.6121626510699</v>
      </c>
      <c r="O33">
        <v>470.59611593338201</v>
      </c>
      <c r="P33">
        <v>171.64965832355401</v>
      </c>
      <c r="Q33">
        <v>0</v>
      </c>
      <c r="R33">
        <v>874.10712133104096</v>
      </c>
      <c r="S33">
        <v>797.05288986867799</v>
      </c>
      <c r="T33">
        <v>981.16819225591007</v>
      </c>
      <c r="U33">
        <v>977.33382873698895</v>
      </c>
      <c r="V33">
        <v>658.157323216142</v>
      </c>
      <c r="W33">
        <v>1060.74538884102</v>
      </c>
      <c r="X33">
        <v>0</v>
      </c>
      <c r="Y33">
        <v>380.21135998730603</v>
      </c>
      <c r="Z33">
        <v>0</v>
      </c>
      <c r="AA33">
        <v>523.91508623551999</v>
      </c>
      <c r="AB33">
        <v>1575.3717320999899</v>
      </c>
      <c r="AC33">
        <v>454.53487290644597</v>
      </c>
      <c r="AD33">
        <v>0</v>
      </c>
      <c r="AE33">
        <v>0</v>
      </c>
      <c r="AF33">
        <v>0</v>
      </c>
    </row>
    <row r="34" spans="1:32" ht="15" customHeight="1">
      <c r="A34" t="s">
        <v>275</v>
      </c>
      <c r="B34" t="s">
        <v>356</v>
      </c>
      <c r="C34">
        <v>0</v>
      </c>
      <c r="D34">
        <v>0</v>
      </c>
      <c r="E34">
        <v>0</v>
      </c>
      <c r="F34">
        <v>428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899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t="15" customHeight="1">
      <c r="A35" t="s">
        <v>275</v>
      </c>
      <c r="B35" s="25" t="s">
        <v>307</v>
      </c>
      <c r="C35">
        <v>600</v>
      </c>
      <c r="D35">
        <v>1399.0173033453</v>
      </c>
      <c r="E35">
        <v>645.5935980418019</v>
      </c>
      <c r="F35">
        <v>0</v>
      </c>
      <c r="G35">
        <v>1134.76331056603</v>
      </c>
      <c r="H35">
        <v>1341.3757744945199</v>
      </c>
      <c r="I35">
        <v>959.53068808902401</v>
      </c>
      <c r="J35">
        <v>850.09003943214498</v>
      </c>
      <c r="K35">
        <v>0</v>
      </c>
      <c r="L35">
        <v>1549.5137640238599</v>
      </c>
      <c r="M35">
        <v>0</v>
      </c>
      <c r="N35">
        <v>0</v>
      </c>
      <c r="O35">
        <v>0</v>
      </c>
      <c r="P35">
        <v>0</v>
      </c>
      <c r="Q35">
        <v>363.85293099165801</v>
      </c>
      <c r="R35">
        <v>1673.8376714381</v>
      </c>
      <c r="S35">
        <v>0</v>
      </c>
      <c r="T35">
        <v>785.88569114541792</v>
      </c>
      <c r="U35">
        <v>0</v>
      </c>
      <c r="V35">
        <v>0</v>
      </c>
      <c r="W35">
        <v>604.03108572155702</v>
      </c>
      <c r="X35">
        <v>1492.3110247683298</v>
      </c>
      <c r="Y35">
        <v>1502.6294206436</v>
      </c>
      <c r="Z35">
        <v>1672.93153161432</v>
      </c>
      <c r="AA35">
        <v>0</v>
      </c>
      <c r="AB35">
        <v>1485.1832458255701</v>
      </c>
      <c r="AC35">
        <v>0</v>
      </c>
      <c r="AD35">
        <v>0</v>
      </c>
      <c r="AE35">
        <v>0</v>
      </c>
      <c r="AF35">
        <v>0</v>
      </c>
    </row>
    <row r="36" spans="1:32" ht="15" customHeight="1">
      <c r="A36" t="s">
        <v>146</v>
      </c>
      <c r="B36" s="25" t="s">
        <v>278</v>
      </c>
      <c r="C36">
        <v>1462.5036972452499</v>
      </c>
      <c r="D36">
        <v>0</v>
      </c>
      <c r="E36">
        <v>770.236828192453</v>
      </c>
      <c r="F36">
        <v>1022.45061807718</v>
      </c>
      <c r="G36">
        <v>456.356604383042</v>
      </c>
      <c r="H36">
        <v>254.84215530230099</v>
      </c>
      <c r="I36">
        <v>477.03670245972501</v>
      </c>
      <c r="J36">
        <v>973.03029341892591</v>
      </c>
      <c r="K36">
        <v>0</v>
      </c>
      <c r="L36">
        <v>1640.58307712588</v>
      </c>
      <c r="M36">
        <v>0</v>
      </c>
      <c r="N36">
        <v>1188.0094566349799</v>
      </c>
      <c r="O36">
        <v>332.26843218335199</v>
      </c>
      <c r="P36">
        <v>400.59372578107298</v>
      </c>
      <c r="Q36">
        <v>0</v>
      </c>
      <c r="R36">
        <v>557.69258660892194</v>
      </c>
      <c r="S36">
        <v>1094.83749350671</v>
      </c>
      <c r="T36">
        <v>640.31926514528504</v>
      </c>
      <c r="U36">
        <v>1264.2639586615901</v>
      </c>
      <c r="V36">
        <v>667.28743942098004</v>
      </c>
      <c r="W36">
        <v>804.23854010353705</v>
      </c>
      <c r="X36">
        <v>0</v>
      </c>
      <c r="Y36">
        <v>630.35834473776902</v>
      </c>
      <c r="Z36">
        <v>0</v>
      </c>
      <c r="AA36">
        <v>850.72120472862309</v>
      </c>
      <c r="AB36">
        <v>1698.78586366179</v>
      </c>
      <c r="AC36">
        <v>171.239684871614</v>
      </c>
      <c r="AD36">
        <v>416.67442091245101</v>
      </c>
      <c r="AE36">
        <v>1399.0173033453</v>
      </c>
      <c r="AF36">
        <v>0</v>
      </c>
    </row>
    <row r="37" spans="1:32" ht="15" customHeight="1">
      <c r="A37" t="s">
        <v>146</v>
      </c>
      <c r="B37" s="25" t="s">
        <v>280</v>
      </c>
      <c r="C37">
        <v>1099.0230756102801</v>
      </c>
      <c r="D37">
        <v>770.236828192453</v>
      </c>
      <c r="E37">
        <v>0</v>
      </c>
      <c r="F37">
        <v>0</v>
      </c>
      <c r="G37">
        <v>501.39553045155702</v>
      </c>
      <c r="H37">
        <v>767.87486374571495</v>
      </c>
      <c r="I37">
        <v>406.49570969197498</v>
      </c>
      <c r="J37">
        <v>692.15566005255198</v>
      </c>
      <c r="K37">
        <v>0</v>
      </c>
      <c r="L37">
        <v>1325.3755051562</v>
      </c>
      <c r="M37">
        <v>0</v>
      </c>
      <c r="N37">
        <v>0</v>
      </c>
      <c r="O37">
        <v>1075.0708709829501</v>
      </c>
      <c r="P37">
        <v>1146.04524644247</v>
      </c>
      <c r="Q37">
        <v>924.13527462824004</v>
      </c>
      <c r="R37">
        <v>1040.2243047708</v>
      </c>
      <c r="S37">
        <v>0</v>
      </c>
      <c r="T37">
        <v>140.402716275073</v>
      </c>
      <c r="U37">
        <v>0</v>
      </c>
      <c r="V37">
        <v>0</v>
      </c>
      <c r="W37">
        <v>192.198479320232</v>
      </c>
      <c r="X37">
        <v>1636.1429978025399</v>
      </c>
      <c r="Y37">
        <v>1037.5298659720399</v>
      </c>
      <c r="Z37">
        <v>0</v>
      </c>
      <c r="AA37">
        <v>0</v>
      </c>
      <c r="AB37">
        <v>1535.2614592201701</v>
      </c>
      <c r="AC37">
        <v>903.982915252147</v>
      </c>
      <c r="AD37">
        <v>1089.5599581445199</v>
      </c>
      <c r="AE37">
        <v>645.5935980418019</v>
      </c>
      <c r="AF37">
        <v>0</v>
      </c>
    </row>
    <row r="38" spans="1:32" ht="15" customHeight="1">
      <c r="A38" t="s">
        <v>146</v>
      </c>
      <c r="B38" s="25" t="s">
        <v>281</v>
      </c>
      <c r="C38">
        <v>0</v>
      </c>
      <c r="D38">
        <v>1022.45061807717</v>
      </c>
      <c r="E38">
        <v>0</v>
      </c>
      <c r="F38">
        <v>0</v>
      </c>
      <c r="G38">
        <v>1415.44768519386</v>
      </c>
      <c r="H38">
        <v>1087.0459106394901</v>
      </c>
      <c r="I38">
        <v>1458.0167648837798</v>
      </c>
      <c r="J38">
        <v>0</v>
      </c>
      <c r="K38">
        <v>0</v>
      </c>
      <c r="L38">
        <v>0</v>
      </c>
      <c r="M38">
        <v>0</v>
      </c>
      <c r="N38">
        <v>453.95261489014501</v>
      </c>
      <c r="O38">
        <v>753.16464265603702</v>
      </c>
      <c r="P38">
        <v>671.17606225370605</v>
      </c>
      <c r="Q38">
        <v>0</v>
      </c>
      <c r="R38">
        <v>1075.5099926088301</v>
      </c>
      <c r="S38">
        <v>0</v>
      </c>
      <c r="T38">
        <v>0</v>
      </c>
      <c r="U38">
        <v>0</v>
      </c>
      <c r="V38">
        <v>489.50968613755697</v>
      </c>
      <c r="W38">
        <v>0</v>
      </c>
      <c r="X38">
        <v>0</v>
      </c>
      <c r="Y38">
        <v>1129.6862445515799</v>
      </c>
      <c r="Z38">
        <v>0</v>
      </c>
      <c r="AA38">
        <v>343.03271562063702</v>
      </c>
      <c r="AB38">
        <v>0</v>
      </c>
      <c r="AC38">
        <v>908.28599436695106</v>
      </c>
      <c r="AD38">
        <v>797.89632698648404</v>
      </c>
      <c r="AE38">
        <v>0</v>
      </c>
      <c r="AF38">
        <v>428</v>
      </c>
    </row>
    <row r="39" spans="1:32" ht="15" customHeight="1">
      <c r="A39" t="s">
        <v>146</v>
      </c>
      <c r="B39" s="25" t="s">
        <v>282</v>
      </c>
      <c r="C39">
        <v>1014.34394513314</v>
      </c>
      <c r="D39">
        <v>456.356604383042</v>
      </c>
      <c r="E39">
        <v>501.39553045155702</v>
      </c>
      <c r="F39">
        <v>1415.44768519386</v>
      </c>
      <c r="G39">
        <v>0</v>
      </c>
      <c r="H39">
        <v>619.88650523467504</v>
      </c>
      <c r="I39">
        <v>504.61636209337797</v>
      </c>
      <c r="J39">
        <v>1027.04980656165</v>
      </c>
      <c r="K39">
        <v>0</v>
      </c>
      <c r="L39">
        <v>1204.00805515613</v>
      </c>
      <c r="M39">
        <v>0</v>
      </c>
      <c r="N39">
        <v>0</v>
      </c>
      <c r="O39">
        <v>662.93928739685907</v>
      </c>
      <c r="P39">
        <v>850.87250518848896</v>
      </c>
      <c r="Q39">
        <v>0</v>
      </c>
      <c r="R39">
        <v>540.00727508318994</v>
      </c>
      <c r="S39">
        <v>0</v>
      </c>
      <c r="T39">
        <v>367.02347411715601</v>
      </c>
      <c r="U39">
        <v>0</v>
      </c>
      <c r="V39">
        <v>978.20225601370009</v>
      </c>
      <c r="W39">
        <v>637.54705771983208</v>
      </c>
      <c r="X39">
        <v>0</v>
      </c>
      <c r="Y39">
        <v>1001.53130217721</v>
      </c>
      <c r="Z39">
        <v>0</v>
      </c>
      <c r="AA39">
        <v>1292.2756861994699</v>
      </c>
      <c r="AB39">
        <v>1857.41285149137</v>
      </c>
      <c r="AC39">
        <v>511.841445195772</v>
      </c>
      <c r="AD39">
        <v>869.38049533326898</v>
      </c>
      <c r="AE39">
        <v>1134.76331056603</v>
      </c>
      <c r="AF39">
        <v>0</v>
      </c>
    </row>
    <row r="40" spans="1:32" ht="15" customHeight="1">
      <c r="A40" t="s">
        <v>146</v>
      </c>
      <c r="B40" s="25" t="s">
        <v>283</v>
      </c>
      <c r="C40">
        <v>1630.331431028</v>
      </c>
      <c r="D40">
        <v>254.84215530230099</v>
      </c>
      <c r="E40">
        <v>767.87486374571495</v>
      </c>
      <c r="F40">
        <v>1087.0459106394901</v>
      </c>
      <c r="G40">
        <v>619.88650523467504</v>
      </c>
      <c r="H40">
        <v>0</v>
      </c>
      <c r="I40">
        <v>382.62832690687503</v>
      </c>
      <c r="J40">
        <v>777.762743983733</v>
      </c>
      <c r="K40">
        <v>1194.05150474325</v>
      </c>
      <c r="L40">
        <v>0</v>
      </c>
      <c r="M40">
        <v>0</v>
      </c>
      <c r="N40">
        <v>1334.1030659155401</v>
      </c>
      <c r="O40">
        <v>528.62735733984505</v>
      </c>
      <c r="P40">
        <v>415.872666555092</v>
      </c>
      <c r="Q40">
        <v>0</v>
      </c>
      <c r="R40">
        <v>812.42519774304708</v>
      </c>
      <c r="S40">
        <v>850.90017038750102</v>
      </c>
      <c r="T40">
        <v>665.23720472525895</v>
      </c>
      <c r="U40">
        <v>1016.03976861826</v>
      </c>
      <c r="V40">
        <v>829.37590922436198</v>
      </c>
      <c r="W40">
        <v>738.706129558464</v>
      </c>
      <c r="X40">
        <v>1641.9987908836001</v>
      </c>
      <c r="Y40">
        <v>390.17771934421097</v>
      </c>
      <c r="Z40">
        <v>0</v>
      </c>
      <c r="AA40">
        <v>842.37130979343601</v>
      </c>
      <c r="AB40">
        <v>1454.21916641332</v>
      </c>
      <c r="AC40">
        <v>404.30883342103704</v>
      </c>
      <c r="AD40">
        <v>323.68806336508601</v>
      </c>
      <c r="AE40">
        <v>1341.3757744945199</v>
      </c>
      <c r="AF40">
        <v>0</v>
      </c>
    </row>
    <row r="41" spans="1:32" ht="15" customHeight="1">
      <c r="A41" t="s">
        <v>146</v>
      </c>
      <c r="B41" s="25" t="s">
        <v>284</v>
      </c>
      <c r="C41">
        <v>1410.7543914733799</v>
      </c>
      <c r="D41">
        <v>477.03670245972501</v>
      </c>
      <c r="E41">
        <v>406.49570969197498</v>
      </c>
      <c r="F41">
        <v>1458.0167648837798</v>
      </c>
      <c r="G41">
        <v>504.61636209337797</v>
      </c>
      <c r="H41">
        <v>382.62832690687503</v>
      </c>
      <c r="I41">
        <v>0</v>
      </c>
      <c r="J41">
        <v>540.48617707193898</v>
      </c>
      <c r="K41">
        <v>1281.0399000955401</v>
      </c>
      <c r="L41">
        <v>1624.9639850144902</v>
      </c>
      <c r="M41">
        <v>1750.79412833571</v>
      </c>
      <c r="N41">
        <v>1662.6622525184398</v>
      </c>
      <c r="O41">
        <v>809.27324768310598</v>
      </c>
      <c r="P41">
        <v>790.13366259144595</v>
      </c>
      <c r="Q41">
        <v>1286.0923385641399</v>
      </c>
      <c r="R41">
        <v>934.15270892569299</v>
      </c>
      <c r="S41">
        <v>1015.33146361259</v>
      </c>
      <c r="T41">
        <v>339.256989214344</v>
      </c>
      <c r="U41">
        <v>1144.5981630804799</v>
      </c>
      <c r="V41">
        <v>1143.0904705983601</v>
      </c>
      <c r="W41">
        <v>356.148252621496</v>
      </c>
      <c r="X41">
        <v>1503.6342566216899</v>
      </c>
      <c r="Y41">
        <v>633.87344837345699</v>
      </c>
      <c r="Z41">
        <v>0</v>
      </c>
      <c r="AA41">
        <v>1224.8462438825002</v>
      </c>
      <c r="AB41">
        <v>1354.2725273615699</v>
      </c>
      <c r="AC41">
        <v>643.64683867472309</v>
      </c>
      <c r="AD41">
        <v>705.30028234734198</v>
      </c>
      <c r="AE41">
        <v>959.53068808902401</v>
      </c>
      <c r="AF41">
        <v>0</v>
      </c>
    </row>
    <row r="42" spans="1:32" ht="15" customHeight="1">
      <c r="A42" t="s">
        <v>146</v>
      </c>
      <c r="B42" s="25" t="s">
        <v>285</v>
      </c>
      <c r="C42">
        <v>1789.50848048067</v>
      </c>
      <c r="D42">
        <v>973.03029341892591</v>
      </c>
      <c r="E42">
        <v>692.15566005255096</v>
      </c>
      <c r="F42">
        <v>0</v>
      </c>
      <c r="G42">
        <v>1027.04980656165</v>
      </c>
      <c r="H42">
        <v>777.762743983733</v>
      </c>
      <c r="I42">
        <v>540.48617707193796</v>
      </c>
      <c r="J42">
        <v>0</v>
      </c>
      <c r="K42">
        <v>978.43615901451699</v>
      </c>
      <c r="L42">
        <v>0</v>
      </c>
      <c r="M42">
        <v>1298.0924487966699</v>
      </c>
      <c r="N42">
        <v>0</v>
      </c>
      <c r="O42">
        <v>1294.2279971775301</v>
      </c>
      <c r="P42">
        <v>1171.93947295151</v>
      </c>
      <c r="Q42">
        <v>1213.4344984837101</v>
      </c>
      <c r="R42">
        <v>1472.55546826829</v>
      </c>
      <c r="S42">
        <v>873.01233222354495</v>
      </c>
      <c r="T42">
        <v>737.80857292999201</v>
      </c>
      <c r="U42">
        <v>921.64596476852296</v>
      </c>
      <c r="V42">
        <v>0</v>
      </c>
      <c r="W42">
        <v>503.888449476456</v>
      </c>
      <c r="X42">
        <v>700</v>
      </c>
      <c r="Y42">
        <v>745.49926267908506</v>
      </c>
      <c r="Z42">
        <v>0</v>
      </c>
      <c r="AA42">
        <v>1533.4077074085801</v>
      </c>
      <c r="AB42">
        <v>400</v>
      </c>
      <c r="AC42">
        <v>1144.11719890019</v>
      </c>
      <c r="AD42">
        <v>1030.02389787685</v>
      </c>
      <c r="AE42">
        <v>850.09003943214498</v>
      </c>
      <c r="AF42">
        <v>0</v>
      </c>
    </row>
    <row r="43" spans="1:32" ht="15" customHeight="1">
      <c r="A43" t="s">
        <v>146</v>
      </c>
      <c r="B43" s="25" t="s">
        <v>308</v>
      </c>
      <c r="C43">
        <v>0</v>
      </c>
      <c r="D43">
        <v>0</v>
      </c>
      <c r="E43">
        <v>0</v>
      </c>
      <c r="F43">
        <v>0</v>
      </c>
      <c r="G43">
        <v>0</v>
      </c>
      <c r="H43">
        <v>1194.05150474325</v>
      </c>
      <c r="I43">
        <v>1281.0399000955401</v>
      </c>
      <c r="J43">
        <v>978.43615901451699</v>
      </c>
      <c r="K43">
        <v>0</v>
      </c>
      <c r="L43">
        <v>0</v>
      </c>
      <c r="M43">
        <v>647.91129284531996</v>
      </c>
      <c r="N43">
        <v>0</v>
      </c>
      <c r="O43">
        <v>0</v>
      </c>
      <c r="P43">
        <v>0</v>
      </c>
      <c r="Q43">
        <v>0</v>
      </c>
      <c r="R43">
        <v>0</v>
      </c>
      <c r="S43">
        <v>384.46822270052297</v>
      </c>
      <c r="T43">
        <v>0</v>
      </c>
      <c r="U43">
        <v>205.65185271509202</v>
      </c>
      <c r="V43">
        <v>0</v>
      </c>
      <c r="W43">
        <v>0</v>
      </c>
      <c r="X43">
        <v>884.99930143106201</v>
      </c>
      <c r="Y43">
        <v>825.43250435985999</v>
      </c>
      <c r="Z43">
        <v>0</v>
      </c>
      <c r="AA43">
        <v>0</v>
      </c>
      <c r="AB43">
        <v>661.72041219775406</v>
      </c>
      <c r="AC43">
        <v>0</v>
      </c>
      <c r="AD43">
        <v>1177.7913358512399</v>
      </c>
      <c r="AE43">
        <v>0</v>
      </c>
      <c r="AF43">
        <v>0</v>
      </c>
    </row>
    <row r="44" spans="1:32" ht="15" customHeight="1">
      <c r="A44" t="s">
        <v>146</v>
      </c>
      <c r="B44" s="25" t="s">
        <v>286</v>
      </c>
      <c r="C44">
        <v>229.590304990151</v>
      </c>
      <c r="D44">
        <v>1640.58307712588</v>
      </c>
      <c r="E44">
        <v>1325.3755051562</v>
      </c>
      <c r="F44">
        <v>0</v>
      </c>
      <c r="G44">
        <v>1204.00805515613</v>
      </c>
      <c r="H44">
        <v>0</v>
      </c>
      <c r="I44">
        <v>1624.9639850144902</v>
      </c>
      <c r="J44">
        <v>0</v>
      </c>
      <c r="K44">
        <v>0</v>
      </c>
      <c r="L44">
        <v>0</v>
      </c>
      <c r="M44">
        <v>0</v>
      </c>
      <c r="N44">
        <v>0</v>
      </c>
      <c r="O44">
        <v>1723.5923456386299</v>
      </c>
      <c r="P44">
        <v>0</v>
      </c>
      <c r="Q44">
        <v>1479.4523671480001</v>
      </c>
      <c r="R44">
        <v>1341.0179170542301</v>
      </c>
      <c r="S44">
        <v>0</v>
      </c>
      <c r="T44">
        <v>1307.3596546454498</v>
      </c>
      <c r="U44">
        <v>0</v>
      </c>
      <c r="V44">
        <v>0</v>
      </c>
      <c r="W44">
        <v>1513.17891265412</v>
      </c>
      <c r="X44">
        <v>0</v>
      </c>
      <c r="Y44">
        <v>0</v>
      </c>
      <c r="Z44">
        <v>421.672415134201</v>
      </c>
      <c r="AA44">
        <v>0</v>
      </c>
      <c r="AB44">
        <v>0</v>
      </c>
      <c r="AC44">
        <v>1632.96478199994</v>
      </c>
      <c r="AD44">
        <v>0</v>
      </c>
      <c r="AE44">
        <v>1549.5137640238599</v>
      </c>
      <c r="AF44">
        <v>0</v>
      </c>
    </row>
    <row r="45" spans="1:32" ht="15" customHeight="1">
      <c r="A45" t="s">
        <v>146</v>
      </c>
      <c r="B45" s="25" t="s">
        <v>287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1750.79412833571</v>
      </c>
      <c r="J45">
        <v>1298.0924487966699</v>
      </c>
      <c r="K45">
        <v>647.91129284531996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1026.3112498938599</v>
      </c>
      <c r="T45">
        <v>0</v>
      </c>
      <c r="U45">
        <v>852.16339759525101</v>
      </c>
      <c r="V45">
        <v>0</v>
      </c>
      <c r="W45">
        <v>0</v>
      </c>
      <c r="X45">
        <v>1000</v>
      </c>
      <c r="Y45">
        <v>1430.7807594476301</v>
      </c>
      <c r="Z45">
        <v>0</v>
      </c>
      <c r="AA45">
        <v>0</v>
      </c>
      <c r="AB45">
        <v>505.82931999969901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146</v>
      </c>
      <c r="B46" s="25" t="s">
        <v>288</v>
      </c>
      <c r="C46">
        <v>0</v>
      </c>
      <c r="D46">
        <v>1462.5036972452499</v>
      </c>
      <c r="E46">
        <v>300</v>
      </c>
      <c r="F46">
        <v>0</v>
      </c>
      <c r="G46">
        <v>350</v>
      </c>
      <c r="H46">
        <v>1630.331431028</v>
      </c>
      <c r="I46">
        <v>500</v>
      </c>
      <c r="J46">
        <v>1789.50848048067</v>
      </c>
      <c r="K46">
        <v>0</v>
      </c>
      <c r="L46">
        <v>1000</v>
      </c>
      <c r="M46">
        <v>0</v>
      </c>
      <c r="N46">
        <v>2201.08682865318</v>
      </c>
      <c r="O46">
        <v>1577.9893158996201</v>
      </c>
      <c r="P46">
        <v>1838.3882306706901</v>
      </c>
      <c r="Q46">
        <v>1284.4862978178601</v>
      </c>
      <c r="R46">
        <v>1000</v>
      </c>
      <c r="S46">
        <v>0</v>
      </c>
      <c r="T46">
        <v>1087.0487478216301</v>
      </c>
      <c r="U46">
        <v>0</v>
      </c>
      <c r="V46">
        <v>1809.0938656153198</v>
      </c>
      <c r="W46">
        <v>1285.66128237525</v>
      </c>
      <c r="X46">
        <v>2702.3606217174101</v>
      </c>
      <c r="Y46">
        <v>2000.60210862749</v>
      </c>
      <c r="Z46">
        <v>560.61008017351105</v>
      </c>
      <c r="AA46">
        <v>2252.6160473271798</v>
      </c>
      <c r="AB46">
        <v>2623.54865906435</v>
      </c>
      <c r="AC46">
        <v>1472.1386482586699</v>
      </c>
      <c r="AD46">
        <v>1879.07717022939</v>
      </c>
      <c r="AE46">
        <v>600</v>
      </c>
      <c r="AF46">
        <v>0</v>
      </c>
    </row>
    <row r="47" spans="1:32" ht="15" customHeight="1">
      <c r="A47" t="s">
        <v>146</v>
      </c>
      <c r="B47" s="25" t="s">
        <v>289</v>
      </c>
      <c r="C47">
        <v>2201.08682865318</v>
      </c>
      <c r="D47">
        <v>1188.0094566349799</v>
      </c>
      <c r="E47">
        <v>0</v>
      </c>
      <c r="F47">
        <v>453.95261489014501</v>
      </c>
      <c r="G47">
        <v>0</v>
      </c>
      <c r="H47">
        <v>1334.1030659155401</v>
      </c>
      <c r="I47">
        <v>1662.6622525184398</v>
      </c>
      <c r="J47">
        <v>0</v>
      </c>
      <c r="K47">
        <v>0</v>
      </c>
      <c r="L47">
        <v>0</v>
      </c>
      <c r="M47">
        <v>0</v>
      </c>
      <c r="N47">
        <v>0</v>
      </c>
      <c r="O47">
        <v>859.98490218899008</v>
      </c>
      <c r="P47">
        <v>947.645128812331</v>
      </c>
      <c r="Q47">
        <v>0</v>
      </c>
      <c r="R47">
        <v>1007.1001103608399</v>
      </c>
      <c r="S47">
        <v>0</v>
      </c>
      <c r="T47">
        <v>0</v>
      </c>
      <c r="U47">
        <v>0</v>
      </c>
      <c r="V47">
        <v>521.15889498532397</v>
      </c>
      <c r="W47">
        <v>0</v>
      </c>
      <c r="X47">
        <v>0</v>
      </c>
      <c r="Y47">
        <v>1480.0860704174399</v>
      </c>
      <c r="Z47">
        <v>0</v>
      </c>
      <c r="AA47">
        <v>772.59590847392906</v>
      </c>
      <c r="AB47">
        <v>0</v>
      </c>
      <c r="AC47">
        <v>1031.61870157402</v>
      </c>
      <c r="AD47">
        <v>1109.6121626510699</v>
      </c>
      <c r="AE47">
        <v>0</v>
      </c>
      <c r="AF47">
        <v>868</v>
      </c>
    </row>
    <row r="48" spans="1:32" ht="15" customHeight="1">
      <c r="A48" t="s">
        <v>146</v>
      </c>
      <c r="B48" s="25" t="s">
        <v>290</v>
      </c>
      <c r="C48">
        <v>1577.9893158996201</v>
      </c>
      <c r="D48">
        <v>332.26843218335301</v>
      </c>
      <c r="E48">
        <v>1075.0708709829501</v>
      </c>
      <c r="F48">
        <v>753.16464265603702</v>
      </c>
      <c r="G48">
        <v>662.93928739685907</v>
      </c>
      <c r="H48">
        <v>528.62735733984505</v>
      </c>
      <c r="I48">
        <v>809.27324768310598</v>
      </c>
      <c r="J48">
        <v>1294.2279971775301</v>
      </c>
      <c r="K48">
        <v>0</v>
      </c>
      <c r="L48">
        <v>1723.5923456386299</v>
      </c>
      <c r="M48">
        <v>0</v>
      </c>
      <c r="N48">
        <v>859.98490218899099</v>
      </c>
      <c r="O48">
        <v>0</v>
      </c>
      <c r="P48">
        <v>331.48986219249798</v>
      </c>
      <c r="Q48">
        <v>0</v>
      </c>
      <c r="R48">
        <v>427.98870255175405</v>
      </c>
      <c r="S48">
        <v>1262.65091310359</v>
      </c>
      <c r="T48">
        <v>938.10517788985101</v>
      </c>
      <c r="U48">
        <v>0</v>
      </c>
      <c r="V48">
        <v>339.14004627368701</v>
      </c>
      <c r="W48">
        <v>1129.39397401365</v>
      </c>
      <c r="X48">
        <v>0</v>
      </c>
      <c r="Y48">
        <v>818.17144171362804</v>
      </c>
      <c r="Z48">
        <v>0</v>
      </c>
      <c r="AA48">
        <v>677.09091812818099</v>
      </c>
      <c r="AB48">
        <v>1974.18746626347</v>
      </c>
      <c r="AC48">
        <v>171.92921205264901</v>
      </c>
      <c r="AD48">
        <v>470.59611593338201</v>
      </c>
      <c r="AE48">
        <v>0</v>
      </c>
      <c r="AF48">
        <v>0</v>
      </c>
    </row>
    <row r="49" spans="1:32" ht="15" customHeight="1">
      <c r="A49" t="s">
        <v>146</v>
      </c>
      <c r="B49" s="25" t="s">
        <v>291</v>
      </c>
      <c r="C49">
        <v>1838.3882306706901</v>
      </c>
      <c r="D49">
        <v>400.59372578107298</v>
      </c>
      <c r="E49">
        <v>1146.04524644247</v>
      </c>
      <c r="F49">
        <v>671.17606225370605</v>
      </c>
      <c r="G49">
        <v>850.87250518848896</v>
      </c>
      <c r="H49">
        <v>415.872666555092</v>
      </c>
      <c r="I49">
        <v>790.13366259144595</v>
      </c>
      <c r="J49">
        <v>1171.93947295151</v>
      </c>
      <c r="K49">
        <v>0</v>
      </c>
      <c r="L49">
        <v>0</v>
      </c>
      <c r="M49">
        <v>0</v>
      </c>
      <c r="N49">
        <v>947.645128812331</v>
      </c>
      <c r="O49">
        <v>331.489862192499</v>
      </c>
      <c r="P49">
        <v>0</v>
      </c>
      <c r="Q49">
        <v>0</v>
      </c>
      <c r="R49">
        <v>755.25685508296101</v>
      </c>
      <c r="S49">
        <v>961.22566260652798</v>
      </c>
      <c r="T49">
        <v>1025.1109061800601</v>
      </c>
      <c r="U49">
        <v>1141.8269998191799</v>
      </c>
      <c r="V49">
        <v>486.509831457367</v>
      </c>
      <c r="W49">
        <v>1144.4012916258498</v>
      </c>
      <c r="X49">
        <v>0</v>
      </c>
      <c r="Y49">
        <v>551.71910134001803</v>
      </c>
      <c r="Z49">
        <v>0</v>
      </c>
      <c r="AA49">
        <v>452.356585476161</v>
      </c>
      <c r="AB49">
        <v>1745.8480912927701</v>
      </c>
      <c r="AC49">
        <v>369.97218165411005</v>
      </c>
      <c r="AD49">
        <v>171.64965832355401</v>
      </c>
      <c r="AE49">
        <v>0</v>
      </c>
      <c r="AF49">
        <v>0</v>
      </c>
    </row>
    <row r="50" spans="1:32" ht="15" customHeight="1">
      <c r="A50" t="s">
        <v>146</v>
      </c>
      <c r="B50" s="25" t="s">
        <v>292</v>
      </c>
      <c r="C50">
        <v>1284.4862978178601</v>
      </c>
      <c r="D50">
        <v>0</v>
      </c>
      <c r="E50">
        <v>924.13527462824095</v>
      </c>
      <c r="F50">
        <v>0</v>
      </c>
      <c r="G50">
        <v>0</v>
      </c>
      <c r="H50">
        <v>0</v>
      </c>
      <c r="I50">
        <v>1286.0923385641399</v>
      </c>
      <c r="J50">
        <v>1213.4344984837101</v>
      </c>
      <c r="K50">
        <v>0</v>
      </c>
      <c r="L50">
        <v>1479.4523671480001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1057.1666425449798</v>
      </c>
      <c r="U50">
        <v>0</v>
      </c>
      <c r="V50">
        <v>0</v>
      </c>
      <c r="W50">
        <v>932.264714643704</v>
      </c>
      <c r="X50">
        <v>1780.16067787714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363.85293099165801</v>
      </c>
      <c r="AF50">
        <v>0</v>
      </c>
    </row>
    <row r="51" spans="1:32" ht="15" customHeight="1">
      <c r="A51" t="s">
        <v>146</v>
      </c>
      <c r="B51" s="25" t="s">
        <v>293</v>
      </c>
      <c r="C51">
        <v>1223.64121711451</v>
      </c>
      <c r="D51">
        <v>557.69258660892194</v>
      </c>
      <c r="E51">
        <v>1040.2243047708</v>
      </c>
      <c r="F51">
        <v>1075.5099926088301</v>
      </c>
      <c r="G51">
        <v>540.00727508318903</v>
      </c>
      <c r="H51">
        <v>812.42519774304708</v>
      </c>
      <c r="I51">
        <v>934.15270892569299</v>
      </c>
      <c r="J51">
        <v>1472.55546826829</v>
      </c>
      <c r="K51">
        <v>0</v>
      </c>
      <c r="L51">
        <v>1341.0179170542301</v>
      </c>
      <c r="M51">
        <v>0</v>
      </c>
      <c r="N51">
        <v>1007.1001103608399</v>
      </c>
      <c r="O51">
        <v>427.98870255175405</v>
      </c>
      <c r="P51">
        <v>755.25685508296192</v>
      </c>
      <c r="Q51">
        <v>0</v>
      </c>
      <c r="R51">
        <v>0</v>
      </c>
      <c r="S51">
        <v>0</v>
      </c>
      <c r="T51">
        <v>903.07870161533708</v>
      </c>
      <c r="U51">
        <v>0</v>
      </c>
      <c r="V51">
        <v>586.66369571887094</v>
      </c>
      <c r="W51">
        <v>1161.0499939660699</v>
      </c>
      <c r="X51">
        <v>0</v>
      </c>
      <c r="Y51">
        <v>1174.66292608554</v>
      </c>
      <c r="Z51">
        <v>0</v>
      </c>
      <c r="AA51">
        <v>1082.6257637412202</v>
      </c>
      <c r="AB51">
        <v>2245.4899867019499</v>
      </c>
      <c r="AC51">
        <v>429.94551876705401</v>
      </c>
      <c r="AD51">
        <v>874.10712133104096</v>
      </c>
      <c r="AE51">
        <v>1673.8376714381</v>
      </c>
      <c r="AF51">
        <v>0</v>
      </c>
    </row>
    <row r="52" spans="1:32" ht="15" customHeight="1">
      <c r="A52" t="s">
        <v>146</v>
      </c>
      <c r="B52" s="25" t="s">
        <v>309</v>
      </c>
      <c r="C52">
        <v>0</v>
      </c>
      <c r="D52">
        <v>1094.83749350671</v>
      </c>
      <c r="E52">
        <v>0</v>
      </c>
      <c r="F52">
        <v>0</v>
      </c>
      <c r="G52">
        <v>0</v>
      </c>
      <c r="H52">
        <v>850.90017038750102</v>
      </c>
      <c r="I52">
        <v>1015.33146361259</v>
      </c>
      <c r="J52">
        <v>873.01233222354495</v>
      </c>
      <c r="K52">
        <v>384.46822270052297</v>
      </c>
      <c r="L52">
        <v>0</v>
      </c>
      <c r="M52">
        <v>1026.3112498938599</v>
      </c>
      <c r="N52">
        <v>0</v>
      </c>
      <c r="O52">
        <v>1262.65091310359</v>
      </c>
      <c r="P52">
        <v>961.22566260652798</v>
      </c>
      <c r="Q52">
        <v>0</v>
      </c>
      <c r="R52">
        <v>0</v>
      </c>
      <c r="S52">
        <v>0</v>
      </c>
      <c r="T52">
        <v>0</v>
      </c>
      <c r="U52">
        <v>180.607718080865</v>
      </c>
      <c r="V52">
        <v>0</v>
      </c>
      <c r="W52">
        <v>1249.6982264928699</v>
      </c>
      <c r="X52">
        <v>1153.0141123032299</v>
      </c>
      <c r="Y52">
        <v>464.51770990894602</v>
      </c>
      <c r="Z52">
        <v>0</v>
      </c>
      <c r="AA52">
        <v>1059.29442059653</v>
      </c>
      <c r="AB52">
        <v>923.23087982093102</v>
      </c>
      <c r="AC52">
        <v>1207.0468892582498</v>
      </c>
      <c r="AD52">
        <v>797.05288986867799</v>
      </c>
      <c r="AE52">
        <v>0</v>
      </c>
      <c r="AF52">
        <v>0</v>
      </c>
    </row>
    <row r="53" spans="1:32" ht="15" customHeight="1">
      <c r="A53" t="s">
        <v>146</v>
      </c>
      <c r="B53" s="25" t="s">
        <v>294</v>
      </c>
      <c r="C53">
        <v>1087.0487478216301</v>
      </c>
      <c r="D53">
        <v>640.31926514528504</v>
      </c>
      <c r="E53">
        <v>140.402716275073</v>
      </c>
      <c r="F53">
        <v>0</v>
      </c>
      <c r="G53">
        <v>367.02347411715601</v>
      </c>
      <c r="H53">
        <v>665.23720472525895</v>
      </c>
      <c r="I53">
        <v>339.256989214344</v>
      </c>
      <c r="J53">
        <v>737.80857292999201</v>
      </c>
      <c r="K53">
        <v>0</v>
      </c>
      <c r="L53">
        <v>1307.3596546454498</v>
      </c>
      <c r="M53">
        <v>0</v>
      </c>
      <c r="N53">
        <v>0</v>
      </c>
      <c r="O53">
        <v>938.10517788985101</v>
      </c>
      <c r="P53">
        <v>1025.1109061800601</v>
      </c>
      <c r="Q53">
        <v>1057.1666425449798</v>
      </c>
      <c r="R53">
        <v>903.07870161533799</v>
      </c>
      <c r="S53">
        <v>0</v>
      </c>
      <c r="T53">
        <v>0</v>
      </c>
      <c r="U53">
        <v>0</v>
      </c>
      <c r="V53">
        <v>0</v>
      </c>
      <c r="W53">
        <v>279.53690262646001</v>
      </c>
      <c r="X53">
        <v>1703.3396367090099</v>
      </c>
      <c r="Y53">
        <v>969.45405735543102</v>
      </c>
      <c r="Z53">
        <v>0</v>
      </c>
      <c r="AA53">
        <v>0</v>
      </c>
      <c r="AB53">
        <v>1586.2880663705801</v>
      </c>
      <c r="AC53">
        <v>767.72843470975192</v>
      </c>
      <c r="AD53">
        <v>981.16819225591007</v>
      </c>
      <c r="AE53">
        <v>785.88569114541792</v>
      </c>
      <c r="AF53">
        <v>0</v>
      </c>
    </row>
    <row r="54" spans="1:32" ht="15" customHeight="1">
      <c r="A54" t="s">
        <v>146</v>
      </c>
      <c r="B54" s="25" t="s">
        <v>310</v>
      </c>
      <c r="C54">
        <v>0</v>
      </c>
      <c r="D54">
        <v>1264.2639586615901</v>
      </c>
      <c r="E54">
        <v>0</v>
      </c>
      <c r="F54">
        <v>0</v>
      </c>
      <c r="G54">
        <v>0</v>
      </c>
      <c r="H54">
        <v>1016.03976861827</v>
      </c>
      <c r="I54">
        <v>1144.5981630804799</v>
      </c>
      <c r="J54">
        <v>921.64596476852296</v>
      </c>
      <c r="K54">
        <v>205.65185271509202</v>
      </c>
      <c r="L54">
        <v>0</v>
      </c>
      <c r="M54">
        <v>852.16339759525101</v>
      </c>
      <c r="N54">
        <v>0</v>
      </c>
      <c r="O54">
        <v>0</v>
      </c>
      <c r="P54">
        <v>1141.8269998191799</v>
      </c>
      <c r="Q54">
        <v>0</v>
      </c>
      <c r="R54">
        <v>0</v>
      </c>
      <c r="S54">
        <v>180.607718080865</v>
      </c>
      <c r="T54">
        <v>0</v>
      </c>
      <c r="U54">
        <v>0</v>
      </c>
      <c r="V54">
        <v>0</v>
      </c>
      <c r="W54">
        <v>1345.2498022536599</v>
      </c>
      <c r="X54">
        <v>1031.75587080375</v>
      </c>
      <c r="Y54">
        <v>636.20237546535895</v>
      </c>
      <c r="Z54">
        <v>0</v>
      </c>
      <c r="AA54">
        <v>1225.5033101732299</v>
      </c>
      <c r="AB54">
        <v>802.01204829864901</v>
      </c>
      <c r="AC54">
        <v>0</v>
      </c>
      <c r="AD54">
        <v>977.33382873698895</v>
      </c>
      <c r="AE54">
        <v>0</v>
      </c>
      <c r="AF54">
        <v>0</v>
      </c>
    </row>
    <row r="55" spans="1:32" ht="15" customHeight="1">
      <c r="A55" t="s">
        <v>146</v>
      </c>
      <c r="B55" s="25" t="s">
        <v>297</v>
      </c>
      <c r="C55">
        <v>1285.66128237525</v>
      </c>
      <c r="D55">
        <v>804.23854010353705</v>
      </c>
      <c r="E55">
        <v>192.198479320232</v>
      </c>
      <c r="F55">
        <v>0</v>
      </c>
      <c r="G55">
        <v>637.54705771983106</v>
      </c>
      <c r="H55">
        <v>738.706129558464</v>
      </c>
      <c r="I55">
        <v>356.148252621496</v>
      </c>
      <c r="J55">
        <v>503.888449476456</v>
      </c>
      <c r="K55">
        <v>0</v>
      </c>
      <c r="L55">
        <v>1513.17891265412</v>
      </c>
      <c r="M55">
        <v>0</v>
      </c>
      <c r="N55">
        <v>0</v>
      </c>
      <c r="O55">
        <v>1129.39397401365</v>
      </c>
      <c r="P55">
        <v>1144.4012916258498</v>
      </c>
      <c r="Q55">
        <v>932.264714643704</v>
      </c>
      <c r="R55">
        <v>1161.0499939660699</v>
      </c>
      <c r="S55">
        <v>1249.6982264928699</v>
      </c>
      <c r="T55">
        <v>279.53690262646001</v>
      </c>
      <c r="U55">
        <v>1345.2498022536599</v>
      </c>
      <c r="V55">
        <v>0</v>
      </c>
      <c r="W55">
        <v>0</v>
      </c>
      <c r="X55">
        <v>1444.2496408617201</v>
      </c>
      <c r="Y55">
        <v>943.15722813118703</v>
      </c>
      <c r="Z55">
        <v>0</v>
      </c>
      <c r="AA55">
        <v>0</v>
      </c>
      <c r="AB55">
        <v>1343.7475420231901</v>
      </c>
      <c r="AC55">
        <v>958.07311103482107</v>
      </c>
      <c r="AD55">
        <v>1060.74538884102</v>
      </c>
      <c r="AE55">
        <v>604.03108572155702</v>
      </c>
      <c r="AF55">
        <v>0</v>
      </c>
    </row>
    <row r="56" spans="1:32" ht="15" customHeight="1">
      <c r="A56" t="s">
        <v>146</v>
      </c>
      <c r="B56" s="25" t="s">
        <v>298</v>
      </c>
      <c r="C56">
        <v>2702.3606217174001</v>
      </c>
      <c r="D56">
        <v>0</v>
      </c>
      <c r="E56">
        <v>1636.1429978025399</v>
      </c>
      <c r="F56">
        <v>0</v>
      </c>
      <c r="G56">
        <v>0</v>
      </c>
      <c r="H56">
        <v>1641.9987908836001</v>
      </c>
      <c r="I56">
        <v>1503.6342566216899</v>
      </c>
      <c r="J56">
        <v>700</v>
      </c>
      <c r="K56">
        <v>884.99930143106201</v>
      </c>
      <c r="L56">
        <v>0</v>
      </c>
      <c r="M56">
        <v>1000</v>
      </c>
      <c r="N56">
        <v>0</v>
      </c>
      <c r="O56">
        <v>0</v>
      </c>
      <c r="P56">
        <v>0</v>
      </c>
      <c r="Q56">
        <v>1780.16067787714</v>
      </c>
      <c r="R56">
        <v>0</v>
      </c>
      <c r="S56">
        <v>1153.0141123032299</v>
      </c>
      <c r="T56">
        <v>1703.3396367090099</v>
      </c>
      <c r="U56">
        <v>1031.75587080375</v>
      </c>
      <c r="V56">
        <v>0</v>
      </c>
      <c r="W56">
        <v>1444.2496408617201</v>
      </c>
      <c r="X56">
        <v>0</v>
      </c>
      <c r="Y56">
        <v>1408.53557129252</v>
      </c>
      <c r="Z56">
        <v>0</v>
      </c>
      <c r="AA56">
        <v>0</v>
      </c>
      <c r="AB56">
        <v>230.31830030483601</v>
      </c>
      <c r="AC56">
        <v>0</v>
      </c>
      <c r="AD56">
        <v>0</v>
      </c>
      <c r="AE56">
        <v>1492.3110247683198</v>
      </c>
      <c r="AF56">
        <v>0</v>
      </c>
    </row>
    <row r="57" spans="1:32" ht="15" customHeight="1">
      <c r="A57" t="s">
        <v>146</v>
      </c>
      <c r="B57" s="25" t="s">
        <v>357</v>
      </c>
      <c r="C57">
        <v>1809.0938656153198</v>
      </c>
      <c r="D57">
        <v>667.28743942098004</v>
      </c>
      <c r="E57">
        <v>0</v>
      </c>
      <c r="F57">
        <v>489.50968613755697</v>
      </c>
      <c r="G57">
        <v>978.202256013701</v>
      </c>
      <c r="H57">
        <v>829.37590922436198</v>
      </c>
      <c r="I57">
        <v>1143.0904705983601</v>
      </c>
      <c r="J57">
        <v>0</v>
      </c>
      <c r="K57">
        <v>0</v>
      </c>
      <c r="L57">
        <v>0</v>
      </c>
      <c r="M57">
        <v>0</v>
      </c>
      <c r="N57">
        <v>521.15889498532499</v>
      </c>
      <c r="O57">
        <v>339.14004627368701</v>
      </c>
      <c r="P57">
        <v>486.509831457367</v>
      </c>
      <c r="Q57">
        <v>0</v>
      </c>
      <c r="R57">
        <v>586.66369571887094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1038.1278970272401</v>
      </c>
      <c r="Z57">
        <v>0</v>
      </c>
      <c r="AA57">
        <v>569.06990902236203</v>
      </c>
      <c r="AB57">
        <v>0</v>
      </c>
      <c r="AC57">
        <v>511.015665007346</v>
      </c>
      <c r="AD57">
        <v>658.157323216142</v>
      </c>
      <c r="AE57">
        <v>0</v>
      </c>
      <c r="AF57">
        <v>0</v>
      </c>
    </row>
    <row r="58" spans="1:32" ht="15" customHeight="1">
      <c r="A58" t="s">
        <v>146</v>
      </c>
      <c r="B58" s="25" t="s">
        <v>299</v>
      </c>
      <c r="C58">
        <v>2000.60210862749</v>
      </c>
      <c r="D58">
        <v>630.35834473777004</v>
      </c>
      <c r="E58">
        <v>1037.5298659720399</v>
      </c>
      <c r="F58">
        <v>1129.6862445515799</v>
      </c>
      <c r="G58">
        <v>1001.53130217721</v>
      </c>
      <c r="H58">
        <v>390.17771934421097</v>
      </c>
      <c r="I58">
        <v>633.87344837345699</v>
      </c>
      <c r="J58">
        <v>745.49926267908506</v>
      </c>
      <c r="K58">
        <v>825.43250435985999</v>
      </c>
      <c r="L58">
        <v>0</v>
      </c>
      <c r="M58">
        <v>1430.7807594476301</v>
      </c>
      <c r="N58">
        <v>1480.0860704174399</v>
      </c>
      <c r="O58">
        <v>818.17144171362804</v>
      </c>
      <c r="P58">
        <v>551.71910134001803</v>
      </c>
      <c r="Q58">
        <v>0</v>
      </c>
      <c r="R58">
        <v>1174.66292608554</v>
      </c>
      <c r="S58">
        <v>464.51770990894602</v>
      </c>
      <c r="T58">
        <v>969.45405735543102</v>
      </c>
      <c r="U58">
        <v>636.20237546535998</v>
      </c>
      <c r="V58">
        <v>1038.1278970272401</v>
      </c>
      <c r="W58">
        <v>943.15722813118703</v>
      </c>
      <c r="X58">
        <v>1408.53557129252</v>
      </c>
      <c r="Y58">
        <v>0</v>
      </c>
      <c r="Z58">
        <v>0</v>
      </c>
      <c r="AA58">
        <v>809.16174161674303</v>
      </c>
      <c r="AB58">
        <v>1196.52699238643</v>
      </c>
      <c r="AC58">
        <v>746.53257175725798</v>
      </c>
      <c r="AD58">
        <v>380.21135998730699</v>
      </c>
      <c r="AE58">
        <v>1502.6294206436</v>
      </c>
      <c r="AF58">
        <v>0</v>
      </c>
    </row>
    <row r="59" spans="1:32" ht="15" customHeight="1">
      <c r="A59" t="s">
        <v>146</v>
      </c>
      <c r="B59" s="25" t="s">
        <v>300</v>
      </c>
      <c r="C59">
        <v>560.61008017351105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421.672415134201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1672.93153161432</v>
      </c>
      <c r="AF59">
        <v>0</v>
      </c>
    </row>
    <row r="60" spans="1:32" ht="15" customHeight="1">
      <c r="A60" t="s">
        <v>146</v>
      </c>
      <c r="B60" s="25" t="s">
        <v>301</v>
      </c>
      <c r="C60">
        <v>2252.6160473271798</v>
      </c>
      <c r="D60">
        <v>850.72120472862309</v>
      </c>
      <c r="E60">
        <v>0</v>
      </c>
      <c r="F60">
        <v>343.03271562063702</v>
      </c>
      <c r="G60">
        <v>1292.2756861994699</v>
      </c>
      <c r="H60">
        <v>842.37130979343601</v>
      </c>
      <c r="I60">
        <v>1224.8462438825002</v>
      </c>
      <c r="J60">
        <v>1533.4077074085801</v>
      </c>
      <c r="K60">
        <v>0</v>
      </c>
      <c r="L60">
        <v>0</v>
      </c>
      <c r="M60">
        <v>0</v>
      </c>
      <c r="N60">
        <v>772.59590847392906</v>
      </c>
      <c r="O60">
        <v>677.0909181281819</v>
      </c>
      <c r="P60">
        <v>452.356585476161</v>
      </c>
      <c r="Q60">
        <v>0</v>
      </c>
      <c r="R60">
        <v>1082.6257637412202</v>
      </c>
      <c r="S60">
        <v>1059.29442059653</v>
      </c>
      <c r="T60">
        <v>0</v>
      </c>
      <c r="U60">
        <v>1225.5033101732299</v>
      </c>
      <c r="V60">
        <v>569.06990902236203</v>
      </c>
      <c r="W60">
        <v>0</v>
      </c>
      <c r="X60">
        <v>0</v>
      </c>
      <c r="Y60">
        <v>809.16174161674303</v>
      </c>
      <c r="Z60">
        <v>0</v>
      </c>
      <c r="AA60">
        <v>0</v>
      </c>
      <c r="AB60">
        <v>0</v>
      </c>
      <c r="AC60">
        <v>787.56824992521501</v>
      </c>
      <c r="AD60">
        <v>523.91508623551999</v>
      </c>
      <c r="AE60">
        <v>0</v>
      </c>
      <c r="AF60">
        <v>899</v>
      </c>
    </row>
    <row r="61" spans="1:32" ht="15" customHeight="1">
      <c r="A61" t="s">
        <v>146</v>
      </c>
      <c r="B61" s="25" t="s">
        <v>303</v>
      </c>
      <c r="C61">
        <v>2623.54865906435</v>
      </c>
      <c r="D61">
        <v>1698.78586366179</v>
      </c>
      <c r="E61">
        <v>1535.2614592201701</v>
      </c>
      <c r="F61">
        <v>0</v>
      </c>
      <c r="G61">
        <v>1857.41285149137</v>
      </c>
      <c r="H61">
        <v>1454.21916641332</v>
      </c>
      <c r="I61">
        <v>1354.2725273615699</v>
      </c>
      <c r="J61">
        <v>400</v>
      </c>
      <c r="K61">
        <v>661.72041219775406</v>
      </c>
      <c r="L61">
        <v>0</v>
      </c>
      <c r="M61">
        <v>505.82931999969901</v>
      </c>
      <c r="N61">
        <v>0</v>
      </c>
      <c r="O61">
        <v>1974.18746626347</v>
      </c>
      <c r="P61">
        <v>1745.8480912927701</v>
      </c>
      <c r="Q61">
        <v>0</v>
      </c>
      <c r="R61">
        <v>2245.4899867019499</v>
      </c>
      <c r="S61">
        <v>923.23087982093102</v>
      </c>
      <c r="T61">
        <v>1586.2880663705801</v>
      </c>
      <c r="U61">
        <v>802.01204829864901</v>
      </c>
      <c r="V61">
        <v>0</v>
      </c>
      <c r="W61">
        <v>1343.7475420231901</v>
      </c>
      <c r="X61">
        <v>230.31830030483601</v>
      </c>
      <c r="Y61">
        <v>1196.52699238643</v>
      </c>
      <c r="Z61">
        <v>0</v>
      </c>
      <c r="AA61">
        <v>0</v>
      </c>
      <c r="AB61">
        <v>0</v>
      </c>
      <c r="AC61">
        <v>1858.1773164466701</v>
      </c>
      <c r="AD61">
        <v>1575.3717320999899</v>
      </c>
      <c r="AE61">
        <v>1485.1832458255701</v>
      </c>
      <c r="AF61">
        <v>0</v>
      </c>
    </row>
    <row r="62" spans="1:32" ht="15" customHeight="1">
      <c r="A62" t="s">
        <v>146</v>
      </c>
      <c r="B62" s="25" t="s">
        <v>304</v>
      </c>
      <c r="C62">
        <v>1472.1386482586699</v>
      </c>
      <c r="D62">
        <v>171.23968487161298</v>
      </c>
      <c r="E62">
        <v>903.982915252147</v>
      </c>
      <c r="F62">
        <v>908.28599436695106</v>
      </c>
      <c r="G62">
        <v>511.841445195772</v>
      </c>
      <c r="H62">
        <v>404.30883342103601</v>
      </c>
      <c r="I62">
        <v>643.64683867472309</v>
      </c>
      <c r="J62">
        <v>1144.11719890019</v>
      </c>
      <c r="K62">
        <v>0</v>
      </c>
      <c r="L62">
        <v>1632.96478199994</v>
      </c>
      <c r="M62">
        <v>0</v>
      </c>
      <c r="N62">
        <v>1031.61870157402</v>
      </c>
      <c r="O62">
        <v>171.92921205264901</v>
      </c>
      <c r="P62">
        <v>369.97218165411005</v>
      </c>
      <c r="Q62">
        <v>0</v>
      </c>
      <c r="R62">
        <v>429.94551876705401</v>
      </c>
      <c r="S62">
        <v>1207.0468892582498</v>
      </c>
      <c r="T62">
        <v>767.72843470975192</v>
      </c>
      <c r="U62">
        <v>0</v>
      </c>
      <c r="V62">
        <v>511.015665007346</v>
      </c>
      <c r="W62">
        <v>958.07311103482107</v>
      </c>
      <c r="X62">
        <v>0</v>
      </c>
      <c r="Y62">
        <v>746.53257175725901</v>
      </c>
      <c r="Z62">
        <v>0</v>
      </c>
      <c r="AA62">
        <v>787.56824992521501</v>
      </c>
      <c r="AB62">
        <v>1858.1773164466701</v>
      </c>
      <c r="AC62">
        <v>0</v>
      </c>
      <c r="AD62">
        <v>454.53487290644597</v>
      </c>
      <c r="AE62">
        <v>0</v>
      </c>
      <c r="AF62">
        <v>0</v>
      </c>
    </row>
    <row r="63" spans="1:32" ht="15" customHeight="1">
      <c r="A63" t="s">
        <v>146</v>
      </c>
      <c r="B63" s="25" t="s">
        <v>305</v>
      </c>
      <c r="C63">
        <v>1879.07717022939</v>
      </c>
      <c r="D63">
        <v>416.67442091245101</v>
      </c>
      <c r="E63">
        <v>1089.5599581445199</v>
      </c>
      <c r="F63">
        <v>797.89632698648404</v>
      </c>
      <c r="G63">
        <v>869.38049533326898</v>
      </c>
      <c r="H63">
        <v>323.68806336508601</v>
      </c>
      <c r="I63">
        <v>705.30028234734198</v>
      </c>
      <c r="J63">
        <v>1030.02389787685</v>
      </c>
      <c r="K63">
        <v>1177.7913358512399</v>
      </c>
      <c r="L63">
        <v>0</v>
      </c>
      <c r="M63">
        <v>0</v>
      </c>
      <c r="N63">
        <v>1109.6121626510699</v>
      </c>
      <c r="O63">
        <v>470.59611593338201</v>
      </c>
      <c r="P63">
        <v>171.64965832355401</v>
      </c>
      <c r="Q63">
        <v>0</v>
      </c>
      <c r="R63">
        <v>874.10712133104096</v>
      </c>
      <c r="S63">
        <v>797.05288986867799</v>
      </c>
      <c r="T63">
        <v>981.16819225591007</v>
      </c>
      <c r="U63">
        <v>977.33382873698895</v>
      </c>
      <c r="V63">
        <v>658.157323216142</v>
      </c>
      <c r="W63">
        <v>1060.74538884102</v>
      </c>
      <c r="X63">
        <v>0</v>
      </c>
      <c r="Y63">
        <v>380.21135998730603</v>
      </c>
      <c r="Z63">
        <v>0</v>
      </c>
      <c r="AA63">
        <v>523.91508623551999</v>
      </c>
      <c r="AB63">
        <v>1575.3717320999899</v>
      </c>
      <c r="AC63">
        <v>454.53487290644597</v>
      </c>
      <c r="AD63">
        <v>0</v>
      </c>
      <c r="AE63">
        <v>0</v>
      </c>
      <c r="AF63">
        <v>0</v>
      </c>
    </row>
    <row r="64" spans="1:32" ht="15" customHeight="1">
      <c r="A64" t="s">
        <v>146</v>
      </c>
      <c r="B64" t="s">
        <v>356</v>
      </c>
      <c r="C64">
        <v>0</v>
      </c>
      <c r="D64">
        <v>0</v>
      </c>
      <c r="E64">
        <v>0</v>
      </c>
      <c r="F64">
        <v>428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868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899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t="15" customHeight="1">
      <c r="A65" t="s">
        <v>146</v>
      </c>
      <c r="B65" s="25" t="s">
        <v>307</v>
      </c>
      <c r="C65">
        <v>600</v>
      </c>
      <c r="D65">
        <v>1399.0173033453</v>
      </c>
      <c r="E65">
        <v>645.5935980418019</v>
      </c>
      <c r="F65">
        <v>0</v>
      </c>
      <c r="G65">
        <v>1134.76331056603</v>
      </c>
      <c r="H65">
        <v>1341.3757744945199</v>
      </c>
      <c r="I65">
        <v>959.53068808902401</v>
      </c>
      <c r="J65">
        <v>850.09003943214498</v>
      </c>
      <c r="K65">
        <v>0</v>
      </c>
      <c r="L65">
        <v>1549.5137640238599</v>
      </c>
      <c r="M65">
        <v>0</v>
      </c>
      <c r="N65">
        <v>0</v>
      </c>
      <c r="O65">
        <v>0</v>
      </c>
      <c r="P65">
        <v>0</v>
      </c>
      <c r="Q65">
        <v>363.85293099165801</v>
      </c>
      <c r="R65">
        <v>1673.8376714381</v>
      </c>
      <c r="S65">
        <v>0</v>
      </c>
      <c r="T65">
        <v>785.88569114541792</v>
      </c>
      <c r="U65">
        <v>0</v>
      </c>
      <c r="V65">
        <v>0</v>
      </c>
      <c r="W65">
        <v>604.03108572155702</v>
      </c>
      <c r="X65">
        <v>1492.3110247683298</v>
      </c>
      <c r="Y65">
        <v>1502.6294206436</v>
      </c>
      <c r="Z65">
        <v>1672.93153161432</v>
      </c>
      <c r="AA65">
        <v>0</v>
      </c>
      <c r="AB65">
        <v>1485.1832458255701</v>
      </c>
      <c r="AC65">
        <v>0</v>
      </c>
      <c r="AD65">
        <v>0</v>
      </c>
      <c r="AE65">
        <v>0</v>
      </c>
      <c r="AF65">
        <v>0</v>
      </c>
    </row>
    <row r="66" spans="1:32" ht="15" customHeight="1">
      <c r="A66" t="s">
        <v>203</v>
      </c>
      <c r="B66" s="25" t="s">
        <v>278</v>
      </c>
      <c r="C66">
        <v>1462.5036972452499</v>
      </c>
      <c r="D66">
        <v>0</v>
      </c>
      <c r="E66">
        <v>770.236828192453</v>
      </c>
      <c r="F66">
        <v>1022.45061807718</v>
      </c>
      <c r="G66">
        <v>456.356604383042</v>
      </c>
      <c r="H66">
        <v>254.84215530230099</v>
      </c>
      <c r="I66">
        <v>477.03670245972501</v>
      </c>
      <c r="J66">
        <v>973.03029341892591</v>
      </c>
      <c r="K66">
        <v>0</v>
      </c>
      <c r="L66">
        <v>1640.58307712588</v>
      </c>
      <c r="M66">
        <v>0</v>
      </c>
      <c r="N66">
        <v>1188.0094566349799</v>
      </c>
      <c r="O66">
        <v>332.26843218335199</v>
      </c>
      <c r="P66">
        <v>400.59372578107298</v>
      </c>
      <c r="Q66">
        <v>0</v>
      </c>
      <c r="R66">
        <v>557.69258660892194</v>
      </c>
      <c r="S66">
        <v>1094.83749350671</v>
      </c>
      <c r="T66">
        <v>640.31926514528504</v>
      </c>
      <c r="U66">
        <v>1264.2639586615901</v>
      </c>
      <c r="V66">
        <v>667.28743942098004</v>
      </c>
      <c r="W66">
        <v>804.23854010353705</v>
      </c>
      <c r="X66">
        <v>0</v>
      </c>
      <c r="Y66">
        <v>630.35834473776902</v>
      </c>
      <c r="Z66">
        <v>0</v>
      </c>
      <c r="AA66">
        <v>850.72120472862309</v>
      </c>
      <c r="AB66">
        <v>1698.78586366179</v>
      </c>
      <c r="AC66">
        <v>171.239684871614</v>
      </c>
      <c r="AD66">
        <v>416.67442091245101</v>
      </c>
      <c r="AE66">
        <v>1399.0173033453</v>
      </c>
      <c r="AF66">
        <v>0</v>
      </c>
    </row>
    <row r="67" spans="1:32" ht="15" customHeight="1">
      <c r="A67" t="s">
        <v>203</v>
      </c>
      <c r="B67" s="25" t="s">
        <v>280</v>
      </c>
      <c r="C67">
        <v>1099.0230756102801</v>
      </c>
      <c r="D67">
        <v>770.236828192453</v>
      </c>
      <c r="E67">
        <v>0</v>
      </c>
      <c r="F67">
        <v>0</v>
      </c>
      <c r="G67">
        <v>501.39553045155702</v>
      </c>
      <c r="H67">
        <v>767.87486374571495</v>
      </c>
      <c r="I67">
        <v>406.49570969197498</v>
      </c>
      <c r="J67">
        <v>692.15566005255198</v>
      </c>
      <c r="K67">
        <v>0</v>
      </c>
      <c r="L67">
        <v>1325.3755051562</v>
      </c>
      <c r="M67">
        <v>0</v>
      </c>
      <c r="N67">
        <v>0</v>
      </c>
      <c r="O67">
        <v>1075.0708709829501</v>
      </c>
      <c r="P67">
        <v>1146.04524644247</v>
      </c>
      <c r="Q67">
        <v>924.13527462824004</v>
      </c>
      <c r="R67">
        <v>1040.2243047708</v>
      </c>
      <c r="S67">
        <v>0</v>
      </c>
      <c r="T67">
        <v>140.402716275073</v>
      </c>
      <c r="U67">
        <v>0</v>
      </c>
      <c r="V67">
        <v>0</v>
      </c>
      <c r="W67">
        <v>192.198479320232</v>
      </c>
      <c r="X67">
        <v>1636.1429978025399</v>
      </c>
      <c r="Y67">
        <v>1037.5298659720399</v>
      </c>
      <c r="Z67">
        <v>0</v>
      </c>
      <c r="AA67">
        <v>0</v>
      </c>
      <c r="AB67">
        <v>1535.2614592201701</v>
      </c>
      <c r="AC67">
        <v>903.982915252147</v>
      </c>
      <c r="AD67">
        <v>1089.5599581445199</v>
      </c>
      <c r="AE67">
        <v>645.5935980418019</v>
      </c>
      <c r="AF67">
        <v>0</v>
      </c>
    </row>
    <row r="68" spans="1:32" ht="15" customHeight="1">
      <c r="A68" t="s">
        <v>203</v>
      </c>
      <c r="B68" s="25" t="s">
        <v>281</v>
      </c>
      <c r="C68">
        <v>0</v>
      </c>
      <c r="D68">
        <v>1022.45061807717</v>
      </c>
      <c r="E68">
        <v>0</v>
      </c>
      <c r="F68">
        <v>0</v>
      </c>
      <c r="G68">
        <v>1415.44768519386</v>
      </c>
      <c r="H68">
        <v>1087.0459106394901</v>
      </c>
      <c r="I68">
        <v>1458.0167648837798</v>
      </c>
      <c r="J68">
        <v>0</v>
      </c>
      <c r="K68">
        <v>0</v>
      </c>
      <c r="L68">
        <v>0</v>
      </c>
      <c r="M68">
        <v>0</v>
      </c>
      <c r="N68">
        <v>453.95261489014501</v>
      </c>
      <c r="O68">
        <v>753.16464265603702</v>
      </c>
      <c r="P68">
        <v>671.17606225370605</v>
      </c>
      <c r="Q68">
        <v>0</v>
      </c>
      <c r="R68">
        <v>1075.5099926088301</v>
      </c>
      <c r="S68">
        <v>0</v>
      </c>
      <c r="T68">
        <v>0</v>
      </c>
      <c r="U68">
        <v>0</v>
      </c>
      <c r="V68">
        <v>489.50968613755697</v>
      </c>
      <c r="W68">
        <v>0</v>
      </c>
      <c r="X68">
        <v>0</v>
      </c>
      <c r="Y68">
        <v>1129.6862445515799</v>
      </c>
      <c r="Z68">
        <v>0</v>
      </c>
      <c r="AA68">
        <v>343.03271562063702</v>
      </c>
      <c r="AB68">
        <v>0</v>
      </c>
      <c r="AC68">
        <v>908.28599436695106</v>
      </c>
      <c r="AD68">
        <v>797.89632698648404</v>
      </c>
      <c r="AE68">
        <v>0</v>
      </c>
      <c r="AF68">
        <v>428</v>
      </c>
    </row>
    <row r="69" spans="1:32" ht="15" customHeight="1">
      <c r="A69" t="s">
        <v>203</v>
      </c>
      <c r="B69" s="25" t="s">
        <v>282</v>
      </c>
      <c r="C69">
        <v>1014.34394513314</v>
      </c>
      <c r="D69">
        <v>456.356604383042</v>
      </c>
      <c r="E69">
        <v>501.39553045155702</v>
      </c>
      <c r="F69">
        <v>1415.44768519386</v>
      </c>
      <c r="G69">
        <v>0</v>
      </c>
      <c r="H69">
        <v>619.88650523467504</v>
      </c>
      <c r="I69">
        <v>504.61636209337797</v>
      </c>
      <c r="J69">
        <v>1027.04980656165</v>
      </c>
      <c r="K69">
        <v>0</v>
      </c>
      <c r="L69">
        <v>1204.00805515613</v>
      </c>
      <c r="M69">
        <v>0</v>
      </c>
      <c r="N69">
        <v>0</v>
      </c>
      <c r="O69">
        <v>662.93928739685907</v>
      </c>
      <c r="P69">
        <v>850.87250518848896</v>
      </c>
      <c r="Q69">
        <v>0</v>
      </c>
      <c r="R69">
        <v>540.00727508318994</v>
      </c>
      <c r="S69">
        <v>0</v>
      </c>
      <c r="T69">
        <v>367.02347411715601</v>
      </c>
      <c r="U69">
        <v>0</v>
      </c>
      <c r="V69">
        <v>978.20225601370009</v>
      </c>
      <c r="W69">
        <v>637.54705771983208</v>
      </c>
      <c r="X69">
        <v>0</v>
      </c>
      <c r="Y69">
        <v>1001.53130217721</v>
      </c>
      <c r="Z69">
        <v>0</v>
      </c>
      <c r="AA69">
        <v>1292.2756861994699</v>
      </c>
      <c r="AB69">
        <v>1857.41285149137</v>
      </c>
      <c r="AC69">
        <v>511.841445195772</v>
      </c>
      <c r="AD69">
        <v>869.38049533326898</v>
      </c>
      <c r="AE69">
        <v>1134.76331056603</v>
      </c>
      <c r="AF69">
        <v>0</v>
      </c>
    </row>
    <row r="70" spans="1:32" ht="15" customHeight="1">
      <c r="A70" t="s">
        <v>203</v>
      </c>
      <c r="B70" s="25" t="s">
        <v>283</v>
      </c>
      <c r="C70">
        <v>1630.331431028</v>
      </c>
      <c r="D70">
        <v>254.84215530230099</v>
      </c>
      <c r="E70">
        <v>767.87486374571495</v>
      </c>
      <c r="F70">
        <v>1087.0459106394901</v>
      </c>
      <c r="G70">
        <v>619.88650523467504</v>
      </c>
      <c r="H70">
        <v>0</v>
      </c>
      <c r="I70">
        <v>382.62832690687503</v>
      </c>
      <c r="J70">
        <v>777.762743983733</v>
      </c>
      <c r="K70">
        <v>1194.05150474325</v>
      </c>
      <c r="L70">
        <v>0</v>
      </c>
      <c r="M70">
        <v>0</v>
      </c>
      <c r="N70">
        <v>1334.1030659155401</v>
      </c>
      <c r="O70">
        <v>528.62735733984505</v>
      </c>
      <c r="P70">
        <v>415.872666555092</v>
      </c>
      <c r="Q70">
        <v>0</v>
      </c>
      <c r="R70">
        <v>812.42519774304708</v>
      </c>
      <c r="S70">
        <v>850.90017038750102</v>
      </c>
      <c r="T70">
        <v>665.23720472525895</v>
      </c>
      <c r="U70">
        <v>1016.03976861826</v>
      </c>
      <c r="V70">
        <v>829.37590922436198</v>
      </c>
      <c r="W70">
        <v>738.706129558464</v>
      </c>
      <c r="X70">
        <v>1641.9987908836001</v>
      </c>
      <c r="Y70">
        <v>390.17771934421097</v>
      </c>
      <c r="Z70">
        <v>0</v>
      </c>
      <c r="AA70">
        <v>842.37130979343601</v>
      </c>
      <c r="AB70">
        <v>1454.21916641332</v>
      </c>
      <c r="AC70">
        <v>404.30883342103704</v>
      </c>
      <c r="AD70">
        <v>323.68806336508601</v>
      </c>
      <c r="AE70">
        <v>1341.3757744945199</v>
      </c>
      <c r="AF70">
        <v>0</v>
      </c>
    </row>
    <row r="71" spans="1:32" ht="15" customHeight="1">
      <c r="A71" t="s">
        <v>203</v>
      </c>
      <c r="B71" s="25" t="s">
        <v>284</v>
      </c>
      <c r="C71">
        <v>1410.7543914733799</v>
      </c>
      <c r="D71">
        <v>477.03670245972501</v>
      </c>
      <c r="E71">
        <v>406.49570969197498</v>
      </c>
      <c r="F71">
        <v>1458.0167648837798</v>
      </c>
      <c r="G71">
        <v>504.61636209337797</v>
      </c>
      <c r="H71">
        <v>382.62832690687503</v>
      </c>
      <c r="I71">
        <v>0</v>
      </c>
      <c r="J71">
        <v>540.48617707193898</v>
      </c>
      <c r="K71">
        <v>1281.0399000955401</v>
      </c>
      <c r="L71">
        <v>1624.9639850144902</v>
      </c>
      <c r="M71">
        <v>1750.79412833571</v>
      </c>
      <c r="N71">
        <v>1662.6622525184398</v>
      </c>
      <c r="O71">
        <v>809.27324768310598</v>
      </c>
      <c r="P71">
        <v>790.13366259144595</v>
      </c>
      <c r="Q71">
        <v>1286.0923385641399</v>
      </c>
      <c r="R71">
        <v>934.15270892569299</v>
      </c>
      <c r="S71">
        <v>1015.33146361259</v>
      </c>
      <c r="T71">
        <v>339.256989214344</v>
      </c>
      <c r="U71">
        <v>1144.5981630804799</v>
      </c>
      <c r="V71">
        <v>1143.0904705983601</v>
      </c>
      <c r="W71">
        <v>356.148252621496</v>
      </c>
      <c r="X71">
        <v>1503.6342566216899</v>
      </c>
      <c r="Y71">
        <v>633.87344837345699</v>
      </c>
      <c r="Z71">
        <v>0</v>
      </c>
      <c r="AA71">
        <v>1224.8462438825002</v>
      </c>
      <c r="AB71">
        <v>1354.2725273615699</v>
      </c>
      <c r="AC71">
        <v>643.64683867472309</v>
      </c>
      <c r="AD71">
        <v>705.30028234734198</v>
      </c>
      <c r="AE71">
        <v>959.53068808902401</v>
      </c>
      <c r="AF71">
        <v>0</v>
      </c>
    </row>
    <row r="72" spans="1:32" ht="15" customHeight="1">
      <c r="A72" t="s">
        <v>203</v>
      </c>
      <c r="B72" s="25" t="s">
        <v>285</v>
      </c>
      <c r="C72">
        <v>1789.50848048067</v>
      </c>
      <c r="D72">
        <v>973.03029341892591</v>
      </c>
      <c r="E72">
        <v>692.15566005255096</v>
      </c>
      <c r="F72">
        <v>0</v>
      </c>
      <c r="G72">
        <v>1027.04980656165</v>
      </c>
      <c r="H72">
        <v>777.762743983733</v>
      </c>
      <c r="I72">
        <v>540.48617707193796</v>
      </c>
      <c r="J72">
        <v>0</v>
      </c>
      <c r="K72">
        <v>978.43615901451699</v>
      </c>
      <c r="L72">
        <v>0</v>
      </c>
      <c r="M72">
        <v>1298.0924487966699</v>
      </c>
      <c r="N72">
        <v>0</v>
      </c>
      <c r="O72">
        <v>1294.2279971775301</v>
      </c>
      <c r="P72">
        <v>1171.93947295151</v>
      </c>
      <c r="Q72">
        <v>1213.4344984837101</v>
      </c>
      <c r="R72">
        <v>1472.55546826829</v>
      </c>
      <c r="S72">
        <v>873.01233222354495</v>
      </c>
      <c r="T72">
        <v>737.80857292999201</v>
      </c>
      <c r="U72">
        <v>921.64596476852296</v>
      </c>
      <c r="V72">
        <v>0</v>
      </c>
      <c r="W72">
        <v>503.888449476456</v>
      </c>
      <c r="X72">
        <v>700</v>
      </c>
      <c r="Y72">
        <v>745.49926267908506</v>
      </c>
      <c r="Z72">
        <v>0</v>
      </c>
      <c r="AA72">
        <v>1533.4077074085801</v>
      </c>
      <c r="AB72">
        <v>400</v>
      </c>
      <c r="AC72">
        <v>1144.11719890019</v>
      </c>
      <c r="AD72">
        <v>1030.02389787685</v>
      </c>
      <c r="AE72">
        <v>850.09003943214498</v>
      </c>
      <c r="AF72">
        <v>0</v>
      </c>
    </row>
    <row r="73" spans="1:32" ht="15" customHeight="1">
      <c r="A73" t="s">
        <v>203</v>
      </c>
      <c r="B73" s="25" t="s">
        <v>308</v>
      </c>
      <c r="C73">
        <v>0</v>
      </c>
      <c r="D73">
        <v>0</v>
      </c>
      <c r="E73">
        <v>0</v>
      </c>
      <c r="F73">
        <v>0</v>
      </c>
      <c r="G73">
        <v>0</v>
      </c>
      <c r="H73">
        <v>1194.05150474325</v>
      </c>
      <c r="I73">
        <v>1281.0399000955401</v>
      </c>
      <c r="J73">
        <v>978.43615901451699</v>
      </c>
      <c r="K73">
        <v>0</v>
      </c>
      <c r="L73">
        <v>0</v>
      </c>
      <c r="M73">
        <v>647.91129284531996</v>
      </c>
      <c r="N73">
        <v>0</v>
      </c>
      <c r="O73">
        <v>0</v>
      </c>
      <c r="P73">
        <v>0</v>
      </c>
      <c r="Q73">
        <v>0</v>
      </c>
      <c r="R73">
        <v>0</v>
      </c>
      <c r="S73">
        <v>384.46822270052297</v>
      </c>
      <c r="T73">
        <v>0</v>
      </c>
      <c r="U73">
        <v>205.65185271509202</v>
      </c>
      <c r="V73">
        <v>0</v>
      </c>
      <c r="W73">
        <v>0</v>
      </c>
      <c r="X73">
        <v>884.99930143106201</v>
      </c>
      <c r="Y73">
        <v>825.43250435985999</v>
      </c>
      <c r="Z73">
        <v>0</v>
      </c>
      <c r="AA73">
        <v>0</v>
      </c>
      <c r="AB73">
        <v>661.72041219775406</v>
      </c>
      <c r="AC73">
        <v>0</v>
      </c>
      <c r="AD73">
        <v>1177.7913358512399</v>
      </c>
      <c r="AE73">
        <v>0</v>
      </c>
      <c r="AF73">
        <v>0</v>
      </c>
    </row>
    <row r="74" spans="1:32" ht="15" customHeight="1">
      <c r="A74" t="s">
        <v>203</v>
      </c>
      <c r="B74" s="25" t="s">
        <v>286</v>
      </c>
      <c r="C74">
        <v>229.590304990151</v>
      </c>
      <c r="D74">
        <v>1640.58307712588</v>
      </c>
      <c r="E74">
        <v>1325.3755051562</v>
      </c>
      <c r="F74">
        <v>0</v>
      </c>
      <c r="G74">
        <v>1204.00805515613</v>
      </c>
      <c r="H74">
        <v>0</v>
      </c>
      <c r="I74">
        <v>1624.9639850144902</v>
      </c>
      <c r="J74">
        <v>0</v>
      </c>
      <c r="K74">
        <v>0</v>
      </c>
      <c r="L74">
        <v>0</v>
      </c>
      <c r="M74">
        <v>0</v>
      </c>
      <c r="N74">
        <v>0</v>
      </c>
      <c r="O74">
        <v>1723.5923456386299</v>
      </c>
      <c r="P74">
        <v>0</v>
      </c>
      <c r="Q74">
        <v>1479.4523671480001</v>
      </c>
      <c r="R74">
        <v>1341.0179170542301</v>
      </c>
      <c r="S74">
        <v>0</v>
      </c>
      <c r="T74">
        <v>1307.3596546454498</v>
      </c>
      <c r="U74">
        <v>0</v>
      </c>
      <c r="V74">
        <v>0</v>
      </c>
      <c r="W74">
        <v>1513.17891265412</v>
      </c>
      <c r="X74">
        <v>0</v>
      </c>
      <c r="Y74">
        <v>0</v>
      </c>
      <c r="Z74">
        <v>421.672415134201</v>
      </c>
      <c r="AA74">
        <v>0</v>
      </c>
      <c r="AB74">
        <v>0</v>
      </c>
      <c r="AC74">
        <v>1632.96478199994</v>
      </c>
      <c r="AD74">
        <v>0</v>
      </c>
      <c r="AE74">
        <v>1549.5137640238599</v>
      </c>
      <c r="AF74">
        <v>0</v>
      </c>
    </row>
    <row r="75" spans="1:32">
      <c r="A75" t="s">
        <v>203</v>
      </c>
      <c r="B75" s="25" t="s">
        <v>287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1750.79412833571</v>
      </c>
      <c r="J75">
        <v>1298.0924487966699</v>
      </c>
      <c r="K75">
        <v>647.91129284531996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1026.3112498938599</v>
      </c>
      <c r="T75">
        <v>0</v>
      </c>
      <c r="U75">
        <v>852.16339759525101</v>
      </c>
      <c r="V75">
        <v>0</v>
      </c>
      <c r="W75">
        <v>0</v>
      </c>
      <c r="X75">
        <v>1000</v>
      </c>
      <c r="Y75">
        <v>1430.7807594476301</v>
      </c>
      <c r="Z75">
        <v>0</v>
      </c>
      <c r="AA75">
        <v>0</v>
      </c>
      <c r="AB75">
        <v>505.82931999969901</v>
      </c>
      <c r="AC75">
        <v>0</v>
      </c>
      <c r="AD75">
        <v>0</v>
      </c>
      <c r="AE75">
        <v>0</v>
      </c>
      <c r="AF75">
        <v>0</v>
      </c>
    </row>
    <row r="76" spans="1:32" ht="15" customHeight="1">
      <c r="A76" t="s">
        <v>203</v>
      </c>
      <c r="B76" s="25" t="s">
        <v>288</v>
      </c>
      <c r="C76">
        <v>0</v>
      </c>
      <c r="D76">
        <v>1462.5036972452499</v>
      </c>
      <c r="E76">
        <v>300</v>
      </c>
      <c r="F76">
        <v>0</v>
      </c>
      <c r="G76">
        <v>350</v>
      </c>
      <c r="H76">
        <v>1630.331431028</v>
      </c>
      <c r="I76">
        <v>500</v>
      </c>
      <c r="J76">
        <v>1789.50848048067</v>
      </c>
      <c r="K76">
        <v>0</v>
      </c>
      <c r="L76">
        <v>1000</v>
      </c>
      <c r="M76">
        <v>0</v>
      </c>
      <c r="N76">
        <v>2201.08682865318</v>
      </c>
      <c r="O76">
        <v>1577.9893158996201</v>
      </c>
      <c r="P76">
        <v>1838.3882306706901</v>
      </c>
      <c r="Q76">
        <v>1284.4862978178601</v>
      </c>
      <c r="R76">
        <v>1000</v>
      </c>
      <c r="S76">
        <v>0</v>
      </c>
      <c r="T76">
        <v>1087.0487478216301</v>
      </c>
      <c r="U76">
        <v>0</v>
      </c>
      <c r="V76">
        <v>1809.0938656153198</v>
      </c>
      <c r="W76">
        <v>1285.66128237525</v>
      </c>
      <c r="X76">
        <v>2702.3606217174101</v>
      </c>
      <c r="Y76">
        <v>2000.60210862749</v>
      </c>
      <c r="Z76">
        <v>560.61008017351105</v>
      </c>
      <c r="AA76">
        <v>2252.6160473271798</v>
      </c>
      <c r="AB76">
        <v>2623.54865906435</v>
      </c>
      <c r="AC76">
        <v>1472.1386482586699</v>
      </c>
      <c r="AD76">
        <v>1879.07717022939</v>
      </c>
      <c r="AE76">
        <v>600</v>
      </c>
      <c r="AF76">
        <v>0</v>
      </c>
    </row>
    <row r="77" spans="1:32" ht="15" customHeight="1">
      <c r="A77" t="s">
        <v>203</v>
      </c>
      <c r="B77" s="25" t="s">
        <v>289</v>
      </c>
      <c r="C77">
        <v>2201.08682865318</v>
      </c>
      <c r="D77">
        <v>1188.0094566349799</v>
      </c>
      <c r="E77">
        <v>0</v>
      </c>
      <c r="F77">
        <v>453.95261489014501</v>
      </c>
      <c r="G77">
        <v>0</v>
      </c>
      <c r="H77">
        <v>1334.1030659155401</v>
      </c>
      <c r="I77">
        <v>1662.6622525184398</v>
      </c>
      <c r="J77">
        <v>0</v>
      </c>
      <c r="K77">
        <v>0</v>
      </c>
      <c r="L77">
        <v>0</v>
      </c>
      <c r="M77">
        <v>0</v>
      </c>
      <c r="N77">
        <v>0</v>
      </c>
      <c r="O77">
        <v>859.98490218899008</v>
      </c>
      <c r="P77">
        <v>947.645128812331</v>
      </c>
      <c r="Q77">
        <v>0</v>
      </c>
      <c r="R77">
        <v>1007.1001103608399</v>
      </c>
      <c r="S77">
        <v>0</v>
      </c>
      <c r="T77">
        <v>0</v>
      </c>
      <c r="U77">
        <v>0</v>
      </c>
      <c r="V77">
        <v>521.15889498532397</v>
      </c>
      <c r="W77">
        <v>0</v>
      </c>
      <c r="X77">
        <v>0</v>
      </c>
      <c r="Y77">
        <v>1480.0860704174399</v>
      </c>
      <c r="Z77">
        <v>0</v>
      </c>
      <c r="AA77">
        <v>772.59590847392906</v>
      </c>
      <c r="AB77">
        <v>0</v>
      </c>
      <c r="AC77">
        <v>1031.61870157402</v>
      </c>
      <c r="AD77">
        <v>1109.6121626510699</v>
      </c>
      <c r="AE77">
        <v>0</v>
      </c>
      <c r="AF77">
        <v>868</v>
      </c>
    </row>
    <row r="78" spans="1:32" ht="15" customHeight="1">
      <c r="A78" t="s">
        <v>203</v>
      </c>
      <c r="B78" s="25" t="s">
        <v>290</v>
      </c>
      <c r="C78">
        <v>1577.9893158996201</v>
      </c>
      <c r="D78">
        <v>332.26843218335301</v>
      </c>
      <c r="E78">
        <v>1075.0708709829501</v>
      </c>
      <c r="F78">
        <v>753.16464265603702</v>
      </c>
      <c r="G78">
        <v>662.93928739685907</v>
      </c>
      <c r="H78">
        <v>528.62735733984505</v>
      </c>
      <c r="I78">
        <v>809.27324768310598</v>
      </c>
      <c r="J78">
        <v>1294.2279971775301</v>
      </c>
      <c r="K78">
        <v>0</v>
      </c>
      <c r="L78">
        <v>1723.5923456386299</v>
      </c>
      <c r="M78">
        <v>0</v>
      </c>
      <c r="N78">
        <v>859.98490218899099</v>
      </c>
      <c r="O78">
        <v>0</v>
      </c>
      <c r="P78">
        <v>331.48986219249798</v>
      </c>
      <c r="Q78">
        <v>0</v>
      </c>
      <c r="R78">
        <v>427.98870255175405</v>
      </c>
      <c r="S78">
        <v>1262.65091310359</v>
      </c>
      <c r="T78">
        <v>938.10517788985101</v>
      </c>
      <c r="U78">
        <v>0</v>
      </c>
      <c r="V78">
        <v>339.14004627368701</v>
      </c>
      <c r="W78">
        <v>1129.39397401365</v>
      </c>
      <c r="X78">
        <v>0</v>
      </c>
      <c r="Y78">
        <v>818.17144171362804</v>
      </c>
      <c r="Z78">
        <v>0</v>
      </c>
      <c r="AA78">
        <v>677.09091812818099</v>
      </c>
      <c r="AB78">
        <v>1974.18746626347</v>
      </c>
      <c r="AC78">
        <v>171.92921205264901</v>
      </c>
      <c r="AD78">
        <v>470.59611593338201</v>
      </c>
      <c r="AE78">
        <v>0</v>
      </c>
      <c r="AF78">
        <v>0</v>
      </c>
    </row>
    <row r="79" spans="1:32" ht="15" customHeight="1">
      <c r="A79" t="s">
        <v>203</v>
      </c>
      <c r="B79" s="25" t="s">
        <v>291</v>
      </c>
      <c r="C79">
        <v>1838.3882306706901</v>
      </c>
      <c r="D79">
        <v>400.59372578107298</v>
      </c>
      <c r="E79">
        <v>1146.04524644247</v>
      </c>
      <c r="F79">
        <v>671.17606225370605</v>
      </c>
      <c r="G79">
        <v>850.87250518848896</v>
      </c>
      <c r="H79">
        <v>415.872666555092</v>
      </c>
      <c r="I79">
        <v>790.13366259144595</v>
      </c>
      <c r="J79">
        <v>1171.93947295151</v>
      </c>
      <c r="K79">
        <v>0</v>
      </c>
      <c r="L79">
        <v>0</v>
      </c>
      <c r="M79">
        <v>0</v>
      </c>
      <c r="N79">
        <v>947.645128812331</v>
      </c>
      <c r="O79">
        <v>331.489862192499</v>
      </c>
      <c r="P79">
        <v>0</v>
      </c>
      <c r="Q79">
        <v>0</v>
      </c>
      <c r="R79">
        <v>755.25685508296101</v>
      </c>
      <c r="S79">
        <v>961.22566260652798</v>
      </c>
      <c r="T79">
        <v>1025.1109061800601</v>
      </c>
      <c r="U79">
        <v>1141.8269998191799</v>
      </c>
      <c r="V79">
        <v>486.509831457367</v>
      </c>
      <c r="W79">
        <v>1144.4012916258498</v>
      </c>
      <c r="X79">
        <v>0</v>
      </c>
      <c r="Y79">
        <v>551.71910134001803</v>
      </c>
      <c r="Z79">
        <v>0</v>
      </c>
      <c r="AA79">
        <v>452.356585476161</v>
      </c>
      <c r="AB79">
        <v>1745.8480912927701</v>
      </c>
      <c r="AC79">
        <v>369.97218165411005</v>
      </c>
      <c r="AD79">
        <v>171.64965832355401</v>
      </c>
      <c r="AE79">
        <v>0</v>
      </c>
      <c r="AF79">
        <v>0</v>
      </c>
    </row>
    <row r="80" spans="1:32" ht="15" customHeight="1">
      <c r="A80" t="s">
        <v>203</v>
      </c>
      <c r="B80" s="25" t="s">
        <v>292</v>
      </c>
      <c r="C80">
        <v>1284.4862978178601</v>
      </c>
      <c r="D80">
        <v>0</v>
      </c>
      <c r="E80">
        <v>924.13527462824095</v>
      </c>
      <c r="F80">
        <v>0</v>
      </c>
      <c r="G80">
        <v>0</v>
      </c>
      <c r="H80">
        <v>0</v>
      </c>
      <c r="I80">
        <v>1286.0923385641399</v>
      </c>
      <c r="J80">
        <v>1213.4344984837101</v>
      </c>
      <c r="K80">
        <v>0</v>
      </c>
      <c r="L80">
        <v>1479.4523671480001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1057.1666425449798</v>
      </c>
      <c r="U80">
        <v>0</v>
      </c>
      <c r="V80">
        <v>0</v>
      </c>
      <c r="W80">
        <v>932.264714643704</v>
      </c>
      <c r="X80">
        <v>1780.16067787714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363.85293099165801</v>
      </c>
      <c r="AF80">
        <v>0</v>
      </c>
    </row>
    <row r="81" spans="1:32" ht="15" customHeight="1">
      <c r="A81" t="s">
        <v>203</v>
      </c>
      <c r="B81" s="25" t="s">
        <v>293</v>
      </c>
      <c r="C81">
        <v>1223.64121711451</v>
      </c>
      <c r="D81">
        <v>557.69258660892194</v>
      </c>
      <c r="E81">
        <v>1040.2243047708</v>
      </c>
      <c r="F81">
        <v>1075.5099926088301</v>
      </c>
      <c r="G81">
        <v>540.00727508318903</v>
      </c>
      <c r="H81">
        <v>812.42519774304708</v>
      </c>
      <c r="I81">
        <v>934.15270892569299</v>
      </c>
      <c r="J81">
        <v>1472.55546826829</v>
      </c>
      <c r="K81">
        <v>0</v>
      </c>
      <c r="L81">
        <v>1341.0179170542301</v>
      </c>
      <c r="M81">
        <v>0</v>
      </c>
      <c r="N81">
        <v>1007.1001103608399</v>
      </c>
      <c r="O81">
        <v>427.98870255175405</v>
      </c>
      <c r="P81">
        <v>755.25685508296192</v>
      </c>
      <c r="Q81">
        <v>0</v>
      </c>
      <c r="R81">
        <v>0</v>
      </c>
      <c r="S81">
        <v>0</v>
      </c>
      <c r="T81">
        <v>903.07870161533708</v>
      </c>
      <c r="U81">
        <v>0</v>
      </c>
      <c r="V81">
        <v>586.66369571887094</v>
      </c>
      <c r="W81">
        <v>1161.0499939660699</v>
      </c>
      <c r="X81">
        <v>0</v>
      </c>
      <c r="Y81">
        <v>1174.66292608554</v>
      </c>
      <c r="Z81">
        <v>0</v>
      </c>
      <c r="AA81">
        <v>1082.6257637412202</v>
      </c>
      <c r="AB81">
        <v>2245.4899867019499</v>
      </c>
      <c r="AC81">
        <v>429.94551876705401</v>
      </c>
      <c r="AD81">
        <v>874.10712133104096</v>
      </c>
      <c r="AE81">
        <v>1673.8376714381</v>
      </c>
      <c r="AF81">
        <v>0</v>
      </c>
    </row>
    <row r="82" spans="1:32" ht="15" customHeight="1">
      <c r="A82" t="s">
        <v>203</v>
      </c>
      <c r="B82" s="25" t="s">
        <v>309</v>
      </c>
      <c r="C82">
        <v>0</v>
      </c>
      <c r="D82">
        <v>1094.83749350671</v>
      </c>
      <c r="E82">
        <v>0</v>
      </c>
      <c r="F82">
        <v>0</v>
      </c>
      <c r="G82">
        <v>0</v>
      </c>
      <c r="H82">
        <v>850.90017038750102</v>
      </c>
      <c r="I82">
        <v>1015.33146361259</v>
      </c>
      <c r="J82">
        <v>873.01233222354495</v>
      </c>
      <c r="K82">
        <v>384.46822270052297</v>
      </c>
      <c r="L82">
        <v>0</v>
      </c>
      <c r="M82">
        <v>1026.3112498938599</v>
      </c>
      <c r="N82">
        <v>0</v>
      </c>
      <c r="O82">
        <v>1262.65091310359</v>
      </c>
      <c r="P82">
        <v>961.22566260652798</v>
      </c>
      <c r="Q82">
        <v>0</v>
      </c>
      <c r="R82">
        <v>0</v>
      </c>
      <c r="S82">
        <v>0</v>
      </c>
      <c r="T82">
        <v>0</v>
      </c>
      <c r="U82">
        <v>180.607718080865</v>
      </c>
      <c r="V82">
        <v>0</v>
      </c>
      <c r="W82">
        <v>1249.6982264928699</v>
      </c>
      <c r="X82">
        <v>1153.0141123032299</v>
      </c>
      <c r="Y82">
        <v>464.51770990894602</v>
      </c>
      <c r="Z82">
        <v>0</v>
      </c>
      <c r="AA82">
        <v>1059.29442059653</v>
      </c>
      <c r="AB82">
        <v>923.23087982093102</v>
      </c>
      <c r="AC82">
        <v>1207.0468892582498</v>
      </c>
      <c r="AD82">
        <v>797.05288986867799</v>
      </c>
      <c r="AE82">
        <v>0</v>
      </c>
      <c r="AF82">
        <v>0</v>
      </c>
    </row>
    <row r="83" spans="1:32" ht="15" customHeight="1">
      <c r="A83" t="s">
        <v>203</v>
      </c>
      <c r="B83" s="25" t="s">
        <v>294</v>
      </c>
      <c r="C83">
        <v>1087.0487478216301</v>
      </c>
      <c r="D83">
        <v>640.31926514528504</v>
      </c>
      <c r="E83">
        <v>140.402716275073</v>
      </c>
      <c r="F83">
        <v>0</v>
      </c>
      <c r="G83">
        <v>367.02347411715601</v>
      </c>
      <c r="H83">
        <v>665.23720472525895</v>
      </c>
      <c r="I83">
        <v>339.256989214344</v>
      </c>
      <c r="J83">
        <v>737.80857292999201</v>
      </c>
      <c r="K83">
        <v>0</v>
      </c>
      <c r="L83">
        <v>1307.3596546454498</v>
      </c>
      <c r="M83">
        <v>0</v>
      </c>
      <c r="N83">
        <v>0</v>
      </c>
      <c r="O83">
        <v>938.10517788985101</v>
      </c>
      <c r="P83">
        <v>1025.1109061800601</v>
      </c>
      <c r="Q83">
        <v>1057.1666425449798</v>
      </c>
      <c r="R83">
        <v>903.07870161533799</v>
      </c>
      <c r="S83">
        <v>0</v>
      </c>
      <c r="T83">
        <v>0</v>
      </c>
      <c r="U83">
        <v>0</v>
      </c>
      <c r="V83">
        <v>0</v>
      </c>
      <c r="W83">
        <v>279.53690262646001</v>
      </c>
      <c r="X83">
        <v>1703.3396367090099</v>
      </c>
      <c r="Y83">
        <v>969.45405735543102</v>
      </c>
      <c r="Z83">
        <v>0</v>
      </c>
      <c r="AA83">
        <v>0</v>
      </c>
      <c r="AB83">
        <v>1586.2880663705801</v>
      </c>
      <c r="AC83">
        <v>767.72843470975192</v>
      </c>
      <c r="AD83">
        <v>981.16819225591007</v>
      </c>
      <c r="AE83">
        <v>785.88569114541792</v>
      </c>
      <c r="AF83">
        <v>0</v>
      </c>
    </row>
    <row r="84" spans="1:32" ht="15" customHeight="1">
      <c r="A84" t="s">
        <v>203</v>
      </c>
      <c r="B84" s="25" t="s">
        <v>310</v>
      </c>
      <c r="C84">
        <v>0</v>
      </c>
      <c r="D84">
        <v>1264.2639586615901</v>
      </c>
      <c r="E84">
        <v>0</v>
      </c>
      <c r="F84">
        <v>0</v>
      </c>
      <c r="G84">
        <v>0</v>
      </c>
      <c r="H84">
        <v>1016.03976861827</v>
      </c>
      <c r="I84">
        <v>1144.5981630804799</v>
      </c>
      <c r="J84">
        <v>921.64596476852296</v>
      </c>
      <c r="K84">
        <v>205.65185271509202</v>
      </c>
      <c r="L84">
        <v>0</v>
      </c>
      <c r="M84">
        <v>852.16339759525101</v>
      </c>
      <c r="N84">
        <v>0</v>
      </c>
      <c r="O84">
        <v>0</v>
      </c>
      <c r="P84">
        <v>1141.8269998191799</v>
      </c>
      <c r="Q84">
        <v>0</v>
      </c>
      <c r="R84">
        <v>0</v>
      </c>
      <c r="S84">
        <v>180.607718080865</v>
      </c>
      <c r="T84">
        <v>0</v>
      </c>
      <c r="U84">
        <v>0</v>
      </c>
      <c r="V84">
        <v>0</v>
      </c>
      <c r="W84">
        <v>1345.2498022536599</v>
      </c>
      <c r="X84">
        <v>1031.75587080375</v>
      </c>
      <c r="Y84">
        <v>636.20237546535895</v>
      </c>
      <c r="Z84">
        <v>0</v>
      </c>
      <c r="AA84">
        <v>1225.5033101732299</v>
      </c>
      <c r="AB84">
        <v>802.01204829864901</v>
      </c>
      <c r="AC84">
        <v>0</v>
      </c>
      <c r="AD84">
        <v>977.33382873698895</v>
      </c>
      <c r="AE84">
        <v>0</v>
      </c>
      <c r="AF84">
        <v>0</v>
      </c>
    </row>
    <row r="85" spans="1:32" ht="15" customHeight="1">
      <c r="A85" t="s">
        <v>203</v>
      </c>
      <c r="B85" s="25" t="s">
        <v>297</v>
      </c>
      <c r="C85">
        <v>1285.66128237525</v>
      </c>
      <c r="D85">
        <v>804.23854010353705</v>
      </c>
      <c r="E85">
        <v>192.198479320232</v>
      </c>
      <c r="F85">
        <v>0</v>
      </c>
      <c r="G85">
        <v>637.54705771983106</v>
      </c>
      <c r="H85">
        <v>738.706129558464</v>
      </c>
      <c r="I85">
        <v>356.148252621496</v>
      </c>
      <c r="J85">
        <v>503.888449476456</v>
      </c>
      <c r="K85">
        <v>0</v>
      </c>
      <c r="L85">
        <v>1513.17891265412</v>
      </c>
      <c r="M85">
        <v>0</v>
      </c>
      <c r="N85">
        <v>0</v>
      </c>
      <c r="O85">
        <v>1129.39397401365</v>
      </c>
      <c r="P85">
        <v>1144.4012916258498</v>
      </c>
      <c r="Q85">
        <v>932.264714643704</v>
      </c>
      <c r="R85">
        <v>1161.0499939660699</v>
      </c>
      <c r="S85">
        <v>1249.6982264928699</v>
      </c>
      <c r="T85">
        <v>279.53690262646001</v>
      </c>
      <c r="U85">
        <v>1345.2498022536599</v>
      </c>
      <c r="V85">
        <v>0</v>
      </c>
      <c r="W85">
        <v>0</v>
      </c>
      <c r="X85">
        <v>1444.2496408617201</v>
      </c>
      <c r="Y85">
        <v>943.15722813118703</v>
      </c>
      <c r="Z85">
        <v>0</v>
      </c>
      <c r="AA85">
        <v>0</v>
      </c>
      <c r="AB85">
        <v>1343.7475420231901</v>
      </c>
      <c r="AC85">
        <v>958.07311103482107</v>
      </c>
      <c r="AD85">
        <v>1060.74538884102</v>
      </c>
      <c r="AE85">
        <v>604.03108572155702</v>
      </c>
      <c r="AF85">
        <v>0</v>
      </c>
    </row>
    <row r="86" spans="1:32" ht="15" customHeight="1">
      <c r="A86" t="s">
        <v>203</v>
      </c>
      <c r="B86" s="25" t="s">
        <v>298</v>
      </c>
      <c r="C86">
        <v>2702.3606217174001</v>
      </c>
      <c r="D86">
        <v>0</v>
      </c>
      <c r="E86">
        <v>1636.1429978025399</v>
      </c>
      <c r="F86">
        <v>0</v>
      </c>
      <c r="G86">
        <v>0</v>
      </c>
      <c r="H86">
        <v>1641.9987908836001</v>
      </c>
      <c r="I86">
        <v>1503.6342566216899</v>
      </c>
      <c r="J86">
        <v>700</v>
      </c>
      <c r="K86">
        <v>884.99930143106201</v>
      </c>
      <c r="L86">
        <v>0</v>
      </c>
      <c r="M86">
        <v>1000</v>
      </c>
      <c r="N86">
        <v>0</v>
      </c>
      <c r="O86">
        <v>0</v>
      </c>
      <c r="P86">
        <v>0</v>
      </c>
      <c r="Q86">
        <v>1780.16067787714</v>
      </c>
      <c r="R86">
        <v>0</v>
      </c>
      <c r="S86">
        <v>1153.0141123032299</v>
      </c>
      <c r="T86">
        <v>1703.3396367090099</v>
      </c>
      <c r="U86">
        <v>1031.75587080375</v>
      </c>
      <c r="V86">
        <v>0</v>
      </c>
      <c r="W86">
        <v>1444.2496408617201</v>
      </c>
      <c r="X86">
        <v>0</v>
      </c>
      <c r="Y86">
        <v>1408.53557129252</v>
      </c>
      <c r="Z86">
        <v>0</v>
      </c>
      <c r="AA86">
        <v>0</v>
      </c>
      <c r="AB86">
        <v>230.31830030483601</v>
      </c>
      <c r="AC86">
        <v>0</v>
      </c>
      <c r="AD86">
        <v>0</v>
      </c>
      <c r="AE86">
        <v>1492.3110247683198</v>
      </c>
      <c r="AF86">
        <v>0</v>
      </c>
    </row>
    <row r="87" spans="1:32" ht="15" customHeight="1">
      <c r="A87" t="s">
        <v>203</v>
      </c>
      <c r="B87" s="25" t="s">
        <v>357</v>
      </c>
      <c r="C87">
        <v>1809.0938656153198</v>
      </c>
      <c r="D87">
        <v>667.28743942098004</v>
      </c>
      <c r="E87">
        <v>0</v>
      </c>
      <c r="F87">
        <v>489.50968613755697</v>
      </c>
      <c r="G87">
        <v>978.202256013701</v>
      </c>
      <c r="H87">
        <v>829.37590922436198</v>
      </c>
      <c r="I87">
        <v>1143.0904705983601</v>
      </c>
      <c r="J87">
        <v>0</v>
      </c>
      <c r="K87">
        <v>0</v>
      </c>
      <c r="L87">
        <v>0</v>
      </c>
      <c r="M87">
        <v>0</v>
      </c>
      <c r="N87">
        <v>521.15889498532499</v>
      </c>
      <c r="O87">
        <v>339.14004627368701</v>
      </c>
      <c r="P87">
        <v>486.509831457367</v>
      </c>
      <c r="Q87">
        <v>0</v>
      </c>
      <c r="R87">
        <v>586.66369571887094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1038.1278970272401</v>
      </c>
      <c r="Z87">
        <v>0</v>
      </c>
      <c r="AA87">
        <v>569.06990902236203</v>
      </c>
      <c r="AB87">
        <v>0</v>
      </c>
      <c r="AC87">
        <v>511.015665007346</v>
      </c>
      <c r="AD87">
        <v>658.157323216142</v>
      </c>
      <c r="AE87">
        <v>0</v>
      </c>
      <c r="AF87">
        <v>0</v>
      </c>
    </row>
    <row r="88" spans="1:32" ht="15" customHeight="1">
      <c r="A88" t="s">
        <v>203</v>
      </c>
      <c r="B88" s="25" t="s">
        <v>299</v>
      </c>
      <c r="C88">
        <v>2000.60210862749</v>
      </c>
      <c r="D88">
        <v>630.35834473777004</v>
      </c>
      <c r="E88">
        <v>1037.5298659720399</v>
      </c>
      <c r="F88">
        <v>1129.6862445515799</v>
      </c>
      <c r="G88">
        <v>1001.53130217721</v>
      </c>
      <c r="H88">
        <v>390.17771934421097</v>
      </c>
      <c r="I88">
        <v>633.87344837345699</v>
      </c>
      <c r="J88">
        <v>745.49926267908506</v>
      </c>
      <c r="K88">
        <v>825.43250435985999</v>
      </c>
      <c r="L88">
        <v>0</v>
      </c>
      <c r="M88">
        <v>1430.7807594476301</v>
      </c>
      <c r="N88">
        <v>1480.0860704174399</v>
      </c>
      <c r="O88">
        <v>818.17144171362804</v>
      </c>
      <c r="P88">
        <v>551.71910134001803</v>
      </c>
      <c r="Q88">
        <v>0</v>
      </c>
      <c r="R88">
        <v>1174.66292608554</v>
      </c>
      <c r="S88">
        <v>464.51770990894602</v>
      </c>
      <c r="T88">
        <v>969.45405735543102</v>
      </c>
      <c r="U88">
        <v>636.20237546535998</v>
      </c>
      <c r="V88">
        <v>1038.1278970272401</v>
      </c>
      <c r="W88">
        <v>943.15722813118703</v>
      </c>
      <c r="X88">
        <v>1408.53557129252</v>
      </c>
      <c r="Y88">
        <v>0</v>
      </c>
      <c r="Z88">
        <v>0</v>
      </c>
      <c r="AA88">
        <v>809.16174161674303</v>
      </c>
      <c r="AB88">
        <v>1196.52699238643</v>
      </c>
      <c r="AC88">
        <v>746.53257175725798</v>
      </c>
      <c r="AD88">
        <v>380.21135998730699</v>
      </c>
      <c r="AE88">
        <v>1502.6294206436</v>
      </c>
      <c r="AF88">
        <v>0</v>
      </c>
    </row>
    <row r="89" spans="1:32" ht="15" customHeight="1">
      <c r="A89" t="s">
        <v>203</v>
      </c>
      <c r="B89" s="25" t="s">
        <v>300</v>
      </c>
      <c r="C89">
        <v>560.61008017351105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421.672415134201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1672.93153161432</v>
      </c>
      <c r="AF89">
        <v>0</v>
      </c>
    </row>
    <row r="90" spans="1:32" ht="15" customHeight="1">
      <c r="A90" t="s">
        <v>203</v>
      </c>
      <c r="B90" s="25" t="s">
        <v>301</v>
      </c>
      <c r="C90">
        <v>2252.6160473271798</v>
      </c>
      <c r="D90">
        <v>850.72120472862309</v>
      </c>
      <c r="E90">
        <v>0</v>
      </c>
      <c r="F90">
        <v>343.03271562063702</v>
      </c>
      <c r="G90">
        <v>1292.2756861994699</v>
      </c>
      <c r="H90">
        <v>842.37130979343601</v>
      </c>
      <c r="I90">
        <v>1224.8462438825002</v>
      </c>
      <c r="J90">
        <v>1533.4077074085801</v>
      </c>
      <c r="K90">
        <v>0</v>
      </c>
      <c r="L90">
        <v>0</v>
      </c>
      <c r="M90">
        <v>0</v>
      </c>
      <c r="N90">
        <v>772.59590847392906</v>
      </c>
      <c r="O90">
        <v>677.0909181281819</v>
      </c>
      <c r="P90">
        <v>452.356585476161</v>
      </c>
      <c r="Q90">
        <v>0</v>
      </c>
      <c r="R90">
        <v>1082.6257637412202</v>
      </c>
      <c r="S90">
        <v>1059.29442059653</v>
      </c>
      <c r="T90">
        <v>0</v>
      </c>
      <c r="U90">
        <v>1225.5033101732299</v>
      </c>
      <c r="V90">
        <v>569.06990902236203</v>
      </c>
      <c r="W90">
        <v>0</v>
      </c>
      <c r="X90">
        <v>0</v>
      </c>
      <c r="Y90">
        <v>809.16174161674303</v>
      </c>
      <c r="Z90">
        <v>0</v>
      </c>
      <c r="AA90">
        <v>0</v>
      </c>
      <c r="AB90">
        <v>0</v>
      </c>
      <c r="AC90">
        <v>787.56824992521501</v>
      </c>
      <c r="AD90">
        <v>523.91508623551999</v>
      </c>
      <c r="AE90">
        <v>0</v>
      </c>
      <c r="AF90">
        <v>899</v>
      </c>
    </row>
    <row r="91" spans="1:32" ht="15" customHeight="1">
      <c r="A91" t="s">
        <v>203</v>
      </c>
      <c r="B91" s="25" t="s">
        <v>303</v>
      </c>
      <c r="C91">
        <v>2623.54865906435</v>
      </c>
      <c r="D91">
        <v>1698.78586366179</v>
      </c>
      <c r="E91">
        <v>1535.2614592201701</v>
      </c>
      <c r="F91">
        <v>0</v>
      </c>
      <c r="G91">
        <v>1857.41285149137</v>
      </c>
      <c r="H91">
        <v>1454.21916641332</v>
      </c>
      <c r="I91">
        <v>1354.2725273615699</v>
      </c>
      <c r="J91">
        <v>400</v>
      </c>
      <c r="K91">
        <v>661.72041219775406</v>
      </c>
      <c r="L91">
        <v>0</v>
      </c>
      <c r="M91">
        <v>505.82931999969901</v>
      </c>
      <c r="N91">
        <v>0</v>
      </c>
      <c r="O91">
        <v>1974.18746626347</v>
      </c>
      <c r="P91">
        <v>1745.8480912927701</v>
      </c>
      <c r="Q91">
        <v>0</v>
      </c>
      <c r="R91">
        <v>2245.4899867019499</v>
      </c>
      <c r="S91">
        <v>923.23087982093102</v>
      </c>
      <c r="T91">
        <v>1586.2880663705801</v>
      </c>
      <c r="U91">
        <v>802.01204829864901</v>
      </c>
      <c r="V91">
        <v>0</v>
      </c>
      <c r="W91">
        <v>1343.7475420231901</v>
      </c>
      <c r="X91">
        <v>230.31830030483601</v>
      </c>
      <c r="Y91">
        <v>1196.52699238643</v>
      </c>
      <c r="Z91">
        <v>0</v>
      </c>
      <c r="AA91">
        <v>0</v>
      </c>
      <c r="AB91">
        <v>0</v>
      </c>
      <c r="AC91">
        <v>1858.1773164466701</v>
      </c>
      <c r="AD91">
        <v>1575.3717320999899</v>
      </c>
      <c r="AE91">
        <v>1485.1832458255701</v>
      </c>
      <c r="AF91">
        <v>0</v>
      </c>
    </row>
    <row r="92" spans="1:32" ht="15" customHeight="1">
      <c r="A92" t="s">
        <v>203</v>
      </c>
      <c r="B92" s="25" t="s">
        <v>304</v>
      </c>
      <c r="C92">
        <v>1472.1386482586699</v>
      </c>
      <c r="D92">
        <v>171.23968487161298</v>
      </c>
      <c r="E92">
        <v>903.982915252147</v>
      </c>
      <c r="F92">
        <v>908.28599436695106</v>
      </c>
      <c r="G92">
        <v>511.841445195772</v>
      </c>
      <c r="H92">
        <v>404.30883342103601</v>
      </c>
      <c r="I92">
        <v>643.64683867472309</v>
      </c>
      <c r="J92">
        <v>1144.11719890019</v>
      </c>
      <c r="K92">
        <v>0</v>
      </c>
      <c r="L92">
        <v>1632.96478199994</v>
      </c>
      <c r="M92">
        <v>0</v>
      </c>
      <c r="N92">
        <v>1031.61870157402</v>
      </c>
      <c r="O92">
        <v>171.92921205264901</v>
      </c>
      <c r="P92">
        <v>369.97218165411005</v>
      </c>
      <c r="Q92">
        <v>0</v>
      </c>
      <c r="R92">
        <v>429.94551876705401</v>
      </c>
      <c r="S92">
        <v>1207.0468892582498</v>
      </c>
      <c r="T92">
        <v>767.72843470975192</v>
      </c>
      <c r="U92">
        <v>0</v>
      </c>
      <c r="V92">
        <v>511.015665007346</v>
      </c>
      <c r="W92">
        <v>958.07311103482107</v>
      </c>
      <c r="X92">
        <v>0</v>
      </c>
      <c r="Y92">
        <v>746.53257175725901</v>
      </c>
      <c r="Z92">
        <v>0</v>
      </c>
      <c r="AA92">
        <v>787.56824992521501</v>
      </c>
      <c r="AB92">
        <v>1858.1773164466701</v>
      </c>
      <c r="AC92">
        <v>0</v>
      </c>
      <c r="AD92">
        <v>454.53487290644597</v>
      </c>
      <c r="AE92">
        <v>0</v>
      </c>
      <c r="AF92">
        <v>0</v>
      </c>
    </row>
    <row r="93" spans="1:32" ht="15" customHeight="1">
      <c r="A93" t="s">
        <v>203</v>
      </c>
      <c r="B93" s="25" t="s">
        <v>305</v>
      </c>
      <c r="C93">
        <v>1879.07717022939</v>
      </c>
      <c r="D93">
        <v>416.67442091245101</v>
      </c>
      <c r="E93">
        <v>1089.5599581445199</v>
      </c>
      <c r="F93">
        <v>797.89632698648404</v>
      </c>
      <c r="G93">
        <v>869.38049533326898</v>
      </c>
      <c r="H93">
        <v>323.68806336508601</v>
      </c>
      <c r="I93">
        <v>705.30028234734198</v>
      </c>
      <c r="J93">
        <v>1030.02389787685</v>
      </c>
      <c r="K93">
        <v>1177.7913358512399</v>
      </c>
      <c r="L93">
        <v>0</v>
      </c>
      <c r="M93">
        <v>0</v>
      </c>
      <c r="N93">
        <v>1109.6121626510699</v>
      </c>
      <c r="O93">
        <v>470.59611593338201</v>
      </c>
      <c r="P93">
        <v>171.64965832355401</v>
      </c>
      <c r="Q93">
        <v>0</v>
      </c>
      <c r="R93">
        <v>874.10712133104096</v>
      </c>
      <c r="S93">
        <v>797.05288986867799</v>
      </c>
      <c r="T93">
        <v>981.16819225591007</v>
      </c>
      <c r="U93">
        <v>977.33382873698895</v>
      </c>
      <c r="V93">
        <v>658.157323216142</v>
      </c>
      <c r="W93">
        <v>1060.74538884102</v>
      </c>
      <c r="X93">
        <v>0</v>
      </c>
      <c r="Y93">
        <v>380.21135998730603</v>
      </c>
      <c r="Z93">
        <v>0</v>
      </c>
      <c r="AA93">
        <v>523.91508623551999</v>
      </c>
      <c r="AB93">
        <v>1575.3717320999899</v>
      </c>
      <c r="AC93">
        <v>454.53487290644597</v>
      </c>
      <c r="AD93">
        <v>0</v>
      </c>
      <c r="AE93">
        <v>0</v>
      </c>
      <c r="AF93">
        <v>0</v>
      </c>
    </row>
    <row r="94" spans="1:32" ht="15" customHeight="1">
      <c r="A94" t="s">
        <v>203</v>
      </c>
      <c r="B94" t="s">
        <v>356</v>
      </c>
      <c r="C94">
        <v>0</v>
      </c>
      <c r="D94">
        <v>0</v>
      </c>
      <c r="E94">
        <v>0</v>
      </c>
      <c r="F94">
        <v>428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868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899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t="15" customHeight="1">
      <c r="A95" t="s">
        <v>203</v>
      </c>
      <c r="B95" s="25" t="s">
        <v>307</v>
      </c>
      <c r="C95">
        <v>600</v>
      </c>
      <c r="D95">
        <v>1399.0173033453</v>
      </c>
      <c r="E95">
        <v>645.5935980418019</v>
      </c>
      <c r="F95">
        <v>0</v>
      </c>
      <c r="G95">
        <v>1134.76331056603</v>
      </c>
      <c r="H95">
        <v>1341.3757744945199</v>
      </c>
      <c r="I95">
        <v>959.53068808902401</v>
      </c>
      <c r="J95">
        <v>850.09003943214498</v>
      </c>
      <c r="K95">
        <v>0</v>
      </c>
      <c r="L95">
        <v>1549.5137640238599</v>
      </c>
      <c r="M95">
        <v>0</v>
      </c>
      <c r="N95">
        <v>0</v>
      </c>
      <c r="O95">
        <v>0</v>
      </c>
      <c r="P95">
        <v>0</v>
      </c>
      <c r="Q95">
        <v>363.85293099165801</v>
      </c>
      <c r="R95">
        <v>1673.8376714381</v>
      </c>
      <c r="S95">
        <v>0</v>
      </c>
      <c r="T95">
        <v>785.88569114541792</v>
      </c>
      <c r="U95">
        <v>0</v>
      </c>
      <c r="V95">
        <v>0</v>
      </c>
      <c r="W95">
        <v>604.03108572155702</v>
      </c>
      <c r="X95">
        <v>1492.3110247683298</v>
      </c>
      <c r="Y95">
        <v>1502.6294206436</v>
      </c>
      <c r="Z95">
        <v>1672.93153161432</v>
      </c>
      <c r="AA95">
        <v>0</v>
      </c>
      <c r="AB95">
        <v>1485.1832458255701</v>
      </c>
      <c r="AC95">
        <v>0</v>
      </c>
      <c r="AD95">
        <v>0</v>
      </c>
      <c r="AE95">
        <v>0</v>
      </c>
      <c r="AF95">
        <v>0</v>
      </c>
    </row>
    <row r="96" spans="1:32" ht="15" customHeight="1">
      <c r="A96" t="s">
        <v>202</v>
      </c>
      <c r="B96" s="25" t="s">
        <v>278</v>
      </c>
      <c r="C96">
        <v>1462.5036972452499</v>
      </c>
      <c r="D96">
        <v>0</v>
      </c>
      <c r="E96">
        <v>770.236828192453</v>
      </c>
      <c r="F96">
        <v>1022.45061807718</v>
      </c>
      <c r="G96">
        <v>456.356604383042</v>
      </c>
      <c r="H96">
        <v>254.84215530230099</v>
      </c>
      <c r="I96">
        <v>477.03670245972501</v>
      </c>
      <c r="J96">
        <v>973.03029341892591</v>
      </c>
      <c r="K96">
        <v>0</v>
      </c>
      <c r="L96">
        <v>1640.58307712588</v>
      </c>
      <c r="M96">
        <v>0</v>
      </c>
      <c r="N96">
        <v>1188.0094566349799</v>
      </c>
      <c r="O96">
        <v>332.26843218335199</v>
      </c>
      <c r="P96">
        <v>400.59372578107298</v>
      </c>
      <c r="Q96">
        <v>0</v>
      </c>
      <c r="R96">
        <v>557.69258660892194</v>
      </c>
      <c r="S96">
        <v>1094.83749350671</v>
      </c>
      <c r="T96">
        <v>640.31926514528504</v>
      </c>
      <c r="U96">
        <v>1264.2639586615901</v>
      </c>
      <c r="V96">
        <v>667.28743942098004</v>
      </c>
      <c r="W96">
        <v>804.23854010353705</v>
      </c>
      <c r="X96">
        <v>0</v>
      </c>
      <c r="Y96">
        <v>630.35834473776902</v>
      </c>
      <c r="Z96">
        <v>0</v>
      </c>
      <c r="AA96">
        <v>850.72120472862309</v>
      </c>
      <c r="AB96">
        <v>1698.78586366179</v>
      </c>
      <c r="AC96">
        <v>171.239684871614</v>
      </c>
      <c r="AD96">
        <v>416.67442091245101</v>
      </c>
      <c r="AE96">
        <v>1399.0173033453</v>
      </c>
      <c r="AF96">
        <v>0</v>
      </c>
    </row>
    <row r="97" spans="1:32" ht="15" customHeight="1">
      <c r="A97" t="s">
        <v>202</v>
      </c>
      <c r="B97" s="25" t="s">
        <v>280</v>
      </c>
      <c r="C97">
        <v>1099.0230756102801</v>
      </c>
      <c r="D97">
        <v>770.236828192453</v>
      </c>
      <c r="E97">
        <v>0</v>
      </c>
      <c r="F97">
        <v>0</v>
      </c>
      <c r="G97">
        <v>501.39553045155702</v>
      </c>
      <c r="H97">
        <v>767.87486374571495</v>
      </c>
      <c r="I97">
        <v>406.49570969197498</v>
      </c>
      <c r="J97">
        <v>692.15566005255198</v>
      </c>
      <c r="K97">
        <v>0</v>
      </c>
      <c r="L97">
        <v>1325.3755051562</v>
      </c>
      <c r="M97">
        <v>0</v>
      </c>
      <c r="N97">
        <v>0</v>
      </c>
      <c r="O97">
        <v>1075.0708709829501</v>
      </c>
      <c r="P97">
        <v>1146.04524644247</v>
      </c>
      <c r="Q97">
        <v>924.13527462824004</v>
      </c>
      <c r="R97">
        <v>1040.2243047708</v>
      </c>
      <c r="S97">
        <v>0</v>
      </c>
      <c r="T97">
        <v>140.402716275073</v>
      </c>
      <c r="U97">
        <v>0</v>
      </c>
      <c r="V97">
        <v>0</v>
      </c>
      <c r="W97">
        <v>192.198479320232</v>
      </c>
      <c r="X97">
        <v>1636.1429978025399</v>
      </c>
      <c r="Y97">
        <v>1037.5298659720399</v>
      </c>
      <c r="Z97">
        <v>0</v>
      </c>
      <c r="AA97">
        <v>0</v>
      </c>
      <c r="AB97">
        <v>1535.2614592201701</v>
      </c>
      <c r="AC97">
        <v>903.982915252147</v>
      </c>
      <c r="AD97">
        <v>1089.5599581445199</v>
      </c>
      <c r="AE97">
        <v>645.5935980418019</v>
      </c>
      <c r="AF97">
        <v>0</v>
      </c>
    </row>
    <row r="98" spans="1:32" ht="15" customHeight="1">
      <c r="A98" t="s">
        <v>202</v>
      </c>
      <c r="B98" s="25" t="s">
        <v>281</v>
      </c>
      <c r="C98">
        <v>0</v>
      </c>
      <c r="D98">
        <v>1022.45061807717</v>
      </c>
      <c r="E98">
        <v>0</v>
      </c>
      <c r="F98">
        <v>0</v>
      </c>
      <c r="G98">
        <v>1415.44768519386</v>
      </c>
      <c r="H98">
        <v>1087.0459106394901</v>
      </c>
      <c r="I98">
        <v>1458.0167648837798</v>
      </c>
      <c r="J98">
        <v>0</v>
      </c>
      <c r="K98">
        <v>0</v>
      </c>
      <c r="L98">
        <v>0</v>
      </c>
      <c r="M98">
        <v>0</v>
      </c>
      <c r="N98">
        <v>453.95261489014501</v>
      </c>
      <c r="O98">
        <v>753.16464265603702</v>
      </c>
      <c r="P98">
        <v>671.17606225370605</v>
      </c>
      <c r="Q98">
        <v>0</v>
      </c>
      <c r="R98">
        <v>1075.5099926088301</v>
      </c>
      <c r="S98">
        <v>0</v>
      </c>
      <c r="T98">
        <v>0</v>
      </c>
      <c r="U98">
        <v>0</v>
      </c>
      <c r="V98">
        <v>489.50968613755697</v>
      </c>
      <c r="W98">
        <v>0</v>
      </c>
      <c r="X98">
        <v>0</v>
      </c>
      <c r="Y98">
        <v>1129.6862445515799</v>
      </c>
      <c r="Z98">
        <v>0</v>
      </c>
      <c r="AA98">
        <v>343.03271562063702</v>
      </c>
      <c r="AB98">
        <v>0</v>
      </c>
      <c r="AC98">
        <v>908.28599436695106</v>
      </c>
      <c r="AD98">
        <v>797.89632698648404</v>
      </c>
      <c r="AE98">
        <v>0</v>
      </c>
      <c r="AF98">
        <v>428</v>
      </c>
    </row>
    <row r="99" spans="1:32" ht="15" customHeight="1">
      <c r="A99" t="s">
        <v>202</v>
      </c>
      <c r="B99" s="25" t="s">
        <v>282</v>
      </c>
      <c r="C99">
        <v>1014.34394513314</v>
      </c>
      <c r="D99">
        <v>456.356604383042</v>
      </c>
      <c r="E99">
        <v>501.39553045155702</v>
      </c>
      <c r="F99">
        <v>1415.44768519386</v>
      </c>
      <c r="G99">
        <v>0</v>
      </c>
      <c r="H99">
        <v>619.88650523467504</v>
      </c>
      <c r="I99">
        <v>504.61636209337797</v>
      </c>
      <c r="J99">
        <v>1027.04980656165</v>
      </c>
      <c r="K99">
        <v>0</v>
      </c>
      <c r="L99">
        <v>1204.00805515613</v>
      </c>
      <c r="M99">
        <v>0</v>
      </c>
      <c r="N99">
        <v>0</v>
      </c>
      <c r="O99">
        <v>662.93928739685907</v>
      </c>
      <c r="P99">
        <v>850.87250518848896</v>
      </c>
      <c r="Q99">
        <v>0</v>
      </c>
      <c r="R99">
        <v>540.00727508318994</v>
      </c>
      <c r="S99">
        <v>0</v>
      </c>
      <c r="T99">
        <v>367.02347411715601</v>
      </c>
      <c r="U99">
        <v>0</v>
      </c>
      <c r="V99">
        <v>978.20225601370009</v>
      </c>
      <c r="W99">
        <v>637.54705771983208</v>
      </c>
      <c r="X99">
        <v>0</v>
      </c>
      <c r="Y99">
        <v>1001.53130217721</v>
      </c>
      <c r="Z99">
        <v>0</v>
      </c>
      <c r="AA99">
        <v>1292.2756861994699</v>
      </c>
      <c r="AB99">
        <v>1857.41285149137</v>
      </c>
      <c r="AC99">
        <v>511.841445195772</v>
      </c>
      <c r="AD99">
        <v>869.38049533326898</v>
      </c>
      <c r="AE99">
        <v>1134.76331056603</v>
      </c>
      <c r="AF99">
        <v>0</v>
      </c>
    </row>
    <row r="100" spans="1:32" ht="15" customHeight="1">
      <c r="A100" t="s">
        <v>202</v>
      </c>
      <c r="B100" s="25" t="s">
        <v>283</v>
      </c>
      <c r="C100">
        <v>1630.331431028</v>
      </c>
      <c r="D100">
        <v>254.84215530230099</v>
      </c>
      <c r="E100">
        <v>767.87486374571495</v>
      </c>
      <c r="F100">
        <v>1087.0459106394901</v>
      </c>
      <c r="G100">
        <v>619.88650523467504</v>
      </c>
      <c r="H100">
        <v>0</v>
      </c>
      <c r="I100">
        <v>382.62832690687503</v>
      </c>
      <c r="J100">
        <v>777.762743983733</v>
      </c>
      <c r="K100">
        <v>1194.05150474325</v>
      </c>
      <c r="L100">
        <v>0</v>
      </c>
      <c r="M100">
        <v>0</v>
      </c>
      <c r="N100">
        <v>1334.1030659155401</v>
      </c>
      <c r="O100">
        <v>528.62735733984505</v>
      </c>
      <c r="P100">
        <v>415.872666555092</v>
      </c>
      <c r="Q100">
        <v>0</v>
      </c>
      <c r="R100">
        <v>812.42519774304708</v>
      </c>
      <c r="S100">
        <v>850.90017038750102</v>
      </c>
      <c r="T100">
        <v>665.23720472525895</v>
      </c>
      <c r="U100">
        <v>1016.03976861826</v>
      </c>
      <c r="V100">
        <v>829.37590922436198</v>
      </c>
      <c r="W100">
        <v>738.706129558464</v>
      </c>
      <c r="X100">
        <v>1641.9987908836001</v>
      </c>
      <c r="Y100">
        <v>390.17771934421097</v>
      </c>
      <c r="Z100">
        <v>0</v>
      </c>
      <c r="AA100">
        <v>842.37130979343601</v>
      </c>
      <c r="AB100">
        <v>1454.21916641332</v>
      </c>
      <c r="AC100">
        <v>404.30883342103704</v>
      </c>
      <c r="AD100">
        <v>323.68806336508601</v>
      </c>
      <c r="AE100">
        <v>1341.3757744945199</v>
      </c>
      <c r="AF100">
        <v>0</v>
      </c>
    </row>
    <row r="101" spans="1:32" ht="15" customHeight="1">
      <c r="A101" t="s">
        <v>202</v>
      </c>
      <c r="B101" s="25" t="s">
        <v>284</v>
      </c>
      <c r="C101">
        <v>1410.7543914733799</v>
      </c>
      <c r="D101">
        <v>477.03670245972501</v>
      </c>
      <c r="E101">
        <v>406.49570969197498</v>
      </c>
      <c r="F101">
        <v>1458.0167648837798</v>
      </c>
      <c r="G101">
        <v>504.61636209337797</v>
      </c>
      <c r="H101">
        <v>382.62832690687503</v>
      </c>
      <c r="I101">
        <v>0</v>
      </c>
      <c r="J101">
        <v>540.48617707193898</v>
      </c>
      <c r="K101">
        <v>1281.0399000955401</v>
      </c>
      <c r="L101">
        <v>1624.9639850144902</v>
      </c>
      <c r="M101">
        <v>1750.79412833571</v>
      </c>
      <c r="N101">
        <v>1662.6622525184398</v>
      </c>
      <c r="O101">
        <v>809.27324768310598</v>
      </c>
      <c r="P101">
        <v>790.13366259144595</v>
      </c>
      <c r="Q101">
        <v>1286.0923385641399</v>
      </c>
      <c r="R101">
        <v>934.15270892569299</v>
      </c>
      <c r="S101">
        <v>1015.33146361259</v>
      </c>
      <c r="T101">
        <v>339.256989214344</v>
      </c>
      <c r="U101">
        <v>1144.5981630804799</v>
      </c>
      <c r="V101">
        <v>1143.0904705983601</v>
      </c>
      <c r="W101">
        <v>356.148252621496</v>
      </c>
      <c r="X101">
        <v>1503.6342566216899</v>
      </c>
      <c r="Y101">
        <v>633.87344837345699</v>
      </c>
      <c r="Z101">
        <v>0</v>
      </c>
      <c r="AA101">
        <v>1224.8462438825002</v>
      </c>
      <c r="AB101">
        <v>1354.2725273615699</v>
      </c>
      <c r="AC101">
        <v>643.64683867472309</v>
      </c>
      <c r="AD101">
        <v>705.30028234734198</v>
      </c>
      <c r="AE101">
        <v>959.53068808902401</v>
      </c>
      <c r="AF101">
        <v>0</v>
      </c>
    </row>
    <row r="102" spans="1:32" ht="15" customHeight="1">
      <c r="A102" t="s">
        <v>202</v>
      </c>
      <c r="B102" s="25" t="s">
        <v>285</v>
      </c>
      <c r="C102">
        <v>1789.50848048067</v>
      </c>
      <c r="D102">
        <v>973.03029341892591</v>
      </c>
      <c r="E102">
        <v>692.15566005255096</v>
      </c>
      <c r="F102">
        <v>0</v>
      </c>
      <c r="G102">
        <v>1027.04980656165</v>
      </c>
      <c r="H102">
        <v>777.762743983733</v>
      </c>
      <c r="I102">
        <v>540.48617707193796</v>
      </c>
      <c r="J102">
        <v>0</v>
      </c>
      <c r="K102">
        <v>978.43615901451699</v>
      </c>
      <c r="L102">
        <v>0</v>
      </c>
      <c r="M102">
        <v>1298.0924487966699</v>
      </c>
      <c r="N102">
        <v>0</v>
      </c>
      <c r="O102">
        <v>1294.2279971775301</v>
      </c>
      <c r="P102">
        <v>1171.93947295151</v>
      </c>
      <c r="Q102">
        <v>1213.4344984837101</v>
      </c>
      <c r="R102">
        <v>1472.55546826829</v>
      </c>
      <c r="S102">
        <v>873.01233222354495</v>
      </c>
      <c r="T102">
        <v>737.80857292999201</v>
      </c>
      <c r="U102">
        <v>921.64596476852296</v>
      </c>
      <c r="V102">
        <v>0</v>
      </c>
      <c r="W102">
        <v>503.888449476456</v>
      </c>
      <c r="X102">
        <v>700</v>
      </c>
      <c r="Y102">
        <v>745.49926267908506</v>
      </c>
      <c r="Z102">
        <v>0</v>
      </c>
      <c r="AA102">
        <v>1533.4077074085801</v>
      </c>
      <c r="AB102">
        <v>400</v>
      </c>
      <c r="AC102">
        <v>1144.11719890019</v>
      </c>
      <c r="AD102">
        <v>1030.02389787685</v>
      </c>
      <c r="AE102">
        <v>850.09003943214498</v>
      </c>
      <c r="AF102">
        <v>0</v>
      </c>
    </row>
    <row r="103" spans="1:32" ht="15" customHeight="1">
      <c r="A103" t="s">
        <v>202</v>
      </c>
      <c r="B103" s="25" t="s">
        <v>308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1194.05150474325</v>
      </c>
      <c r="I103">
        <v>1281.0399000955401</v>
      </c>
      <c r="J103">
        <v>978.43615901451699</v>
      </c>
      <c r="K103">
        <v>0</v>
      </c>
      <c r="L103">
        <v>0</v>
      </c>
      <c r="M103">
        <v>647.91129284531996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384.46822270052297</v>
      </c>
      <c r="T103">
        <v>0</v>
      </c>
      <c r="U103">
        <v>205.65185271509202</v>
      </c>
      <c r="V103">
        <v>0</v>
      </c>
      <c r="W103">
        <v>0</v>
      </c>
      <c r="X103">
        <v>884.99930143106201</v>
      </c>
      <c r="Y103">
        <v>825.43250435985999</v>
      </c>
      <c r="Z103">
        <v>0</v>
      </c>
      <c r="AA103">
        <v>0</v>
      </c>
      <c r="AB103">
        <v>661.72041219775406</v>
      </c>
      <c r="AC103">
        <v>0</v>
      </c>
      <c r="AD103">
        <v>1177.7913358512399</v>
      </c>
      <c r="AE103">
        <v>0</v>
      </c>
      <c r="AF103">
        <v>0</v>
      </c>
    </row>
    <row r="104" spans="1:32">
      <c r="A104" t="s">
        <v>202</v>
      </c>
      <c r="B104" s="25" t="s">
        <v>286</v>
      </c>
      <c r="C104">
        <v>229.590304990151</v>
      </c>
      <c r="D104">
        <v>1640.58307712588</v>
      </c>
      <c r="E104">
        <v>1325.3755051562</v>
      </c>
      <c r="F104">
        <v>0</v>
      </c>
      <c r="G104">
        <v>1204.00805515613</v>
      </c>
      <c r="H104">
        <v>0</v>
      </c>
      <c r="I104">
        <v>1624.9639850144902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1723.5923456386299</v>
      </c>
      <c r="P104">
        <v>0</v>
      </c>
      <c r="Q104">
        <v>1479.4523671480001</v>
      </c>
      <c r="R104">
        <v>1341.0179170542301</v>
      </c>
      <c r="S104">
        <v>0</v>
      </c>
      <c r="T104">
        <v>1307.3596546454498</v>
      </c>
      <c r="U104">
        <v>0</v>
      </c>
      <c r="V104">
        <v>0</v>
      </c>
      <c r="W104">
        <v>1513.17891265412</v>
      </c>
      <c r="X104">
        <v>0</v>
      </c>
      <c r="Y104">
        <v>0</v>
      </c>
      <c r="Z104">
        <v>421.672415134201</v>
      </c>
      <c r="AA104">
        <v>0</v>
      </c>
      <c r="AB104">
        <v>0</v>
      </c>
      <c r="AC104">
        <v>1632.96478199994</v>
      </c>
      <c r="AD104">
        <v>0</v>
      </c>
      <c r="AE104">
        <v>1549.5137640238599</v>
      </c>
      <c r="AF104">
        <v>0</v>
      </c>
    </row>
    <row r="105" spans="1:32" ht="15" customHeight="1">
      <c r="A105" t="s">
        <v>202</v>
      </c>
      <c r="B105" s="25" t="s">
        <v>287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1750.79412833571</v>
      </c>
      <c r="J105">
        <v>1298.0924487966699</v>
      </c>
      <c r="K105">
        <v>647.91129284531996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1026.3112498938599</v>
      </c>
      <c r="T105">
        <v>0</v>
      </c>
      <c r="U105">
        <v>852.16339759525101</v>
      </c>
      <c r="V105">
        <v>0</v>
      </c>
      <c r="W105">
        <v>0</v>
      </c>
      <c r="X105">
        <v>1000</v>
      </c>
      <c r="Y105">
        <v>1430.7807594476301</v>
      </c>
      <c r="Z105">
        <v>0</v>
      </c>
      <c r="AA105">
        <v>0</v>
      </c>
      <c r="AB105">
        <v>505.82931999969901</v>
      </c>
      <c r="AC105">
        <v>0</v>
      </c>
      <c r="AD105">
        <v>0</v>
      </c>
      <c r="AE105">
        <v>0</v>
      </c>
      <c r="AF105">
        <v>0</v>
      </c>
    </row>
    <row r="106" spans="1:32" ht="15" customHeight="1">
      <c r="A106" t="s">
        <v>202</v>
      </c>
      <c r="B106" s="25" t="s">
        <v>288</v>
      </c>
      <c r="C106">
        <v>0</v>
      </c>
      <c r="D106">
        <v>1462.5036972452499</v>
      </c>
      <c r="E106">
        <v>300</v>
      </c>
      <c r="F106">
        <v>0</v>
      </c>
      <c r="G106">
        <v>350</v>
      </c>
      <c r="H106">
        <v>1630.331431028</v>
      </c>
      <c r="I106">
        <v>500</v>
      </c>
      <c r="J106">
        <v>1789.50848048067</v>
      </c>
      <c r="K106">
        <v>0</v>
      </c>
      <c r="L106">
        <v>1000</v>
      </c>
      <c r="M106">
        <v>0</v>
      </c>
      <c r="N106">
        <v>2201.08682865318</v>
      </c>
      <c r="O106">
        <v>1577.9893158996201</v>
      </c>
      <c r="P106">
        <v>1838.3882306706901</v>
      </c>
      <c r="Q106">
        <v>1284.4862978178601</v>
      </c>
      <c r="R106">
        <v>1000</v>
      </c>
      <c r="S106">
        <v>0</v>
      </c>
      <c r="T106">
        <v>1087.0487478216301</v>
      </c>
      <c r="U106">
        <v>0</v>
      </c>
      <c r="V106">
        <v>1809.0938656153198</v>
      </c>
      <c r="W106">
        <v>1285.66128237525</v>
      </c>
      <c r="X106">
        <v>2702.3606217174101</v>
      </c>
      <c r="Y106">
        <v>2000.60210862749</v>
      </c>
      <c r="Z106">
        <v>560.61008017351105</v>
      </c>
      <c r="AA106">
        <v>2252.6160473271798</v>
      </c>
      <c r="AB106">
        <v>2623.54865906435</v>
      </c>
      <c r="AC106">
        <v>1472.1386482586699</v>
      </c>
      <c r="AD106">
        <v>1879.07717022939</v>
      </c>
      <c r="AE106">
        <v>600</v>
      </c>
      <c r="AF106">
        <v>0</v>
      </c>
    </row>
    <row r="107" spans="1:32" ht="15" customHeight="1">
      <c r="A107" t="s">
        <v>202</v>
      </c>
      <c r="B107" s="25" t="s">
        <v>289</v>
      </c>
      <c r="C107">
        <v>2201.08682865318</v>
      </c>
      <c r="D107">
        <v>1188.0094566349799</v>
      </c>
      <c r="E107">
        <v>0</v>
      </c>
      <c r="F107">
        <v>453.95261489014501</v>
      </c>
      <c r="G107">
        <v>0</v>
      </c>
      <c r="H107">
        <v>1334.1030659155401</v>
      </c>
      <c r="I107">
        <v>1662.6622525184398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859.98490218899008</v>
      </c>
      <c r="P107">
        <v>947.645128812331</v>
      </c>
      <c r="Q107">
        <v>0</v>
      </c>
      <c r="R107">
        <v>1007.1001103608399</v>
      </c>
      <c r="S107">
        <v>0</v>
      </c>
      <c r="T107">
        <v>0</v>
      </c>
      <c r="U107">
        <v>0</v>
      </c>
      <c r="V107">
        <v>521.15889498532397</v>
      </c>
      <c r="W107">
        <v>0</v>
      </c>
      <c r="X107">
        <v>0</v>
      </c>
      <c r="Y107">
        <v>1480.0860704174399</v>
      </c>
      <c r="Z107">
        <v>0</v>
      </c>
      <c r="AA107">
        <v>772.59590847392906</v>
      </c>
      <c r="AB107">
        <v>0</v>
      </c>
      <c r="AC107">
        <v>1031.61870157402</v>
      </c>
      <c r="AD107">
        <v>1109.6121626510699</v>
      </c>
      <c r="AE107">
        <v>0</v>
      </c>
      <c r="AF107">
        <v>868</v>
      </c>
    </row>
    <row r="108" spans="1:32" ht="15" customHeight="1">
      <c r="A108" t="s">
        <v>202</v>
      </c>
      <c r="B108" s="25" t="s">
        <v>290</v>
      </c>
      <c r="C108">
        <v>1577.9893158996201</v>
      </c>
      <c r="D108">
        <v>332.26843218335301</v>
      </c>
      <c r="E108">
        <v>1075.0708709829501</v>
      </c>
      <c r="F108">
        <v>753.16464265603702</v>
      </c>
      <c r="G108">
        <v>662.93928739685907</v>
      </c>
      <c r="H108">
        <v>528.62735733984505</v>
      </c>
      <c r="I108">
        <v>809.27324768310598</v>
      </c>
      <c r="J108">
        <v>1294.2279971775301</v>
      </c>
      <c r="K108">
        <v>0</v>
      </c>
      <c r="L108">
        <v>1723.5923456386299</v>
      </c>
      <c r="M108">
        <v>0</v>
      </c>
      <c r="N108">
        <v>859.98490218899099</v>
      </c>
      <c r="O108">
        <v>0</v>
      </c>
      <c r="P108">
        <v>331.48986219249798</v>
      </c>
      <c r="Q108">
        <v>0</v>
      </c>
      <c r="R108">
        <v>427.98870255175405</v>
      </c>
      <c r="S108">
        <v>1262.65091310359</v>
      </c>
      <c r="T108">
        <v>938.10517788985101</v>
      </c>
      <c r="U108">
        <v>0</v>
      </c>
      <c r="V108">
        <v>339.14004627368701</v>
      </c>
      <c r="W108">
        <v>1129.39397401365</v>
      </c>
      <c r="X108">
        <v>0</v>
      </c>
      <c r="Y108">
        <v>818.17144171362804</v>
      </c>
      <c r="Z108">
        <v>0</v>
      </c>
      <c r="AA108">
        <v>677.09091812818099</v>
      </c>
      <c r="AB108">
        <v>1974.18746626347</v>
      </c>
      <c r="AC108">
        <v>171.92921205264901</v>
      </c>
      <c r="AD108">
        <v>470.59611593338201</v>
      </c>
      <c r="AE108">
        <v>0</v>
      </c>
      <c r="AF108">
        <v>0</v>
      </c>
    </row>
    <row r="109" spans="1:32" ht="15" customHeight="1">
      <c r="A109" t="s">
        <v>202</v>
      </c>
      <c r="B109" s="25" t="s">
        <v>291</v>
      </c>
      <c r="C109">
        <v>1838.3882306706901</v>
      </c>
      <c r="D109">
        <v>400.59372578107298</v>
      </c>
      <c r="E109">
        <v>1146.04524644247</v>
      </c>
      <c r="F109">
        <v>671.17606225370605</v>
      </c>
      <c r="G109">
        <v>850.87250518848896</v>
      </c>
      <c r="H109">
        <v>415.872666555092</v>
      </c>
      <c r="I109">
        <v>790.13366259144595</v>
      </c>
      <c r="J109">
        <v>1171.93947295151</v>
      </c>
      <c r="K109">
        <v>0</v>
      </c>
      <c r="L109">
        <v>0</v>
      </c>
      <c r="M109">
        <v>0</v>
      </c>
      <c r="N109">
        <v>947.645128812331</v>
      </c>
      <c r="O109">
        <v>331.489862192499</v>
      </c>
      <c r="P109">
        <v>0</v>
      </c>
      <c r="Q109">
        <v>0</v>
      </c>
      <c r="R109">
        <v>755.25685508296101</v>
      </c>
      <c r="S109">
        <v>961.22566260652798</v>
      </c>
      <c r="T109">
        <v>1025.1109061800601</v>
      </c>
      <c r="U109">
        <v>1141.8269998191799</v>
      </c>
      <c r="V109">
        <v>486.509831457367</v>
      </c>
      <c r="W109">
        <v>1144.4012916258498</v>
      </c>
      <c r="X109">
        <v>0</v>
      </c>
      <c r="Y109">
        <v>551.71910134001803</v>
      </c>
      <c r="Z109">
        <v>0</v>
      </c>
      <c r="AA109">
        <v>452.356585476161</v>
      </c>
      <c r="AB109">
        <v>1745.8480912927701</v>
      </c>
      <c r="AC109">
        <v>369.97218165411005</v>
      </c>
      <c r="AD109">
        <v>171.64965832355401</v>
      </c>
      <c r="AE109">
        <v>0</v>
      </c>
      <c r="AF109">
        <v>0</v>
      </c>
    </row>
    <row r="110" spans="1:32" ht="15" customHeight="1">
      <c r="A110" t="s">
        <v>202</v>
      </c>
      <c r="B110" s="25" t="s">
        <v>292</v>
      </c>
      <c r="C110">
        <v>1284.4862978178601</v>
      </c>
      <c r="D110">
        <v>0</v>
      </c>
      <c r="E110">
        <v>924.13527462824095</v>
      </c>
      <c r="F110">
        <v>0</v>
      </c>
      <c r="G110">
        <v>0</v>
      </c>
      <c r="H110">
        <v>0</v>
      </c>
      <c r="I110">
        <v>1286.0923385641399</v>
      </c>
      <c r="J110">
        <v>1213.4344984837101</v>
      </c>
      <c r="K110">
        <v>0</v>
      </c>
      <c r="L110">
        <v>1479.4523671480001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1057.1666425449798</v>
      </c>
      <c r="U110">
        <v>0</v>
      </c>
      <c r="V110">
        <v>0</v>
      </c>
      <c r="W110">
        <v>932.264714643704</v>
      </c>
      <c r="X110">
        <v>1780.16067787714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363.85293099165801</v>
      </c>
      <c r="AF110">
        <v>0</v>
      </c>
    </row>
    <row r="111" spans="1:32" ht="15" customHeight="1">
      <c r="A111" t="s">
        <v>202</v>
      </c>
      <c r="B111" s="25" t="s">
        <v>293</v>
      </c>
      <c r="C111">
        <v>1223.64121711451</v>
      </c>
      <c r="D111">
        <v>557.69258660892194</v>
      </c>
      <c r="E111">
        <v>1040.2243047708</v>
      </c>
      <c r="F111">
        <v>1075.5099926088301</v>
      </c>
      <c r="G111">
        <v>540.00727508318903</v>
      </c>
      <c r="H111">
        <v>812.42519774304708</v>
      </c>
      <c r="I111">
        <v>934.15270892569299</v>
      </c>
      <c r="J111">
        <v>1472.55546826829</v>
      </c>
      <c r="K111">
        <v>0</v>
      </c>
      <c r="L111">
        <v>1341.0179170542301</v>
      </c>
      <c r="M111">
        <v>0</v>
      </c>
      <c r="N111">
        <v>1007.1001103608399</v>
      </c>
      <c r="O111">
        <v>427.98870255175405</v>
      </c>
      <c r="P111">
        <v>755.25685508296192</v>
      </c>
      <c r="Q111">
        <v>0</v>
      </c>
      <c r="R111">
        <v>0</v>
      </c>
      <c r="S111">
        <v>0</v>
      </c>
      <c r="T111">
        <v>903.07870161533708</v>
      </c>
      <c r="U111">
        <v>0</v>
      </c>
      <c r="V111">
        <v>586.66369571887094</v>
      </c>
      <c r="W111">
        <v>1161.0499939660699</v>
      </c>
      <c r="X111">
        <v>0</v>
      </c>
      <c r="Y111">
        <v>1174.66292608554</v>
      </c>
      <c r="Z111">
        <v>0</v>
      </c>
      <c r="AA111">
        <v>1082.6257637412202</v>
      </c>
      <c r="AB111">
        <v>2245.4899867019499</v>
      </c>
      <c r="AC111">
        <v>429.94551876705401</v>
      </c>
      <c r="AD111">
        <v>874.10712133104096</v>
      </c>
      <c r="AE111">
        <v>1673.8376714381</v>
      </c>
      <c r="AF111">
        <v>0</v>
      </c>
    </row>
    <row r="112" spans="1:32" ht="15" customHeight="1">
      <c r="A112" t="s">
        <v>202</v>
      </c>
      <c r="B112" s="25" t="s">
        <v>309</v>
      </c>
      <c r="C112">
        <v>0</v>
      </c>
      <c r="D112">
        <v>1094.83749350671</v>
      </c>
      <c r="E112">
        <v>0</v>
      </c>
      <c r="F112">
        <v>0</v>
      </c>
      <c r="G112">
        <v>0</v>
      </c>
      <c r="H112">
        <v>850.90017038750102</v>
      </c>
      <c r="I112">
        <v>1015.33146361259</v>
      </c>
      <c r="J112">
        <v>873.01233222354495</v>
      </c>
      <c r="K112">
        <v>384.46822270052297</v>
      </c>
      <c r="L112">
        <v>0</v>
      </c>
      <c r="M112">
        <v>1026.3112498938599</v>
      </c>
      <c r="N112">
        <v>0</v>
      </c>
      <c r="O112">
        <v>1262.65091310359</v>
      </c>
      <c r="P112">
        <v>961.22566260652798</v>
      </c>
      <c r="Q112">
        <v>0</v>
      </c>
      <c r="R112">
        <v>0</v>
      </c>
      <c r="S112">
        <v>0</v>
      </c>
      <c r="T112">
        <v>0</v>
      </c>
      <c r="U112">
        <v>180.607718080865</v>
      </c>
      <c r="V112">
        <v>0</v>
      </c>
      <c r="W112">
        <v>1249.6982264928699</v>
      </c>
      <c r="X112">
        <v>1153.0141123032299</v>
      </c>
      <c r="Y112">
        <v>464.51770990894602</v>
      </c>
      <c r="Z112">
        <v>0</v>
      </c>
      <c r="AA112">
        <v>1059.29442059653</v>
      </c>
      <c r="AB112">
        <v>923.23087982093102</v>
      </c>
      <c r="AC112">
        <v>1207.0468892582498</v>
      </c>
      <c r="AD112">
        <v>797.05288986867799</v>
      </c>
      <c r="AE112">
        <v>0</v>
      </c>
      <c r="AF112">
        <v>0</v>
      </c>
    </row>
    <row r="113" spans="1:32" ht="15" customHeight="1">
      <c r="A113" t="s">
        <v>202</v>
      </c>
      <c r="B113" s="25" t="s">
        <v>294</v>
      </c>
      <c r="C113">
        <v>1087.0487478216301</v>
      </c>
      <c r="D113">
        <v>640.31926514528504</v>
      </c>
      <c r="E113">
        <v>140.402716275073</v>
      </c>
      <c r="F113">
        <v>0</v>
      </c>
      <c r="G113">
        <v>367.02347411715601</v>
      </c>
      <c r="H113">
        <v>665.23720472525895</v>
      </c>
      <c r="I113">
        <v>339.256989214344</v>
      </c>
      <c r="J113">
        <v>737.80857292999201</v>
      </c>
      <c r="K113">
        <v>0</v>
      </c>
      <c r="L113">
        <v>1307.3596546454498</v>
      </c>
      <c r="M113">
        <v>0</v>
      </c>
      <c r="N113">
        <v>0</v>
      </c>
      <c r="O113">
        <v>938.10517788985101</v>
      </c>
      <c r="P113">
        <v>1025.1109061800601</v>
      </c>
      <c r="Q113">
        <v>1057.1666425449798</v>
      </c>
      <c r="R113">
        <v>903.07870161533799</v>
      </c>
      <c r="S113">
        <v>0</v>
      </c>
      <c r="T113">
        <v>0</v>
      </c>
      <c r="U113">
        <v>0</v>
      </c>
      <c r="V113">
        <v>0</v>
      </c>
      <c r="W113">
        <v>279.53690262646001</v>
      </c>
      <c r="X113">
        <v>1703.3396367090099</v>
      </c>
      <c r="Y113">
        <v>969.45405735543102</v>
      </c>
      <c r="Z113">
        <v>0</v>
      </c>
      <c r="AA113">
        <v>0</v>
      </c>
      <c r="AB113">
        <v>1586.2880663705801</v>
      </c>
      <c r="AC113">
        <v>767.72843470975192</v>
      </c>
      <c r="AD113">
        <v>981.16819225591007</v>
      </c>
      <c r="AE113">
        <v>785.88569114541792</v>
      </c>
      <c r="AF113">
        <v>0</v>
      </c>
    </row>
    <row r="114" spans="1:32" ht="15" customHeight="1">
      <c r="A114" t="s">
        <v>202</v>
      </c>
      <c r="B114" s="25" t="s">
        <v>310</v>
      </c>
      <c r="C114">
        <v>0</v>
      </c>
      <c r="D114">
        <v>1264.2639586615901</v>
      </c>
      <c r="E114">
        <v>0</v>
      </c>
      <c r="F114">
        <v>0</v>
      </c>
      <c r="G114">
        <v>0</v>
      </c>
      <c r="H114">
        <v>1016.03976861827</v>
      </c>
      <c r="I114">
        <v>1144.5981630804799</v>
      </c>
      <c r="J114">
        <v>921.64596476852296</v>
      </c>
      <c r="K114">
        <v>205.65185271509202</v>
      </c>
      <c r="L114">
        <v>0</v>
      </c>
      <c r="M114">
        <v>852.16339759525101</v>
      </c>
      <c r="N114">
        <v>0</v>
      </c>
      <c r="O114">
        <v>0</v>
      </c>
      <c r="P114">
        <v>1141.8269998191799</v>
      </c>
      <c r="Q114">
        <v>0</v>
      </c>
      <c r="R114">
        <v>0</v>
      </c>
      <c r="S114">
        <v>180.607718080865</v>
      </c>
      <c r="T114">
        <v>0</v>
      </c>
      <c r="U114">
        <v>0</v>
      </c>
      <c r="V114">
        <v>0</v>
      </c>
      <c r="W114">
        <v>1345.2498022536599</v>
      </c>
      <c r="X114">
        <v>1031.75587080375</v>
      </c>
      <c r="Y114">
        <v>636.20237546535895</v>
      </c>
      <c r="Z114">
        <v>0</v>
      </c>
      <c r="AA114">
        <v>1225.5033101732299</v>
      </c>
      <c r="AB114">
        <v>802.01204829864901</v>
      </c>
      <c r="AC114">
        <v>0</v>
      </c>
      <c r="AD114">
        <v>977.33382873698895</v>
      </c>
      <c r="AE114">
        <v>0</v>
      </c>
      <c r="AF114">
        <v>0</v>
      </c>
    </row>
    <row r="115" spans="1:32" ht="15" customHeight="1">
      <c r="A115" t="s">
        <v>202</v>
      </c>
      <c r="B115" s="25" t="s">
        <v>297</v>
      </c>
      <c r="C115">
        <v>1285.66128237525</v>
      </c>
      <c r="D115">
        <v>804.23854010353705</v>
      </c>
      <c r="E115">
        <v>192.198479320232</v>
      </c>
      <c r="F115">
        <v>0</v>
      </c>
      <c r="G115">
        <v>637.54705771983106</v>
      </c>
      <c r="H115">
        <v>738.706129558464</v>
      </c>
      <c r="I115">
        <v>356.148252621496</v>
      </c>
      <c r="J115">
        <v>503.888449476456</v>
      </c>
      <c r="K115">
        <v>0</v>
      </c>
      <c r="L115">
        <v>1513.17891265412</v>
      </c>
      <c r="M115">
        <v>0</v>
      </c>
      <c r="N115">
        <v>0</v>
      </c>
      <c r="O115">
        <v>1129.39397401365</v>
      </c>
      <c r="P115">
        <v>1144.4012916258498</v>
      </c>
      <c r="Q115">
        <v>932.264714643704</v>
      </c>
      <c r="R115">
        <v>1161.0499939660699</v>
      </c>
      <c r="S115">
        <v>1249.6982264928699</v>
      </c>
      <c r="T115">
        <v>279.53690262646001</v>
      </c>
      <c r="U115">
        <v>1345.2498022536599</v>
      </c>
      <c r="V115">
        <v>0</v>
      </c>
      <c r="W115">
        <v>0</v>
      </c>
      <c r="X115">
        <v>1444.2496408617201</v>
      </c>
      <c r="Y115">
        <v>943.15722813118703</v>
      </c>
      <c r="Z115">
        <v>0</v>
      </c>
      <c r="AA115">
        <v>0</v>
      </c>
      <c r="AB115">
        <v>1343.7475420231901</v>
      </c>
      <c r="AC115">
        <v>958.07311103482107</v>
      </c>
      <c r="AD115">
        <v>1060.74538884102</v>
      </c>
      <c r="AE115">
        <v>604.03108572155702</v>
      </c>
      <c r="AF115">
        <v>0</v>
      </c>
    </row>
    <row r="116" spans="1:32" ht="15" customHeight="1">
      <c r="A116" t="s">
        <v>202</v>
      </c>
      <c r="B116" s="25" t="s">
        <v>298</v>
      </c>
      <c r="C116">
        <v>2702.3606217174001</v>
      </c>
      <c r="D116">
        <v>0</v>
      </c>
      <c r="E116">
        <v>1636.1429978025399</v>
      </c>
      <c r="F116">
        <v>0</v>
      </c>
      <c r="G116">
        <v>0</v>
      </c>
      <c r="H116">
        <v>1641.9987908836001</v>
      </c>
      <c r="I116">
        <v>1503.6342566216899</v>
      </c>
      <c r="J116">
        <v>700</v>
      </c>
      <c r="K116">
        <v>884.99930143106201</v>
      </c>
      <c r="L116">
        <v>0</v>
      </c>
      <c r="M116">
        <v>1000</v>
      </c>
      <c r="N116">
        <v>0</v>
      </c>
      <c r="O116">
        <v>0</v>
      </c>
      <c r="P116">
        <v>0</v>
      </c>
      <c r="Q116">
        <v>1780.16067787714</v>
      </c>
      <c r="R116">
        <v>0</v>
      </c>
      <c r="S116">
        <v>1153.0141123032299</v>
      </c>
      <c r="T116">
        <v>1703.3396367090099</v>
      </c>
      <c r="U116">
        <v>1031.75587080375</v>
      </c>
      <c r="V116">
        <v>0</v>
      </c>
      <c r="W116">
        <v>1444.2496408617201</v>
      </c>
      <c r="X116">
        <v>0</v>
      </c>
      <c r="Y116">
        <v>1408.53557129252</v>
      </c>
      <c r="Z116">
        <v>0</v>
      </c>
      <c r="AA116">
        <v>0</v>
      </c>
      <c r="AB116">
        <v>230.31830030483601</v>
      </c>
      <c r="AC116">
        <v>0</v>
      </c>
      <c r="AD116">
        <v>0</v>
      </c>
      <c r="AE116">
        <v>1492.3110247683198</v>
      </c>
      <c r="AF116">
        <v>0</v>
      </c>
    </row>
    <row r="117" spans="1:32" ht="15" customHeight="1">
      <c r="A117" t="s">
        <v>202</v>
      </c>
      <c r="B117" s="25" t="s">
        <v>357</v>
      </c>
      <c r="C117">
        <v>1809.0938656153198</v>
      </c>
      <c r="D117">
        <v>667.28743942098004</v>
      </c>
      <c r="E117">
        <v>0</v>
      </c>
      <c r="F117">
        <v>489.50968613755697</v>
      </c>
      <c r="G117">
        <v>978.202256013701</v>
      </c>
      <c r="H117">
        <v>829.37590922436198</v>
      </c>
      <c r="I117">
        <v>1143.0904705983601</v>
      </c>
      <c r="J117">
        <v>0</v>
      </c>
      <c r="K117">
        <v>0</v>
      </c>
      <c r="L117">
        <v>0</v>
      </c>
      <c r="M117">
        <v>0</v>
      </c>
      <c r="N117">
        <v>521.15889498532499</v>
      </c>
      <c r="O117">
        <v>339.14004627368701</v>
      </c>
      <c r="P117">
        <v>486.509831457367</v>
      </c>
      <c r="Q117">
        <v>0</v>
      </c>
      <c r="R117">
        <v>586.66369571887094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1038.1278970272401</v>
      </c>
      <c r="Z117">
        <v>0</v>
      </c>
      <c r="AA117">
        <v>569.06990902236203</v>
      </c>
      <c r="AB117">
        <v>0</v>
      </c>
      <c r="AC117">
        <v>511.015665007346</v>
      </c>
      <c r="AD117">
        <v>658.157323216142</v>
      </c>
      <c r="AE117">
        <v>0</v>
      </c>
      <c r="AF117">
        <v>0</v>
      </c>
    </row>
    <row r="118" spans="1:32" ht="15" customHeight="1">
      <c r="A118" t="s">
        <v>202</v>
      </c>
      <c r="B118" s="25" t="s">
        <v>299</v>
      </c>
      <c r="C118">
        <v>2000.60210862749</v>
      </c>
      <c r="D118">
        <v>630.35834473777004</v>
      </c>
      <c r="E118">
        <v>1037.5298659720399</v>
      </c>
      <c r="F118">
        <v>1129.6862445515799</v>
      </c>
      <c r="G118">
        <v>1001.53130217721</v>
      </c>
      <c r="H118">
        <v>390.17771934421097</v>
      </c>
      <c r="I118">
        <v>633.87344837345699</v>
      </c>
      <c r="J118">
        <v>745.49926267908506</v>
      </c>
      <c r="K118">
        <v>825.43250435985999</v>
      </c>
      <c r="L118">
        <v>0</v>
      </c>
      <c r="M118">
        <v>1430.7807594476301</v>
      </c>
      <c r="N118">
        <v>1480.0860704174399</v>
      </c>
      <c r="O118">
        <v>818.17144171362804</v>
      </c>
      <c r="P118">
        <v>551.71910134001803</v>
      </c>
      <c r="Q118">
        <v>0</v>
      </c>
      <c r="R118">
        <v>1174.66292608554</v>
      </c>
      <c r="S118">
        <v>464.51770990894602</v>
      </c>
      <c r="T118">
        <v>969.45405735543102</v>
      </c>
      <c r="U118">
        <v>636.20237546535998</v>
      </c>
      <c r="V118">
        <v>1038.1278970272401</v>
      </c>
      <c r="W118">
        <v>943.15722813118703</v>
      </c>
      <c r="X118">
        <v>1408.53557129252</v>
      </c>
      <c r="Y118">
        <v>0</v>
      </c>
      <c r="Z118">
        <v>0</v>
      </c>
      <c r="AA118">
        <v>809.16174161674303</v>
      </c>
      <c r="AB118">
        <v>1196.52699238643</v>
      </c>
      <c r="AC118">
        <v>746.53257175725798</v>
      </c>
      <c r="AD118">
        <v>380.21135998730699</v>
      </c>
      <c r="AE118">
        <v>1502.6294206436</v>
      </c>
      <c r="AF118">
        <v>0</v>
      </c>
    </row>
    <row r="119" spans="1:32" ht="15" customHeight="1">
      <c r="A119" t="s">
        <v>202</v>
      </c>
      <c r="B119" s="25" t="s">
        <v>300</v>
      </c>
      <c r="C119">
        <v>560.61008017351105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421.672415134201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1672.93153161432</v>
      </c>
      <c r="AF119">
        <v>0</v>
      </c>
    </row>
    <row r="120" spans="1:32" ht="15" customHeight="1">
      <c r="A120" t="s">
        <v>202</v>
      </c>
      <c r="B120" s="25" t="s">
        <v>301</v>
      </c>
      <c r="C120">
        <v>2252.6160473271798</v>
      </c>
      <c r="D120">
        <v>850.72120472862309</v>
      </c>
      <c r="E120">
        <v>0</v>
      </c>
      <c r="F120">
        <v>343.03271562063702</v>
      </c>
      <c r="G120">
        <v>1292.2756861994699</v>
      </c>
      <c r="H120">
        <v>842.37130979343601</v>
      </c>
      <c r="I120">
        <v>1224.8462438825002</v>
      </c>
      <c r="J120">
        <v>1533.4077074085801</v>
      </c>
      <c r="K120">
        <v>0</v>
      </c>
      <c r="L120">
        <v>0</v>
      </c>
      <c r="M120">
        <v>0</v>
      </c>
      <c r="N120">
        <v>772.59590847392906</v>
      </c>
      <c r="O120">
        <v>677.0909181281819</v>
      </c>
      <c r="P120">
        <v>452.356585476161</v>
      </c>
      <c r="Q120">
        <v>0</v>
      </c>
      <c r="R120">
        <v>1082.6257637412202</v>
      </c>
      <c r="S120">
        <v>1059.29442059653</v>
      </c>
      <c r="T120">
        <v>0</v>
      </c>
      <c r="U120">
        <v>1225.5033101732299</v>
      </c>
      <c r="V120">
        <v>569.06990902236203</v>
      </c>
      <c r="W120">
        <v>0</v>
      </c>
      <c r="X120">
        <v>0</v>
      </c>
      <c r="Y120">
        <v>809.16174161674303</v>
      </c>
      <c r="Z120">
        <v>0</v>
      </c>
      <c r="AA120">
        <v>0</v>
      </c>
      <c r="AB120">
        <v>0</v>
      </c>
      <c r="AC120">
        <v>787.56824992521501</v>
      </c>
      <c r="AD120">
        <v>523.91508623551999</v>
      </c>
      <c r="AE120">
        <v>0</v>
      </c>
      <c r="AF120">
        <v>899</v>
      </c>
    </row>
    <row r="121" spans="1:32" ht="15" customHeight="1">
      <c r="A121" t="s">
        <v>202</v>
      </c>
      <c r="B121" s="25" t="s">
        <v>303</v>
      </c>
      <c r="C121">
        <v>2623.54865906435</v>
      </c>
      <c r="D121">
        <v>1698.78586366179</v>
      </c>
      <c r="E121">
        <v>1535.2614592201701</v>
      </c>
      <c r="F121">
        <v>0</v>
      </c>
      <c r="G121">
        <v>1857.41285149137</v>
      </c>
      <c r="H121">
        <v>1454.21916641332</v>
      </c>
      <c r="I121">
        <v>1354.2725273615699</v>
      </c>
      <c r="J121">
        <v>400</v>
      </c>
      <c r="K121">
        <v>661.72041219775406</v>
      </c>
      <c r="L121">
        <v>0</v>
      </c>
      <c r="M121">
        <v>505.82931999969901</v>
      </c>
      <c r="N121">
        <v>0</v>
      </c>
      <c r="O121">
        <v>1974.18746626347</v>
      </c>
      <c r="P121">
        <v>1745.8480912927701</v>
      </c>
      <c r="Q121">
        <v>0</v>
      </c>
      <c r="R121">
        <v>2245.4899867019499</v>
      </c>
      <c r="S121">
        <v>923.23087982093102</v>
      </c>
      <c r="T121">
        <v>1586.2880663705801</v>
      </c>
      <c r="U121">
        <v>802.01204829864901</v>
      </c>
      <c r="V121">
        <v>0</v>
      </c>
      <c r="W121">
        <v>1343.7475420231901</v>
      </c>
      <c r="X121">
        <v>230.31830030483601</v>
      </c>
      <c r="Y121">
        <v>1196.52699238643</v>
      </c>
      <c r="Z121">
        <v>0</v>
      </c>
      <c r="AA121">
        <v>0</v>
      </c>
      <c r="AB121">
        <v>0</v>
      </c>
      <c r="AC121">
        <v>1858.1773164466701</v>
      </c>
      <c r="AD121">
        <v>1575.3717320999899</v>
      </c>
      <c r="AE121">
        <v>1485.1832458255701</v>
      </c>
      <c r="AF121">
        <v>0</v>
      </c>
    </row>
    <row r="122" spans="1:32" ht="15" customHeight="1">
      <c r="A122" t="s">
        <v>202</v>
      </c>
      <c r="B122" s="25" t="s">
        <v>304</v>
      </c>
      <c r="C122">
        <v>1472.1386482586699</v>
      </c>
      <c r="D122">
        <v>171.23968487161298</v>
      </c>
      <c r="E122">
        <v>903.982915252147</v>
      </c>
      <c r="F122">
        <v>908.28599436695106</v>
      </c>
      <c r="G122">
        <v>511.841445195772</v>
      </c>
      <c r="H122">
        <v>404.30883342103601</v>
      </c>
      <c r="I122">
        <v>643.64683867472309</v>
      </c>
      <c r="J122">
        <v>1144.11719890019</v>
      </c>
      <c r="K122">
        <v>0</v>
      </c>
      <c r="L122">
        <v>1632.96478199994</v>
      </c>
      <c r="M122">
        <v>0</v>
      </c>
      <c r="N122">
        <v>1031.61870157402</v>
      </c>
      <c r="O122">
        <v>171.92921205264901</v>
      </c>
      <c r="P122">
        <v>369.97218165411005</v>
      </c>
      <c r="Q122">
        <v>0</v>
      </c>
      <c r="R122">
        <v>429.94551876705401</v>
      </c>
      <c r="S122">
        <v>1207.0468892582498</v>
      </c>
      <c r="T122">
        <v>767.72843470975192</v>
      </c>
      <c r="U122">
        <v>0</v>
      </c>
      <c r="V122">
        <v>511.015665007346</v>
      </c>
      <c r="W122">
        <v>958.07311103482107</v>
      </c>
      <c r="X122">
        <v>0</v>
      </c>
      <c r="Y122">
        <v>746.53257175725901</v>
      </c>
      <c r="Z122">
        <v>0</v>
      </c>
      <c r="AA122">
        <v>787.56824992521501</v>
      </c>
      <c r="AB122">
        <v>1858.1773164466701</v>
      </c>
      <c r="AC122">
        <v>0</v>
      </c>
      <c r="AD122">
        <v>454.53487290644597</v>
      </c>
      <c r="AE122">
        <v>0</v>
      </c>
      <c r="AF122">
        <v>0</v>
      </c>
    </row>
    <row r="123" spans="1:32" ht="15" customHeight="1">
      <c r="A123" t="s">
        <v>202</v>
      </c>
      <c r="B123" s="25" t="s">
        <v>305</v>
      </c>
      <c r="C123">
        <v>1879.07717022939</v>
      </c>
      <c r="D123">
        <v>416.67442091245101</v>
      </c>
      <c r="E123">
        <v>1089.5599581445199</v>
      </c>
      <c r="F123">
        <v>797.89632698648404</v>
      </c>
      <c r="G123">
        <v>869.38049533326898</v>
      </c>
      <c r="H123">
        <v>323.68806336508601</v>
      </c>
      <c r="I123">
        <v>705.30028234734198</v>
      </c>
      <c r="J123">
        <v>1030.02389787685</v>
      </c>
      <c r="K123">
        <v>1177.7913358512399</v>
      </c>
      <c r="L123">
        <v>0</v>
      </c>
      <c r="M123">
        <v>0</v>
      </c>
      <c r="N123">
        <v>1109.6121626510699</v>
      </c>
      <c r="O123">
        <v>470.59611593338201</v>
      </c>
      <c r="P123">
        <v>171.64965832355401</v>
      </c>
      <c r="Q123">
        <v>0</v>
      </c>
      <c r="R123">
        <v>874.10712133104096</v>
      </c>
      <c r="S123">
        <v>797.05288986867799</v>
      </c>
      <c r="T123">
        <v>981.16819225591007</v>
      </c>
      <c r="U123">
        <v>977.33382873698895</v>
      </c>
      <c r="V123">
        <v>658.157323216142</v>
      </c>
      <c r="W123">
        <v>1060.74538884102</v>
      </c>
      <c r="X123">
        <v>0</v>
      </c>
      <c r="Y123">
        <v>380.21135998730603</v>
      </c>
      <c r="Z123">
        <v>0</v>
      </c>
      <c r="AA123">
        <v>523.91508623551999</v>
      </c>
      <c r="AB123">
        <v>1575.3717320999899</v>
      </c>
      <c r="AC123">
        <v>454.53487290644597</v>
      </c>
      <c r="AD123">
        <v>0</v>
      </c>
      <c r="AE123">
        <v>0</v>
      </c>
      <c r="AF123">
        <v>0</v>
      </c>
    </row>
    <row r="124" spans="1:32" ht="15" customHeight="1">
      <c r="A124" t="s">
        <v>202</v>
      </c>
      <c r="B124" t="s">
        <v>356</v>
      </c>
      <c r="C124">
        <v>0</v>
      </c>
      <c r="D124">
        <v>0</v>
      </c>
      <c r="E124">
        <v>0</v>
      </c>
      <c r="F124">
        <v>428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868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899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ht="15" customHeight="1">
      <c r="A125" t="s">
        <v>202</v>
      </c>
      <c r="B125" s="25" t="s">
        <v>307</v>
      </c>
      <c r="C125">
        <v>600</v>
      </c>
      <c r="D125">
        <v>1399.0173033453</v>
      </c>
      <c r="E125">
        <v>645.5935980418019</v>
      </c>
      <c r="F125">
        <v>0</v>
      </c>
      <c r="G125">
        <v>1134.76331056603</v>
      </c>
      <c r="H125">
        <v>1341.3757744945199</v>
      </c>
      <c r="I125">
        <v>959.53068808902401</v>
      </c>
      <c r="J125">
        <v>850.09003943214498</v>
      </c>
      <c r="K125">
        <v>0</v>
      </c>
      <c r="L125">
        <v>1549.5137640238599</v>
      </c>
      <c r="M125">
        <v>0</v>
      </c>
      <c r="N125">
        <v>0</v>
      </c>
      <c r="O125">
        <v>0</v>
      </c>
      <c r="P125">
        <v>0</v>
      </c>
      <c r="Q125">
        <v>363.85293099165801</v>
      </c>
      <c r="R125">
        <v>1673.8376714381</v>
      </c>
      <c r="S125">
        <v>0</v>
      </c>
      <c r="T125">
        <v>785.88569114541792</v>
      </c>
      <c r="U125">
        <v>0</v>
      </c>
      <c r="V125">
        <v>0</v>
      </c>
      <c r="W125">
        <v>604.03108572155702</v>
      </c>
      <c r="X125">
        <v>1492.3110247683298</v>
      </c>
      <c r="Y125">
        <v>1502.6294206436</v>
      </c>
      <c r="Z125">
        <v>1672.93153161432</v>
      </c>
      <c r="AA125">
        <v>0</v>
      </c>
      <c r="AB125">
        <v>1485.1832458255701</v>
      </c>
      <c r="AC125">
        <v>0</v>
      </c>
      <c r="AD125">
        <v>0</v>
      </c>
      <c r="AE125">
        <v>0</v>
      </c>
      <c r="AF125">
        <v>0</v>
      </c>
    </row>
    <row r="126" spans="1:32" ht="15" customHeight="1">
      <c r="A126" t="s">
        <v>204</v>
      </c>
      <c r="B126" s="25" t="s">
        <v>278</v>
      </c>
      <c r="C126">
        <v>1462.5036972452499</v>
      </c>
      <c r="D126">
        <v>0</v>
      </c>
      <c r="E126">
        <v>770.236828192453</v>
      </c>
      <c r="F126">
        <v>1022.45061807718</v>
      </c>
      <c r="G126">
        <v>456.356604383042</v>
      </c>
      <c r="H126">
        <v>254.84215530230099</v>
      </c>
      <c r="I126">
        <v>477.03670245972501</v>
      </c>
      <c r="J126">
        <v>973.03029341892591</v>
      </c>
      <c r="K126">
        <v>0</v>
      </c>
      <c r="L126">
        <v>1640.58307712588</v>
      </c>
      <c r="M126">
        <v>0</v>
      </c>
      <c r="N126">
        <v>1188.0094566349799</v>
      </c>
      <c r="O126">
        <v>332.26843218335199</v>
      </c>
      <c r="P126">
        <v>400.59372578107298</v>
      </c>
      <c r="Q126">
        <v>0</v>
      </c>
      <c r="R126">
        <v>557.69258660892194</v>
      </c>
      <c r="S126">
        <v>1094.83749350671</v>
      </c>
      <c r="T126">
        <v>640.31926514528504</v>
      </c>
      <c r="U126">
        <v>1264.2639586615901</v>
      </c>
      <c r="V126">
        <v>667.28743942098004</v>
      </c>
      <c r="W126">
        <v>804.23854010353705</v>
      </c>
      <c r="X126">
        <v>0</v>
      </c>
      <c r="Y126">
        <v>630.35834473776902</v>
      </c>
      <c r="Z126">
        <v>0</v>
      </c>
      <c r="AA126">
        <v>850.72120472862309</v>
      </c>
      <c r="AB126">
        <v>1698.78586366179</v>
      </c>
      <c r="AC126">
        <v>171.239684871614</v>
      </c>
      <c r="AD126">
        <v>416.67442091245101</v>
      </c>
      <c r="AE126">
        <v>1399.0173033453</v>
      </c>
      <c r="AF126">
        <v>0</v>
      </c>
    </row>
    <row r="127" spans="1:32" ht="15" customHeight="1">
      <c r="A127" t="s">
        <v>204</v>
      </c>
      <c r="B127" s="25" t="s">
        <v>280</v>
      </c>
      <c r="C127">
        <v>1099.0230756102801</v>
      </c>
      <c r="D127">
        <v>770.236828192453</v>
      </c>
      <c r="E127">
        <v>0</v>
      </c>
      <c r="F127">
        <v>0</v>
      </c>
      <c r="G127">
        <v>501.39553045155702</v>
      </c>
      <c r="H127">
        <v>767.87486374571495</v>
      </c>
      <c r="I127">
        <v>406.49570969197498</v>
      </c>
      <c r="J127">
        <v>692.15566005255198</v>
      </c>
      <c r="K127">
        <v>0</v>
      </c>
      <c r="L127">
        <v>1325.3755051562</v>
      </c>
      <c r="M127">
        <v>0</v>
      </c>
      <c r="N127">
        <v>0</v>
      </c>
      <c r="O127">
        <v>1075.0708709829501</v>
      </c>
      <c r="P127">
        <v>1146.04524644247</v>
      </c>
      <c r="Q127">
        <v>924.13527462824004</v>
      </c>
      <c r="R127">
        <v>1040.2243047708</v>
      </c>
      <c r="S127">
        <v>0</v>
      </c>
      <c r="T127">
        <v>140.402716275073</v>
      </c>
      <c r="U127">
        <v>0</v>
      </c>
      <c r="V127">
        <v>0</v>
      </c>
      <c r="W127">
        <v>192.198479320232</v>
      </c>
      <c r="X127">
        <v>1636.1429978025399</v>
      </c>
      <c r="Y127">
        <v>1037.5298659720399</v>
      </c>
      <c r="Z127">
        <v>0</v>
      </c>
      <c r="AA127">
        <v>0</v>
      </c>
      <c r="AB127">
        <v>1535.2614592201701</v>
      </c>
      <c r="AC127">
        <v>903.982915252147</v>
      </c>
      <c r="AD127">
        <v>1089.5599581445199</v>
      </c>
      <c r="AE127">
        <v>645.5935980418019</v>
      </c>
      <c r="AF127">
        <v>0</v>
      </c>
    </row>
    <row r="128" spans="1:32" ht="15" customHeight="1">
      <c r="A128" t="s">
        <v>204</v>
      </c>
      <c r="B128" s="25" t="s">
        <v>281</v>
      </c>
      <c r="C128">
        <v>0</v>
      </c>
      <c r="D128">
        <v>1022.45061807717</v>
      </c>
      <c r="E128">
        <v>0</v>
      </c>
      <c r="F128">
        <v>0</v>
      </c>
      <c r="G128">
        <v>1415.44768519386</v>
      </c>
      <c r="H128">
        <v>1087.0459106394901</v>
      </c>
      <c r="I128">
        <v>1458.0167648837798</v>
      </c>
      <c r="J128">
        <v>0</v>
      </c>
      <c r="K128">
        <v>0</v>
      </c>
      <c r="L128">
        <v>0</v>
      </c>
      <c r="M128">
        <v>0</v>
      </c>
      <c r="N128">
        <v>453.95261489014501</v>
      </c>
      <c r="O128">
        <v>753.16464265603702</v>
      </c>
      <c r="P128">
        <v>671.17606225370605</v>
      </c>
      <c r="Q128">
        <v>0</v>
      </c>
      <c r="R128">
        <v>1075.5099926088301</v>
      </c>
      <c r="S128">
        <v>0</v>
      </c>
      <c r="T128">
        <v>0</v>
      </c>
      <c r="U128">
        <v>0</v>
      </c>
      <c r="V128">
        <v>489.50968613755697</v>
      </c>
      <c r="W128">
        <v>0</v>
      </c>
      <c r="X128">
        <v>0</v>
      </c>
      <c r="Y128">
        <v>1129.6862445515799</v>
      </c>
      <c r="Z128">
        <v>0</v>
      </c>
      <c r="AA128">
        <v>343.03271562063702</v>
      </c>
      <c r="AB128">
        <v>0</v>
      </c>
      <c r="AC128">
        <v>908.28599436695106</v>
      </c>
      <c r="AD128">
        <v>797.89632698648404</v>
      </c>
      <c r="AE128">
        <v>0</v>
      </c>
      <c r="AF128">
        <v>428</v>
      </c>
    </row>
    <row r="129" spans="1:32" ht="15" customHeight="1">
      <c r="A129" t="s">
        <v>204</v>
      </c>
      <c r="B129" s="25" t="s">
        <v>282</v>
      </c>
      <c r="C129">
        <v>1014.34394513314</v>
      </c>
      <c r="D129">
        <v>456.356604383042</v>
      </c>
      <c r="E129">
        <v>501.39553045155702</v>
      </c>
      <c r="F129">
        <v>1415.44768519386</v>
      </c>
      <c r="G129">
        <v>0</v>
      </c>
      <c r="H129">
        <v>619.88650523467504</v>
      </c>
      <c r="I129">
        <v>504.61636209337797</v>
      </c>
      <c r="J129">
        <v>1027.04980656165</v>
      </c>
      <c r="K129">
        <v>0</v>
      </c>
      <c r="L129">
        <v>1204.00805515613</v>
      </c>
      <c r="M129">
        <v>0</v>
      </c>
      <c r="N129">
        <v>0</v>
      </c>
      <c r="O129">
        <v>662.93928739685907</v>
      </c>
      <c r="P129">
        <v>850.87250518848896</v>
      </c>
      <c r="Q129">
        <v>0</v>
      </c>
      <c r="R129">
        <v>540.00727508318994</v>
      </c>
      <c r="S129">
        <v>0</v>
      </c>
      <c r="T129">
        <v>367.02347411715601</v>
      </c>
      <c r="U129">
        <v>0</v>
      </c>
      <c r="V129">
        <v>978.20225601370009</v>
      </c>
      <c r="W129">
        <v>637.54705771983208</v>
      </c>
      <c r="X129">
        <v>0</v>
      </c>
      <c r="Y129">
        <v>1001.53130217721</v>
      </c>
      <c r="Z129">
        <v>0</v>
      </c>
      <c r="AA129">
        <v>1292.2756861994699</v>
      </c>
      <c r="AB129">
        <v>1857.41285149137</v>
      </c>
      <c r="AC129">
        <v>511.841445195772</v>
      </c>
      <c r="AD129">
        <v>869.38049533326898</v>
      </c>
      <c r="AE129">
        <v>1134.76331056603</v>
      </c>
      <c r="AF129">
        <v>0</v>
      </c>
    </row>
    <row r="130" spans="1:32" ht="15" customHeight="1">
      <c r="A130" t="s">
        <v>204</v>
      </c>
      <c r="B130" s="25" t="s">
        <v>283</v>
      </c>
      <c r="C130">
        <v>1630.331431028</v>
      </c>
      <c r="D130">
        <v>254.84215530230099</v>
      </c>
      <c r="E130">
        <v>767.87486374571495</v>
      </c>
      <c r="F130">
        <v>1087.0459106394901</v>
      </c>
      <c r="G130">
        <v>619.88650523467504</v>
      </c>
      <c r="H130">
        <v>0</v>
      </c>
      <c r="I130">
        <v>382.62832690687503</v>
      </c>
      <c r="J130">
        <v>777.762743983733</v>
      </c>
      <c r="K130">
        <v>1194.05150474325</v>
      </c>
      <c r="L130">
        <v>0</v>
      </c>
      <c r="M130">
        <v>0</v>
      </c>
      <c r="N130">
        <v>1334.1030659155401</v>
      </c>
      <c r="O130">
        <v>528.62735733984505</v>
      </c>
      <c r="P130">
        <v>415.872666555092</v>
      </c>
      <c r="Q130">
        <v>0</v>
      </c>
      <c r="R130">
        <v>812.42519774304708</v>
      </c>
      <c r="S130">
        <v>850.90017038750102</v>
      </c>
      <c r="T130">
        <v>665.23720472525895</v>
      </c>
      <c r="U130">
        <v>1016.03976861826</v>
      </c>
      <c r="V130">
        <v>829.37590922436198</v>
      </c>
      <c r="W130">
        <v>738.706129558464</v>
      </c>
      <c r="X130">
        <v>1641.9987908836001</v>
      </c>
      <c r="Y130">
        <v>390.17771934421097</v>
      </c>
      <c r="Z130">
        <v>0</v>
      </c>
      <c r="AA130">
        <v>842.37130979343601</v>
      </c>
      <c r="AB130">
        <v>1454.21916641332</v>
      </c>
      <c r="AC130">
        <v>404.30883342103704</v>
      </c>
      <c r="AD130">
        <v>323.68806336508601</v>
      </c>
      <c r="AE130">
        <v>1341.3757744945199</v>
      </c>
      <c r="AF130">
        <v>0</v>
      </c>
    </row>
    <row r="131" spans="1:32" ht="15" customHeight="1">
      <c r="A131" t="s">
        <v>204</v>
      </c>
      <c r="B131" s="25" t="s">
        <v>284</v>
      </c>
      <c r="C131">
        <v>1410.7543914733799</v>
      </c>
      <c r="D131">
        <v>477.03670245972501</v>
      </c>
      <c r="E131">
        <v>406.49570969197498</v>
      </c>
      <c r="F131">
        <v>1458.0167648837798</v>
      </c>
      <c r="G131">
        <v>504.61636209337797</v>
      </c>
      <c r="H131">
        <v>382.62832690687503</v>
      </c>
      <c r="I131">
        <v>0</v>
      </c>
      <c r="J131">
        <v>540.48617707193898</v>
      </c>
      <c r="K131">
        <v>1281.0399000955401</v>
      </c>
      <c r="L131">
        <v>1624.9639850144902</v>
      </c>
      <c r="M131">
        <v>1750.79412833571</v>
      </c>
      <c r="N131">
        <v>1662.6622525184398</v>
      </c>
      <c r="O131">
        <v>809.27324768310598</v>
      </c>
      <c r="P131">
        <v>790.13366259144595</v>
      </c>
      <c r="Q131">
        <v>1286.0923385641399</v>
      </c>
      <c r="R131">
        <v>934.15270892569299</v>
      </c>
      <c r="S131">
        <v>1015.33146361259</v>
      </c>
      <c r="T131">
        <v>339.256989214344</v>
      </c>
      <c r="U131">
        <v>1144.5981630804799</v>
      </c>
      <c r="V131">
        <v>1143.0904705983601</v>
      </c>
      <c r="W131">
        <v>356.148252621496</v>
      </c>
      <c r="X131">
        <v>1503.6342566216899</v>
      </c>
      <c r="Y131">
        <v>633.87344837345699</v>
      </c>
      <c r="Z131">
        <v>0</v>
      </c>
      <c r="AA131">
        <v>1224.8462438825002</v>
      </c>
      <c r="AB131">
        <v>1354.2725273615699</v>
      </c>
      <c r="AC131">
        <v>643.64683867472309</v>
      </c>
      <c r="AD131">
        <v>705.30028234734198</v>
      </c>
      <c r="AE131">
        <v>959.53068808902401</v>
      </c>
      <c r="AF131">
        <v>0</v>
      </c>
    </row>
    <row r="132" spans="1:32" ht="15" customHeight="1">
      <c r="A132" t="s">
        <v>204</v>
      </c>
      <c r="B132" s="25" t="s">
        <v>285</v>
      </c>
      <c r="C132">
        <v>1789.50848048067</v>
      </c>
      <c r="D132">
        <v>973.03029341892591</v>
      </c>
      <c r="E132">
        <v>692.15566005255096</v>
      </c>
      <c r="F132">
        <v>0</v>
      </c>
      <c r="G132">
        <v>1027.04980656165</v>
      </c>
      <c r="H132">
        <v>777.762743983733</v>
      </c>
      <c r="I132">
        <v>540.48617707193796</v>
      </c>
      <c r="J132">
        <v>0</v>
      </c>
      <c r="K132">
        <v>978.43615901451699</v>
      </c>
      <c r="L132">
        <v>0</v>
      </c>
      <c r="M132">
        <v>1298.0924487966699</v>
      </c>
      <c r="N132">
        <v>0</v>
      </c>
      <c r="O132">
        <v>1294.2279971775301</v>
      </c>
      <c r="P132">
        <v>1171.93947295151</v>
      </c>
      <c r="Q132">
        <v>1213.4344984837101</v>
      </c>
      <c r="R132">
        <v>1472.55546826829</v>
      </c>
      <c r="S132">
        <v>873.01233222354495</v>
      </c>
      <c r="T132">
        <v>737.80857292999201</v>
      </c>
      <c r="U132">
        <v>921.64596476852296</v>
      </c>
      <c r="V132">
        <v>0</v>
      </c>
      <c r="W132">
        <v>503.888449476456</v>
      </c>
      <c r="X132">
        <v>700</v>
      </c>
      <c r="Y132">
        <v>745.49926267908506</v>
      </c>
      <c r="Z132">
        <v>0</v>
      </c>
      <c r="AA132">
        <v>1533.4077074085801</v>
      </c>
      <c r="AB132">
        <v>400</v>
      </c>
      <c r="AC132">
        <v>1144.11719890019</v>
      </c>
      <c r="AD132">
        <v>1030.02389787685</v>
      </c>
      <c r="AE132">
        <v>850.09003943214498</v>
      </c>
      <c r="AF132">
        <v>0</v>
      </c>
    </row>
    <row r="133" spans="1:32">
      <c r="A133" t="s">
        <v>204</v>
      </c>
      <c r="B133" s="25" t="s">
        <v>308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1194.05150474325</v>
      </c>
      <c r="I133">
        <v>1281.0399000955401</v>
      </c>
      <c r="J133">
        <v>978.43615901451699</v>
      </c>
      <c r="K133">
        <v>0</v>
      </c>
      <c r="L133">
        <v>0</v>
      </c>
      <c r="M133">
        <v>647.91129284531996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384.46822270052297</v>
      </c>
      <c r="T133">
        <v>0</v>
      </c>
      <c r="U133">
        <v>205.65185271509202</v>
      </c>
      <c r="V133">
        <v>0</v>
      </c>
      <c r="W133">
        <v>0</v>
      </c>
      <c r="X133">
        <v>884.99930143106201</v>
      </c>
      <c r="Y133">
        <v>825.43250435985999</v>
      </c>
      <c r="Z133">
        <v>0</v>
      </c>
      <c r="AA133">
        <v>0</v>
      </c>
      <c r="AB133">
        <v>661.72041219775406</v>
      </c>
      <c r="AC133">
        <v>0</v>
      </c>
      <c r="AD133">
        <v>1177.7913358512399</v>
      </c>
      <c r="AE133">
        <v>0</v>
      </c>
      <c r="AF133">
        <v>0</v>
      </c>
    </row>
    <row r="134" spans="1:32" ht="15" customHeight="1">
      <c r="A134" t="s">
        <v>204</v>
      </c>
      <c r="B134" s="25" t="s">
        <v>286</v>
      </c>
      <c r="C134">
        <v>229.590304990151</v>
      </c>
      <c r="D134">
        <v>1640.58307712588</v>
      </c>
      <c r="E134">
        <v>1325.3755051562</v>
      </c>
      <c r="F134">
        <v>0</v>
      </c>
      <c r="G134">
        <v>1204.00805515613</v>
      </c>
      <c r="H134">
        <v>0</v>
      </c>
      <c r="I134">
        <v>1624.9639850144902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1723.5923456386299</v>
      </c>
      <c r="P134">
        <v>0</v>
      </c>
      <c r="Q134">
        <v>1479.4523671480001</v>
      </c>
      <c r="R134">
        <v>1341.0179170542301</v>
      </c>
      <c r="S134">
        <v>0</v>
      </c>
      <c r="T134">
        <v>1307.3596546454498</v>
      </c>
      <c r="U134">
        <v>0</v>
      </c>
      <c r="V134">
        <v>0</v>
      </c>
      <c r="W134">
        <v>1513.17891265412</v>
      </c>
      <c r="X134">
        <v>0</v>
      </c>
      <c r="Y134">
        <v>0</v>
      </c>
      <c r="Z134">
        <v>421.672415134201</v>
      </c>
      <c r="AA134">
        <v>0</v>
      </c>
      <c r="AB134">
        <v>0</v>
      </c>
      <c r="AC134">
        <v>1632.96478199994</v>
      </c>
      <c r="AD134">
        <v>0</v>
      </c>
      <c r="AE134">
        <v>1549.5137640238599</v>
      </c>
      <c r="AF134">
        <v>0</v>
      </c>
    </row>
    <row r="135" spans="1:32" ht="15" customHeight="1">
      <c r="A135" t="s">
        <v>204</v>
      </c>
      <c r="B135" s="25" t="s">
        <v>287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1750.79412833571</v>
      </c>
      <c r="J135">
        <v>1298.0924487966699</v>
      </c>
      <c r="K135">
        <v>647.91129284531996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1026.3112498938599</v>
      </c>
      <c r="T135">
        <v>0</v>
      </c>
      <c r="U135">
        <v>852.16339759525101</v>
      </c>
      <c r="V135">
        <v>0</v>
      </c>
      <c r="W135">
        <v>0</v>
      </c>
      <c r="X135">
        <v>1000</v>
      </c>
      <c r="Y135">
        <v>1430.7807594476301</v>
      </c>
      <c r="Z135">
        <v>0</v>
      </c>
      <c r="AA135">
        <v>0</v>
      </c>
      <c r="AB135">
        <v>505.82931999969901</v>
      </c>
      <c r="AC135">
        <v>0</v>
      </c>
      <c r="AD135">
        <v>0</v>
      </c>
      <c r="AE135">
        <v>0</v>
      </c>
      <c r="AF135">
        <v>0</v>
      </c>
    </row>
    <row r="136" spans="1:32" ht="15" customHeight="1">
      <c r="A136" t="s">
        <v>204</v>
      </c>
      <c r="B136" s="25" t="s">
        <v>288</v>
      </c>
      <c r="C136">
        <v>0</v>
      </c>
      <c r="D136">
        <v>1462.5036972452499</v>
      </c>
      <c r="E136">
        <v>300</v>
      </c>
      <c r="F136">
        <v>0</v>
      </c>
      <c r="G136">
        <v>350</v>
      </c>
      <c r="H136">
        <v>1630.331431028</v>
      </c>
      <c r="I136">
        <v>500</v>
      </c>
      <c r="J136">
        <v>1789.50848048067</v>
      </c>
      <c r="K136">
        <v>0</v>
      </c>
      <c r="L136">
        <v>1000</v>
      </c>
      <c r="M136">
        <v>0</v>
      </c>
      <c r="N136">
        <v>2201.08682865318</v>
      </c>
      <c r="O136">
        <v>1577.9893158996201</v>
      </c>
      <c r="P136">
        <v>1838.3882306706901</v>
      </c>
      <c r="Q136">
        <v>1284.4862978178601</v>
      </c>
      <c r="R136">
        <v>1000</v>
      </c>
      <c r="S136">
        <v>0</v>
      </c>
      <c r="T136">
        <v>1087.0487478216301</v>
      </c>
      <c r="U136">
        <v>0</v>
      </c>
      <c r="V136">
        <v>1809.0938656153198</v>
      </c>
      <c r="W136">
        <v>1285.66128237525</v>
      </c>
      <c r="X136">
        <v>2702.3606217174101</v>
      </c>
      <c r="Y136">
        <v>2000.60210862749</v>
      </c>
      <c r="Z136">
        <v>560.61008017351105</v>
      </c>
      <c r="AA136">
        <v>2252.6160473271798</v>
      </c>
      <c r="AB136">
        <v>2623.54865906435</v>
      </c>
      <c r="AC136">
        <v>1472.1386482586699</v>
      </c>
      <c r="AD136">
        <v>1879.07717022939</v>
      </c>
      <c r="AE136">
        <v>600</v>
      </c>
      <c r="AF136">
        <v>0</v>
      </c>
    </row>
    <row r="137" spans="1:32" ht="15" customHeight="1">
      <c r="A137" t="s">
        <v>204</v>
      </c>
      <c r="B137" s="25" t="s">
        <v>289</v>
      </c>
      <c r="C137">
        <v>2201.08682865318</v>
      </c>
      <c r="D137">
        <v>1188.0094566349799</v>
      </c>
      <c r="E137">
        <v>0</v>
      </c>
      <c r="F137">
        <v>453.95261489014501</v>
      </c>
      <c r="G137">
        <v>0</v>
      </c>
      <c r="H137">
        <v>1334.1030659155401</v>
      </c>
      <c r="I137">
        <v>1662.6622525184398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859.98490218899008</v>
      </c>
      <c r="P137">
        <v>947.645128812331</v>
      </c>
      <c r="Q137">
        <v>0</v>
      </c>
      <c r="R137">
        <v>1007.1001103608399</v>
      </c>
      <c r="S137">
        <v>0</v>
      </c>
      <c r="T137">
        <v>0</v>
      </c>
      <c r="U137">
        <v>0</v>
      </c>
      <c r="V137">
        <v>521.15889498532397</v>
      </c>
      <c r="W137">
        <v>0</v>
      </c>
      <c r="X137">
        <v>0</v>
      </c>
      <c r="Y137">
        <v>1480.0860704174399</v>
      </c>
      <c r="Z137">
        <v>0</v>
      </c>
      <c r="AA137">
        <v>772.59590847392906</v>
      </c>
      <c r="AB137">
        <v>0</v>
      </c>
      <c r="AC137">
        <v>1031.61870157402</v>
      </c>
      <c r="AD137">
        <v>1109.6121626510699</v>
      </c>
      <c r="AE137">
        <v>0</v>
      </c>
      <c r="AF137">
        <v>868</v>
      </c>
    </row>
    <row r="138" spans="1:32" ht="15" customHeight="1">
      <c r="A138" t="s">
        <v>204</v>
      </c>
      <c r="B138" s="25" t="s">
        <v>290</v>
      </c>
      <c r="C138">
        <v>1577.9893158996201</v>
      </c>
      <c r="D138">
        <v>332.26843218335301</v>
      </c>
      <c r="E138">
        <v>1075.0708709829501</v>
      </c>
      <c r="F138">
        <v>753.16464265603702</v>
      </c>
      <c r="G138">
        <v>662.93928739685907</v>
      </c>
      <c r="H138">
        <v>528.62735733984505</v>
      </c>
      <c r="I138">
        <v>809.27324768310598</v>
      </c>
      <c r="J138">
        <v>1294.2279971775301</v>
      </c>
      <c r="K138">
        <v>0</v>
      </c>
      <c r="L138">
        <v>1723.5923456386299</v>
      </c>
      <c r="M138">
        <v>0</v>
      </c>
      <c r="N138">
        <v>859.98490218899099</v>
      </c>
      <c r="O138">
        <v>0</v>
      </c>
      <c r="P138">
        <v>331.48986219249798</v>
      </c>
      <c r="Q138">
        <v>0</v>
      </c>
      <c r="R138">
        <v>427.98870255175405</v>
      </c>
      <c r="S138">
        <v>1262.65091310359</v>
      </c>
      <c r="T138">
        <v>938.10517788985101</v>
      </c>
      <c r="U138">
        <v>0</v>
      </c>
      <c r="V138">
        <v>339.14004627368701</v>
      </c>
      <c r="W138">
        <v>1129.39397401365</v>
      </c>
      <c r="X138">
        <v>0</v>
      </c>
      <c r="Y138">
        <v>818.17144171362804</v>
      </c>
      <c r="Z138">
        <v>0</v>
      </c>
      <c r="AA138">
        <v>677.09091812818099</v>
      </c>
      <c r="AB138">
        <v>1974.18746626347</v>
      </c>
      <c r="AC138">
        <v>171.92921205264901</v>
      </c>
      <c r="AD138">
        <v>470.59611593338201</v>
      </c>
      <c r="AE138">
        <v>0</v>
      </c>
      <c r="AF138">
        <v>0</v>
      </c>
    </row>
    <row r="139" spans="1:32" ht="15" customHeight="1">
      <c r="A139" t="s">
        <v>204</v>
      </c>
      <c r="B139" s="25" t="s">
        <v>291</v>
      </c>
      <c r="C139">
        <v>1838.3882306706901</v>
      </c>
      <c r="D139">
        <v>400.59372578107298</v>
      </c>
      <c r="E139">
        <v>1146.04524644247</v>
      </c>
      <c r="F139">
        <v>671.17606225370605</v>
      </c>
      <c r="G139">
        <v>850.87250518848896</v>
      </c>
      <c r="H139">
        <v>415.872666555092</v>
      </c>
      <c r="I139">
        <v>790.13366259144595</v>
      </c>
      <c r="J139">
        <v>1171.93947295151</v>
      </c>
      <c r="K139">
        <v>0</v>
      </c>
      <c r="L139">
        <v>0</v>
      </c>
      <c r="M139">
        <v>0</v>
      </c>
      <c r="N139">
        <v>947.645128812331</v>
      </c>
      <c r="O139">
        <v>331.489862192499</v>
      </c>
      <c r="P139">
        <v>0</v>
      </c>
      <c r="Q139">
        <v>0</v>
      </c>
      <c r="R139">
        <v>755.25685508296101</v>
      </c>
      <c r="S139">
        <v>961.22566260652798</v>
      </c>
      <c r="T139">
        <v>1025.1109061800601</v>
      </c>
      <c r="U139">
        <v>1141.8269998191799</v>
      </c>
      <c r="V139">
        <v>486.509831457367</v>
      </c>
      <c r="W139">
        <v>1144.4012916258498</v>
      </c>
      <c r="X139">
        <v>0</v>
      </c>
      <c r="Y139">
        <v>551.71910134001803</v>
      </c>
      <c r="Z139">
        <v>0</v>
      </c>
      <c r="AA139">
        <v>452.356585476161</v>
      </c>
      <c r="AB139">
        <v>1745.8480912927701</v>
      </c>
      <c r="AC139">
        <v>369.97218165411005</v>
      </c>
      <c r="AD139">
        <v>171.64965832355401</v>
      </c>
      <c r="AE139">
        <v>0</v>
      </c>
      <c r="AF139">
        <v>0</v>
      </c>
    </row>
    <row r="140" spans="1:32" ht="15" customHeight="1">
      <c r="A140" t="s">
        <v>204</v>
      </c>
      <c r="B140" s="25" t="s">
        <v>292</v>
      </c>
      <c r="C140">
        <v>1284.4862978178601</v>
      </c>
      <c r="D140">
        <v>0</v>
      </c>
      <c r="E140">
        <v>924.13527462824095</v>
      </c>
      <c r="F140">
        <v>0</v>
      </c>
      <c r="G140">
        <v>0</v>
      </c>
      <c r="H140">
        <v>0</v>
      </c>
      <c r="I140">
        <v>1286.0923385641399</v>
      </c>
      <c r="J140">
        <v>1213.4344984837101</v>
      </c>
      <c r="K140">
        <v>0</v>
      </c>
      <c r="L140">
        <v>1479.4523671480001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1057.1666425449798</v>
      </c>
      <c r="U140">
        <v>0</v>
      </c>
      <c r="V140">
        <v>0</v>
      </c>
      <c r="W140">
        <v>932.264714643704</v>
      </c>
      <c r="X140">
        <v>1780.16067787714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363.85293099165801</v>
      </c>
      <c r="AF140">
        <v>0</v>
      </c>
    </row>
    <row r="141" spans="1:32" ht="15" customHeight="1">
      <c r="A141" t="s">
        <v>204</v>
      </c>
      <c r="B141" s="25" t="s">
        <v>293</v>
      </c>
      <c r="C141">
        <v>1223.64121711451</v>
      </c>
      <c r="D141">
        <v>557.69258660892194</v>
      </c>
      <c r="E141">
        <v>1040.2243047708</v>
      </c>
      <c r="F141">
        <v>1075.5099926088301</v>
      </c>
      <c r="G141">
        <v>540.00727508318903</v>
      </c>
      <c r="H141">
        <v>812.42519774304708</v>
      </c>
      <c r="I141">
        <v>934.15270892569299</v>
      </c>
      <c r="J141">
        <v>1472.55546826829</v>
      </c>
      <c r="K141">
        <v>0</v>
      </c>
      <c r="L141">
        <v>1341.0179170542301</v>
      </c>
      <c r="M141">
        <v>0</v>
      </c>
      <c r="N141">
        <v>1007.1001103608399</v>
      </c>
      <c r="O141">
        <v>427.98870255175405</v>
      </c>
      <c r="P141">
        <v>755.25685508296192</v>
      </c>
      <c r="Q141">
        <v>0</v>
      </c>
      <c r="R141">
        <v>0</v>
      </c>
      <c r="S141">
        <v>0</v>
      </c>
      <c r="T141">
        <v>903.07870161533708</v>
      </c>
      <c r="U141">
        <v>0</v>
      </c>
      <c r="V141">
        <v>586.66369571887094</v>
      </c>
      <c r="W141">
        <v>1161.0499939660699</v>
      </c>
      <c r="X141">
        <v>0</v>
      </c>
      <c r="Y141">
        <v>1174.66292608554</v>
      </c>
      <c r="Z141">
        <v>0</v>
      </c>
      <c r="AA141">
        <v>1082.6257637412202</v>
      </c>
      <c r="AB141">
        <v>2245.4899867019499</v>
      </c>
      <c r="AC141">
        <v>429.94551876705401</v>
      </c>
      <c r="AD141">
        <v>874.10712133104096</v>
      </c>
      <c r="AE141">
        <v>1673.8376714381</v>
      </c>
      <c r="AF141">
        <v>0</v>
      </c>
    </row>
    <row r="142" spans="1:32" ht="15" customHeight="1">
      <c r="A142" t="s">
        <v>204</v>
      </c>
      <c r="B142" s="25" t="s">
        <v>309</v>
      </c>
      <c r="C142">
        <v>0</v>
      </c>
      <c r="D142">
        <v>1094.83749350671</v>
      </c>
      <c r="E142">
        <v>0</v>
      </c>
      <c r="F142">
        <v>0</v>
      </c>
      <c r="G142">
        <v>0</v>
      </c>
      <c r="H142">
        <v>850.90017038750102</v>
      </c>
      <c r="I142">
        <v>1015.33146361259</v>
      </c>
      <c r="J142">
        <v>873.01233222354495</v>
      </c>
      <c r="K142">
        <v>384.46822270052297</v>
      </c>
      <c r="L142">
        <v>0</v>
      </c>
      <c r="M142">
        <v>1026.3112498938599</v>
      </c>
      <c r="N142">
        <v>0</v>
      </c>
      <c r="O142">
        <v>1262.65091310359</v>
      </c>
      <c r="P142">
        <v>961.22566260652798</v>
      </c>
      <c r="Q142">
        <v>0</v>
      </c>
      <c r="R142">
        <v>0</v>
      </c>
      <c r="S142">
        <v>0</v>
      </c>
      <c r="T142">
        <v>0</v>
      </c>
      <c r="U142">
        <v>180.607718080865</v>
      </c>
      <c r="V142">
        <v>0</v>
      </c>
      <c r="W142">
        <v>1249.6982264928699</v>
      </c>
      <c r="X142">
        <v>1153.0141123032299</v>
      </c>
      <c r="Y142">
        <v>464.51770990894602</v>
      </c>
      <c r="Z142">
        <v>0</v>
      </c>
      <c r="AA142">
        <v>1059.29442059653</v>
      </c>
      <c r="AB142">
        <v>923.23087982093102</v>
      </c>
      <c r="AC142">
        <v>1207.0468892582498</v>
      </c>
      <c r="AD142">
        <v>797.05288986867799</v>
      </c>
      <c r="AE142">
        <v>0</v>
      </c>
      <c r="AF142">
        <v>0</v>
      </c>
    </row>
    <row r="143" spans="1:32" ht="15" customHeight="1">
      <c r="A143" t="s">
        <v>204</v>
      </c>
      <c r="B143" s="25" t="s">
        <v>294</v>
      </c>
      <c r="C143">
        <v>1087.0487478216301</v>
      </c>
      <c r="D143">
        <v>640.31926514528504</v>
      </c>
      <c r="E143">
        <v>140.402716275073</v>
      </c>
      <c r="F143">
        <v>0</v>
      </c>
      <c r="G143">
        <v>367.02347411715601</v>
      </c>
      <c r="H143">
        <v>665.23720472525895</v>
      </c>
      <c r="I143">
        <v>339.256989214344</v>
      </c>
      <c r="J143">
        <v>737.80857292999201</v>
      </c>
      <c r="K143">
        <v>0</v>
      </c>
      <c r="L143">
        <v>1307.3596546454498</v>
      </c>
      <c r="M143">
        <v>0</v>
      </c>
      <c r="N143">
        <v>0</v>
      </c>
      <c r="O143">
        <v>938.10517788985101</v>
      </c>
      <c r="P143">
        <v>1025.1109061800601</v>
      </c>
      <c r="Q143">
        <v>1057.1666425449798</v>
      </c>
      <c r="R143">
        <v>903.07870161533799</v>
      </c>
      <c r="S143">
        <v>0</v>
      </c>
      <c r="T143">
        <v>0</v>
      </c>
      <c r="U143">
        <v>0</v>
      </c>
      <c r="V143">
        <v>0</v>
      </c>
      <c r="W143">
        <v>279.53690262646001</v>
      </c>
      <c r="X143">
        <v>1703.3396367090099</v>
      </c>
      <c r="Y143">
        <v>969.45405735543102</v>
      </c>
      <c r="Z143">
        <v>0</v>
      </c>
      <c r="AA143">
        <v>0</v>
      </c>
      <c r="AB143">
        <v>1586.2880663705801</v>
      </c>
      <c r="AC143">
        <v>767.72843470975192</v>
      </c>
      <c r="AD143">
        <v>981.16819225591007</v>
      </c>
      <c r="AE143">
        <v>785.88569114541792</v>
      </c>
      <c r="AF143">
        <v>0</v>
      </c>
    </row>
    <row r="144" spans="1:32" ht="15" customHeight="1">
      <c r="A144" t="s">
        <v>204</v>
      </c>
      <c r="B144" s="25" t="s">
        <v>310</v>
      </c>
      <c r="C144">
        <v>0</v>
      </c>
      <c r="D144">
        <v>1264.2639586615901</v>
      </c>
      <c r="E144">
        <v>0</v>
      </c>
      <c r="F144">
        <v>0</v>
      </c>
      <c r="G144">
        <v>0</v>
      </c>
      <c r="H144">
        <v>1016.03976861827</v>
      </c>
      <c r="I144">
        <v>1144.5981630804799</v>
      </c>
      <c r="J144">
        <v>921.64596476852296</v>
      </c>
      <c r="K144">
        <v>205.65185271509202</v>
      </c>
      <c r="L144">
        <v>0</v>
      </c>
      <c r="M144">
        <v>852.16339759525101</v>
      </c>
      <c r="N144">
        <v>0</v>
      </c>
      <c r="O144">
        <v>0</v>
      </c>
      <c r="P144">
        <v>1141.8269998191799</v>
      </c>
      <c r="Q144">
        <v>0</v>
      </c>
      <c r="R144">
        <v>0</v>
      </c>
      <c r="S144">
        <v>180.607718080865</v>
      </c>
      <c r="T144">
        <v>0</v>
      </c>
      <c r="U144">
        <v>0</v>
      </c>
      <c r="V144">
        <v>0</v>
      </c>
      <c r="W144">
        <v>1345.2498022536599</v>
      </c>
      <c r="X144">
        <v>1031.75587080375</v>
      </c>
      <c r="Y144">
        <v>636.20237546535895</v>
      </c>
      <c r="Z144">
        <v>0</v>
      </c>
      <c r="AA144">
        <v>1225.5033101732299</v>
      </c>
      <c r="AB144">
        <v>802.01204829864901</v>
      </c>
      <c r="AC144">
        <v>0</v>
      </c>
      <c r="AD144">
        <v>977.33382873698895</v>
      </c>
      <c r="AE144">
        <v>0</v>
      </c>
      <c r="AF144">
        <v>0</v>
      </c>
    </row>
    <row r="145" spans="1:32" ht="15" customHeight="1">
      <c r="A145" t="s">
        <v>204</v>
      </c>
      <c r="B145" s="25" t="s">
        <v>297</v>
      </c>
      <c r="C145">
        <v>1285.66128237525</v>
      </c>
      <c r="D145">
        <v>804.23854010353705</v>
      </c>
      <c r="E145">
        <v>192.198479320232</v>
      </c>
      <c r="F145">
        <v>0</v>
      </c>
      <c r="G145">
        <v>637.54705771983106</v>
      </c>
      <c r="H145">
        <v>738.706129558464</v>
      </c>
      <c r="I145">
        <v>356.148252621496</v>
      </c>
      <c r="J145">
        <v>503.888449476456</v>
      </c>
      <c r="K145">
        <v>0</v>
      </c>
      <c r="L145">
        <v>1513.17891265412</v>
      </c>
      <c r="M145">
        <v>0</v>
      </c>
      <c r="N145">
        <v>0</v>
      </c>
      <c r="O145">
        <v>1129.39397401365</v>
      </c>
      <c r="P145">
        <v>1144.4012916258498</v>
      </c>
      <c r="Q145">
        <v>932.264714643704</v>
      </c>
      <c r="R145">
        <v>1161.0499939660699</v>
      </c>
      <c r="S145">
        <v>1249.6982264928699</v>
      </c>
      <c r="T145">
        <v>279.53690262646001</v>
      </c>
      <c r="U145">
        <v>1345.2498022536599</v>
      </c>
      <c r="V145">
        <v>0</v>
      </c>
      <c r="W145">
        <v>0</v>
      </c>
      <c r="X145">
        <v>1444.2496408617201</v>
      </c>
      <c r="Y145">
        <v>943.15722813118703</v>
      </c>
      <c r="Z145">
        <v>0</v>
      </c>
      <c r="AA145">
        <v>0</v>
      </c>
      <c r="AB145">
        <v>1343.7475420231901</v>
      </c>
      <c r="AC145">
        <v>958.07311103482107</v>
      </c>
      <c r="AD145">
        <v>1060.74538884102</v>
      </c>
      <c r="AE145">
        <v>604.03108572155702</v>
      </c>
      <c r="AF145">
        <v>0</v>
      </c>
    </row>
    <row r="146" spans="1:32" ht="15" customHeight="1">
      <c r="A146" t="s">
        <v>204</v>
      </c>
      <c r="B146" s="25" t="s">
        <v>298</v>
      </c>
      <c r="C146">
        <v>2702.3606217174001</v>
      </c>
      <c r="D146">
        <v>0</v>
      </c>
      <c r="E146">
        <v>1636.1429978025399</v>
      </c>
      <c r="F146">
        <v>0</v>
      </c>
      <c r="G146">
        <v>0</v>
      </c>
      <c r="H146">
        <v>1641.9987908836001</v>
      </c>
      <c r="I146">
        <v>1503.6342566216899</v>
      </c>
      <c r="J146">
        <v>700</v>
      </c>
      <c r="K146">
        <v>884.99930143106201</v>
      </c>
      <c r="L146">
        <v>0</v>
      </c>
      <c r="M146">
        <v>1000</v>
      </c>
      <c r="N146">
        <v>0</v>
      </c>
      <c r="O146">
        <v>0</v>
      </c>
      <c r="P146">
        <v>0</v>
      </c>
      <c r="Q146">
        <v>1780.16067787714</v>
      </c>
      <c r="R146">
        <v>0</v>
      </c>
      <c r="S146">
        <v>1153.0141123032299</v>
      </c>
      <c r="T146">
        <v>1703.3396367090099</v>
      </c>
      <c r="U146">
        <v>1031.75587080375</v>
      </c>
      <c r="V146">
        <v>0</v>
      </c>
      <c r="W146">
        <v>1444.2496408617201</v>
      </c>
      <c r="X146">
        <v>0</v>
      </c>
      <c r="Y146">
        <v>1408.53557129252</v>
      </c>
      <c r="Z146">
        <v>0</v>
      </c>
      <c r="AA146">
        <v>0</v>
      </c>
      <c r="AB146">
        <v>230.31830030483601</v>
      </c>
      <c r="AC146">
        <v>0</v>
      </c>
      <c r="AD146">
        <v>0</v>
      </c>
      <c r="AE146">
        <v>1492.3110247683198</v>
      </c>
      <c r="AF146">
        <v>0</v>
      </c>
    </row>
    <row r="147" spans="1:32" ht="15" customHeight="1">
      <c r="A147" t="s">
        <v>204</v>
      </c>
      <c r="B147" s="25" t="s">
        <v>357</v>
      </c>
      <c r="C147">
        <v>1809.0938656153198</v>
      </c>
      <c r="D147">
        <v>667.28743942098004</v>
      </c>
      <c r="E147">
        <v>0</v>
      </c>
      <c r="F147">
        <v>489.50968613755697</v>
      </c>
      <c r="G147">
        <v>978.202256013701</v>
      </c>
      <c r="H147">
        <v>829.37590922436198</v>
      </c>
      <c r="I147">
        <v>1143.0904705983601</v>
      </c>
      <c r="J147">
        <v>0</v>
      </c>
      <c r="K147">
        <v>0</v>
      </c>
      <c r="L147">
        <v>0</v>
      </c>
      <c r="M147">
        <v>0</v>
      </c>
      <c r="N147">
        <v>521.15889498532499</v>
      </c>
      <c r="O147">
        <v>339.14004627368701</v>
      </c>
      <c r="P147">
        <v>486.509831457367</v>
      </c>
      <c r="Q147">
        <v>0</v>
      </c>
      <c r="R147">
        <v>586.66369571887094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1038.1278970272401</v>
      </c>
      <c r="Z147">
        <v>0</v>
      </c>
      <c r="AA147">
        <v>569.06990902236203</v>
      </c>
      <c r="AB147">
        <v>0</v>
      </c>
      <c r="AC147">
        <v>511.015665007346</v>
      </c>
      <c r="AD147">
        <v>658.157323216142</v>
      </c>
      <c r="AE147">
        <v>0</v>
      </c>
      <c r="AF147">
        <v>0</v>
      </c>
    </row>
    <row r="148" spans="1:32" ht="15" customHeight="1">
      <c r="A148" t="s">
        <v>204</v>
      </c>
      <c r="B148" s="25" t="s">
        <v>299</v>
      </c>
      <c r="C148">
        <v>2000.60210862749</v>
      </c>
      <c r="D148">
        <v>630.35834473777004</v>
      </c>
      <c r="E148">
        <v>1037.5298659720399</v>
      </c>
      <c r="F148">
        <v>1129.6862445515799</v>
      </c>
      <c r="G148">
        <v>1001.53130217721</v>
      </c>
      <c r="H148">
        <v>390.17771934421097</v>
      </c>
      <c r="I148">
        <v>633.87344837345699</v>
      </c>
      <c r="J148">
        <v>745.49926267908506</v>
      </c>
      <c r="K148">
        <v>825.43250435985999</v>
      </c>
      <c r="L148">
        <v>0</v>
      </c>
      <c r="M148">
        <v>1430.7807594476301</v>
      </c>
      <c r="N148">
        <v>1480.0860704174399</v>
      </c>
      <c r="O148">
        <v>818.17144171362804</v>
      </c>
      <c r="P148">
        <v>551.71910134001803</v>
      </c>
      <c r="Q148">
        <v>0</v>
      </c>
      <c r="R148">
        <v>1174.66292608554</v>
      </c>
      <c r="S148">
        <v>464.51770990894602</v>
      </c>
      <c r="T148">
        <v>969.45405735543102</v>
      </c>
      <c r="U148">
        <v>636.20237546535998</v>
      </c>
      <c r="V148">
        <v>1038.1278970272401</v>
      </c>
      <c r="W148">
        <v>943.15722813118703</v>
      </c>
      <c r="X148">
        <v>1408.53557129252</v>
      </c>
      <c r="Y148">
        <v>0</v>
      </c>
      <c r="Z148">
        <v>0</v>
      </c>
      <c r="AA148">
        <v>809.16174161674303</v>
      </c>
      <c r="AB148">
        <v>1196.52699238643</v>
      </c>
      <c r="AC148">
        <v>746.53257175725798</v>
      </c>
      <c r="AD148">
        <v>380.21135998730699</v>
      </c>
      <c r="AE148">
        <v>1502.6294206436</v>
      </c>
      <c r="AF148">
        <v>0</v>
      </c>
    </row>
    <row r="149" spans="1:32" ht="15" customHeight="1">
      <c r="A149" t="s">
        <v>204</v>
      </c>
      <c r="B149" s="25" t="s">
        <v>300</v>
      </c>
      <c r="C149">
        <v>560.61008017351105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421.672415134201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1672.93153161432</v>
      </c>
      <c r="AF149">
        <v>0</v>
      </c>
    </row>
    <row r="150" spans="1:32" ht="15" customHeight="1">
      <c r="A150" t="s">
        <v>204</v>
      </c>
      <c r="B150" s="25" t="s">
        <v>301</v>
      </c>
      <c r="C150">
        <v>2252.6160473271798</v>
      </c>
      <c r="D150">
        <v>850.72120472862309</v>
      </c>
      <c r="E150">
        <v>0</v>
      </c>
      <c r="F150">
        <v>343.03271562063702</v>
      </c>
      <c r="G150">
        <v>1292.2756861994699</v>
      </c>
      <c r="H150">
        <v>842.37130979343601</v>
      </c>
      <c r="I150">
        <v>1224.8462438825002</v>
      </c>
      <c r="J150">
        <v>1533.4077074085801</v>
      </c>
      <c r="K150">
        <v>0</v>
      </c>
      <c r="L150">
        <v>0</v>
      </c>
      <c r="M150">
        <v>0</v>
      </c>
      <c r="N150">
        <v>772.59590847392906</v>
      </c>
      <c r="O150">
        <v>677.0909181281819</v>
      </c>
      <c r="P150">
        <v>452.356585476161</v>
      </c>
      <c r="Q150">
        <v>0</v>
      </c>
      <c r="R150">
        <v>1082.6257637412202</v>
      </c>
      <c r="S150">
        <v>1059.29442059653</v>
      </c>
      <c r="T150">
        <v>0</v>
      </c>
      <c r="U150">
        <v>1225.5033101732299</v>
      </c>
      <c r="V150">
        <v>569.06990902236203</v>
      </c>
      <c r="W150">
        <v>0</v>
      </c>
      <c r="X150">
        <v>0</v>
      </c>
      <c r="Y150">
        <v>809.16174161674303</v>
      </c>
      <c r="Z150">
        <v>0</v>
      </c>
      <c r="AA150">
        <v>0</v>
      </c>
      <c r="AB150">
        <v>0</v>
      </c>
      <c r="AC150">
        <v>787.56824992521501</v>
      </c>
      <c r="AD150">
        <v>523.91508623551999</v>
      </c>
      <c r="AE150">
        <v>0</v>
      </c>
      <c r="AF150">
        <v>899</v>
      </c>
    </row>
    <row r="151" spans="1:32" ht="15" customHeight="1">
      <c r="A151" t="s">
        <v>204</v>
      </c>
      <c r="B151" s="25" t="s">
        <v>303</v>
      </c>
      <c r="C151">
        <v>2623.54865906435</v>
      </c>
      <c r="D151">
        <v>1698.78586366179</v>
      </c>
      <c r="E151">
        <v>1535.2614592201701</v>
      </c>
      <c r="F151">
        <v>0</v>
      </c>
      <c r="G151">
        <v>1857.41285149137</v>
      </c>
      <c r="H151">
        <v>1454.21916641332</v>
      </c>
      <c r="I151">
        <v>1354.2725273615699</v>
      </c>
      <c r="J151">
        <v>400</v>
      </c>
      <c r="K151">
        <v>661.72041219775406</v>
      </c>
      <c r="L151">
        <v>0</v>
      </c>
      <c r="M151">
        <v>505.82931999969901</v>
      </c>
      <c r="N151">
        <v>0</v>
      </c>
      <c r="O151">
        <v>1974.18746626347</v>
      </c>
      <c r="P151">
        <v>1745.8480912927701</v>
      </c>
      <c r="Q151">
        <v>0</v>
      </c>
      <c r="R151">
        <v>2245.4899867019499</v>
      </c>
      <c r="S151">
        <v>923.23087982093102</v>
      </c>
      <c r="T151">
        <v>1586.2880663705801</v>
      </c>
      <c r="U151">
        <v>802.01204829864901</v>
      </c>
      <c r="V151">
        <v>0</v>
      </c>
      <c r="W151">
        <v>1343.7475420231901</v>
      </c>
      <c r="X151">
        <v>230.31830030483601</v>
      </c>
      <c r="Y151">
        <v>1196.52699238643</v>
      </c>
      <c r="Z151">
        <v>0</v>
      </c>
      <c r="AA151">
        <v>0</v>
      </c>
      <c r="AB151">
        <v>0</v>
      </c>
      <c r="AC151">
        <v>1858.1773164466701</v>
      </c>
      <c r="AD151">
        <v>1575.3717320999899</v>
      </c>
      <c r="AE151">
        <v>1485.1832458255701</v>
      </c>
      <c r="AF151">
        <v>0</v>
      </c>
    </row>
    <row r="152" spans="1:32" ht="15" customHeight="1">
      <c r="A152" t="s">
        <v>204</v>
      </c>
      <c r="B152" s="25" t="s">
        <v>304</v>
      </c>
      <c r="C152">
        <v>1472.1386482586699</v>
      </c>
      <c r="D152">
        <v>171.23968487161298</v>
      </c>
      <c r="E152">
        <v>903.982915252147</v>
      </c>
      <c r="F152">
        <v>908.28599436695106</v>
      </c>
      <c r="G152">
        <v>511.841445195772</v>
      </c>
      <c r="H152">
        <v>404.30883342103601</v>
      </c>
      <c r="I152">
        <v>643.64683867472309</v>
      </c>
      <c r="J152">
        <v>1144.11719890019</v>
      </c>
      <c r="K152">
        <v>0</v>
      </c>
      <c r="L152">
        <v>1632.96478199994</v>
      </c>
      <c r="M152">
        <v>0</v>
      </c>
      <c r="N152">
        <v>1031.61870157402</v>
      </c>
      <c r="O152">
        <v>171.92921205264901</v>
      </c>
      <c r="P152">
        <v>369.97218165411005</v>
      </c>
      <c r="Q152">
        <v>0</v>
      </c>
      <c r="R152">
        <v>429.94551876705401</v>
      </c>
      <c r="S152">
        <v>1207.0468892582498</v>
      </c>
      <c r="T152">
        <v>767.72843470975192</v>
      </c>
      <c r="U152">
        <v>0</v>
      </c>
      <c r="V152">
        <v>511.015665007346</v>
      </c>
      <c r="W152">
        <v>958.07311103482107</v>
      </c>
      <c r="X152">
        <v>0</v>
      </c>
      <c r="Y152">
        <v>746.53257175725901</v>
      </c>
      <c r="Z152">
        <v>0</v>
      </c>
      <c r="AA152">
        <v>787.56824992521501</v>
      </c>
      <c r="AB152">
        <v>1858.1773164466701</v>
      </c>
      <c r="AC152">
        <v>0</v>
      </c>
      <c r="AD152">
        <v>454.53487290644597</v>
      </c>
      <c r="AE152">
        <v>0</v>
      </c>
      <c r="AF152">
        <v>0</v>
      </c>
    </row>
    <row r="153" spans="1:32" ht="15" customHeight="1">
      <c r="A153" t="s">
        <v>204</v>
      </c>
      <c r="B153" s="25" t="s">
        <v>305</v>
      </c>
      <c r="C153">
        <v>1879.07717022939</v>
      </c>
      <c r="D153">
        <v>416.67442091245101</v>
      </c>
      <c r="E153">
        <v>1089.5599581445199</v>
      </c>
      <c r="F153">
        <v>797.89632698648404</v>
      </c>
      <c r="G153">
        <v>869.38049533326898</v>
      </c>
      <c r="H153">
        <v>323.68806336508601</v>
      </c>
      <c r="I153">
        <v>705.30028234734198</v>
      </c>
      <c r="J153">
        <v>1030.02389787685</v>
      </c>
      <c r="K153">
        <v>1177.7913358512399</v>
      </c>
      <c r="L153">
        <v>0</v>
      </c>
      <c r="M153">
        <v>0</v>
      </c>
      <c r="N153">
        <v>1109.6121626510699</v>
      </c>
      <c r="O153">
        <v>470.59611593338201</v>
      </c>
      <c r="P153">
        <v>171.64965832355401</v>
      </c>
      <c r="Q153">
        <v>0</v>
      </c>
      <c r="R153">
        <v>874.10712133104096</v>
      </c>
      <c r="S153">
        <v>797.05288986867799</v>
      </c>
      <c r="T153">
        <v>981.16819225591007</v>
      </c>
      <c r="U153">
        <v>977.33382873698895</v>
      </c>
      <c r="V153">
        <v>658.157323216142</v>
      </c>
      <c r="W153">
        <v>1060.74538884102</v>
      </c>
      <c r="X153">
        <v>0</v>
      </c>
      <c r="Y153">
        <v>380.21135998730603</v>
      </c>
      <c r="Z153">
        <v>0</v>
      </c>
      <c r="AA153">
        <v>523.91508623551999</v>
      </c>
      <c r="AB153">
        <v>1575.3717320999899</v>
      </c>
      <c r="AC153">
        <v>454.53487290644597</v>
      </c>
      <c r="AD153">
        <v>0</v>
      </c>
      <c r="AE153">
        <v>0</v>
      </c>
      <c r="AF153">
        <v>0</v>
      </c>
    </row>
    <row r="154" spans="1:32" ht="15" customHeight="1">
      <c r="A154" t="s">
        <v>204</v>
      </c>
      <c r="B154" t="s">
        <v>356</v>
      </c>
      <c r="C154">
        <v>0</v>
      </c>
      <c r="D154">
        <v>0</v>
      </c>
      <c r="E154">
        <v>0</v>
      </c>
      <c r="F154">
        <v>428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868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899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ht="15" customHeight="1">
      <c r="A155" t="s">
        <v>204</v>
      </c>
      <c r="B155" s="25" t="s">
        <v>307</v>
      </c>
      <c r="C155">
        <v>600</v>
      </c>
      <c r="D155">
        <v>1399.0173033453</v>
      </c>
      <c r="E155">
        <v>645.5935980418019</v>
      </c>
      <c r="F155">
        <v>0</v>
      </c>
      <c r="G155">
        <v>1134.76331056603</v>
      </c>
      <c r="H155">
        <v>1341.3757744945199</v>
      </c>
      <c r="I155">
        <v>959.53068808902401</v>
      </c>
      <c r="J155">
        <v>850.09003943214498</v>
      </c>
      <c r="K155">
        <v>0</v>
      </c>
      <c r="L155">
        <v>1549.5137640238599</v>
      </c>
      <c r="M155">
        <v>0</v>
      </c>
      <c r="N155">
        <v>0</v>
      </c>
      <c r="O155">
        <v>0</v>
      </c>
      <c r="P155">
        <v>0</v>
      </c>
      <c r="Q155">
        <v>363.85293099165801</v>
      </c>
      <c r="R155">
        <v>1673.8376714381</v>
      </c>
      <c r="S155">
        <v>0</v>
      </c>
      <c r="T155">
        <v>785.88569114541792</v>
      </c>
      <c r="U155">
        <v>0</v>
      </c>
      <c r="V155">
        <v>0</v>
      </c>
      <c r="W155">
        <v>604.03108572155702</v>
      </c>
      <c r="X155">
        <v>1492.3110247683298</v>
      </c>
      <c r="Y155">
        <v>1502.6294206436</v>
      </c>
      <c r="Z155">
        <v>1672.93153161432</v>
      </c>
      <c r="AA155">
        <v>0</v>
      </c>
      <c r="AB155">
        <v>1485.1832458255701</v>
      </c>
      <c r="AC155">
        <v>0</v>
      </c>
      <c r="AD155">
        <v>0</v>
      </c>
      <c r="AE155">
        <v>0</v>
      </c>
      <c r="AF155">
        <v>0</v>
      </c>
    </row>
    <row r="156" spans="1:32" ht="15" customHeight="1">
      <c r="A156" t="s">
        <v>145</v>
      </c>
      <c r="B156" s="25" t="s">
        <v>278</v>
      </c>
      <c r="C156">
        <v>1462.5036972452499</v>
      </c>
      <c r="D156">
        <v>0</v>
      </c>
      <c r="E156">
        <v>770.236828192453</v>
      </c>
      <c r="F156">
        <v>1022.45061807718</v>
      </c>
      <c r="G156">
        <v>456.356604383042</v>
      </c>
      <c r="H156">
        <v>254.84215530230099</v>
      </c>
      <c r="I156">
        <v>477.03670245972501</v>
      </c>
      <c r="J156">
        <v>973.03029341892591</v>
      </c>
      <c r="K156">
        <v>0</v>
      </c>
      <c r="L156">
        <v>1640.58307712588</v>
      </c>
      <c r="M156">
        <v>0</v>
      </c>
      <c r="N156">
        <v>1188.0094566349799</v>
      </c>
      <c r="O156">
        <v>332.26843218335199</v>
      </c>
      <c r="P156">
        <v>400.59372578107298</v>
      </c>
      <c r="Q156">
        <v>0</v>
      </c>
      <c r="R156">
        <v>557.69258660892194</v>
      </c>
      <c r="S156">
        <v>1094.83749350671</v>
      </c>
      <c r="T156">
        <v>640.31926514528504</v>
      </c>
      <c r="U156">
        <v>1264.2639586615901</v>
      </c>
      <c r="V156">
        <v>667.28743942098004</v>
      </c>
      <c r="W156">
        <v>804.23854010353705</v>
      </c>
      <c r="X156">
        <v>0</v>
      </c>
      <c r="Y156">
        <v>630.35834473776902</v>
      </c>
      <c r="Z156">
        <v>0</v>
      </c>
      <c r="AA156">
        <v>850.72120472862309</v>
      </c>
      <c r="AB156">
        <v>1698.78586366179</v>
      </c>
      <c r="AC156">
        <v>171.239684871614</v>
      </c>
      <c r="AD156">
        <v>416.67442091245101</v>
      </c>
      <c r="AE156">
        <v>1399.0173033453</v>
      </c>
      <c r="AF156">
        <v>0</v>
      </c>
    </row>
    <row r="157" spans="1:32" ht="15" customHeight="1">
      <c r="A157" t="s">
        <v>145</v>
      </c>
      <c r="B157" s="25" t="s">
        <v>280</v>
      </c>
      <c r="C157">
        <v>1099.0230756102801</v>
      </c>
      <c r="D157">
        <v>770.236828192453</v>
      </c>
      <c r="E157">
        <v>0</v>
      </c>
      <c r="F157">
        <v>0</v>
      </c>
      <c r="G157">
        <v>501.39553045155702</v>
      </c>
      <c r="H157">
        <v>767.87486374571495</v>
      </c>
      <c r="I157">
        <v>406.49570969197498</v>
      </c>
      <c r="J157">
        <v>692.15566005255198</v>
      </c>
      <c r="K157">
        <v>0</v>
      </c>
      <c r="L157">
        <v>1325.3755051562</v>
      </c>
      <c r="M157">
        <v>0</v>
      </c>
      <c r="N157">
        <v>0</v>
      </c>
      <c r="O157">
        <v>1075.0708709829501</v>
      </c>
      <c r="P157">
        <v>1146.04524644247</v>
      </c>
      <c r="Q157">
        <v>924.13527462824004</v>
      </c>
      <c r="R157">
        <v>1040.2243047708</v>
      </c>
      <c r="S157">
        <v>0</v>
      </c>
      <c r="T157">
        <v>140.402716275073</v>
      </c>
      <c r="U157">
        <v>0</v>
      </c>
      <c r="V157">
        <v>0</v>
      </c>
      <c r="W157">
        <v>192.198479320232</v>
      </c>
      <c r="X157">
        <v>1636.1429978025399</v>
      </c>
      <c r="Y157">
        <v>1037.5298659720399</v>
      </c>
      <c r="Z157">
        <v>0</v>
      </c>
      <c r="AA157">
        <v>0</v>
      </c>
      <c r="AB157">
        <v>1535.2614592201701</v>
      </c>
      <c r="AC157">
        <v>903.982915252147</v>
      </c>
      <c r="AD157">
        <v>1089.5599581445199</v>
      </c>
      <c r="AE157">
        <v>645.5935980418019</v>
      </c>
      <c r="AF157">
        <v>0</v>
      </c>
    </row>
    <row r="158" spans="1:32" ht="15" customHeight="1">
      <c r="A158" t="s">
        <v>145</v>
      </c>
      <c r="B158" s="25" t="s">
        <v>281</v>
      </c>
      <c r="C158">
        <v>0</v>
      </c>
      <c r="D158">
        <v>1022.45061807717</v>
      </c>
      <c r="E158">
        <v>0</v>
      </c>
      <c r="F158">
        <v>0</v>
      </c>
      <c r="G158">
        <v>1415.44768519386</v>
      </c>
      <c r="H158">
        <v>1087.0459106394901</v>
      </c>
      <c r="I158">
        <v>1458.0167648837798</v>
      </c>
      <c r="J158">
        <v>0</v>
      </c>
      <c r="K158">
        <v>0</v>
      </c>
      <c r="L158">
        <v>0</v>
      </c>
      <c r="M158">
        <v>0</v>
      </c>
      <c r="N158">
        <v>453.95261489014501</v>
      </c>
      <c r="O158">
        <v>753.16464265603702</v>
      </c>
      <c r="P158">
        <v>671.17606225370605</v>
      </c>
      <c r="Q158">
        <v>0</v>
      </c>
      <c r="R158">
        <v>1075.5099926088301</v>
      </c>
      <c r="S158">
        <v>0</v>
      </c>
      <c r="T158">
        <v>0</v>
      </c>
      <c r="U158">
        <v>0</v>
      </c>
      <c r="V158">
        <v>489.50968613755697</v>
      </c>
      <c r="W158">
        <v>0</v>
      </c>
      <c r="X158">
        <v>0</v>
      </c>
      <c r="Y158">
        <v>1129.6862445515799</v>
      </c>
      <c r="Z158">
        <v>0</v>
      </c>
      <c r="AA158">
        <v>343.03271562063702</v>
      </c>
      <c r="AB158">
        <v>0</v>
      </c>
      <c r="AC158">
        <v>908.28599436695106</v>
      </c>
      <c r="AD158">
        <v>797.89632698648404</v>
      </c>
      <c r="AE158">
        <v>0</v>
      </c>
      <c r="AF158">
        <v>428</v>
      </c>
    </row>
    <row r="159" spans="1:32" ht="15" customHeight="1">
      <c r="A159" t="s">
        <v>145</v>
      </c>
      <c r="B159" s="25" t="s">
        <v>282</v>
      </c>
      <c r="C159">
        <v>1014.34394513314</v>
      </c>
      <c r="D159">
        <v>456.356604383042</v>
      </c>
      <c r="E159">
        <v>501.39553045155702</v>
      </c>
      <c r="F159">
        <v>1415.44768519386</v>
      </c>
      <c r="G159">
        <v>0</v>
      </c>
      <c r="H159">
        <v>619.88650523467504</v>
      </c>
      <c r="I159">
        <v>504.61636209337797</v>
      </c>
      <c r="J159">
        <v>1027.04980656165</v>
      </c>
      <c r="K159">
        <v>0</v>
      </c>
      <c r="L159">
        <v>1204.00805515613</v>
      </c>
      <c r="M159">
        <v>0</v>
      </c>
      <c r="N159">
        <v>0</v>
      </c>
      <c r="O159">
        <v>662.93928739685907</v>
      </c>
      <c r="P159">
        <v>850.87250518848896</v>
      </c>
      <c r="Q159">
        <v>0</v>
      </c>
      <c r="R159">
        <v>540.00727508318994</v>
      </c>
      <c r="S159">
        <v>0</v>
      </c>
      <c r="T159">
        <v>367.02347411715601</v>
      </c>
      <c r="U159">
        <v>0</v>
      </c>
      <c r="V159">
        <v>978.20225601370009</v>
      </c>
      <c r="W159">
        <v>637.54705771983208</v>
      </c>
      <c r="X159">
        <v>0</v>
      </c>
      <c r="Y159">
        <v>1001.53130217721</v>
      </c>
      <c r="Z159">
        <v>0</v>
      </c>
      <c r="AA159">
        <v>1292.2756861994699</v>
      </c>
      <c r="AB159">
        <v>1857.41285149137</v>
      </c>
      <c r="AC159">
        <v>511.841445195772</v>
      </c>
      <c r="AD159">
        <v>869.38049533326898</v>
      </c>
      <c r="AE159">
        <v>1134.76331056603</v>
      </c>
      <c r="AF159">
        <v>0</v>
      </c>
    </row>
    <row r="160" spans="1:32" ht="15" customHeight="1">
      <c r="A160" t="s">
        <v>145</v>
      </c>
      <c r="B160" s="25" t="s">
        <v>283</v>
      </c>
      <c r="C160">
        <v>1630.331431028</v>
      </c>
      <c r="D160">
        <v>254.84215530230099</v>
      </c>
      <c r="E160">
        <v>767.87486374571495</v>
      </c>
      <c r="F160">
        <v>1087.0459106394901</v>
      </c>
      <c r="G160">
        <v>619.88650523467504</v>
      </c>
      <c r="H160">
        <v>0</v>
      </c>
      <c r="I160">
        <v>382.62832690687503</v>
      </c>
      <c r="J160">
        <v>777.762743983733</v>
      </c>
      <c r="K160">
        <v>1194.05150474325</v>
      </c>
      <c r="L160">
        <v>0</v>
      </c>
      <c r="M160">
        <v>0</v>
      </c>
      <c r="N160">
        <v>1334.1030659155401</v>
      </c>
      <c r="O160">
        <v>528.62735733984505</v>
      </c>
      <c r="P160">
        <v>415.872666555092</v>
      </c>
      <c r="Q160">
        <v>0</v>
      </c>
      <c r="R160">
        <v>812.42519774304708</v>
      </c>
      <c r="S160">
        <v>850.90017038750102</v>
      </c>
      <c r="T160">
        <v>665.23720472525895</v>
      </c>
      <c r="U160">
        <v>1016.03976861826</v>
      </c>
      <c r="V160">
        <v>829.37590922436198</v>
      </c>
      <c r="W160">
        <v>738.706129558464</v>
      </c>
      <c r="X160">
        <v>1641.9987908836001</v>
      </c>
      <c r="Y160">
        <v>390.17771934421097</v>
      </c>
      <c r="Z160">
        <v>0</v>
      </c>
      <c r="AA160">
        <v>842.37130979343601</v>
      </c>
      <c r="AB160">
        <v>1454.21916641332</v>
      </c>
      <c r="AC160">
        <v>404.30883342103704</v>
      </c>
      <c r="AD160">
        <v>323.68806336508601</v>
      </c>
      <c r="AE160">
        <v>1341.3757744945199</v>
      </c>
      <c r="AF160">
        <v>0</v>
      </c>
    </row>
    <row r="161" spans="1:32" ht="15" customHeight="1">
      <c r="A161" t="s">
        <v>145</v>
      </c>
      <c r="B161" s="25" t="s">
        <v>284</v>
      </c>
      <c r="C161">
        <v>1410.7543914733799</v>
      </c>
      <c r="D161">
        <v>477.03670245972501</v>
      </c>
      <c r="E161">
        <v>406.49570969197498</v>
      </c>
      <c r="F161">
        <v>1458.0167648837798</v>
      </c>
      <c r="G161">
        <v>504.61636209337797</v>
      </c>
      <c r="H161">
        <v>382.62832690687503</v>
      </c>
      <c r="I161">
        <v>0</v>
      </c>
      <c r="J161">
        <v>540.48617707193898</v>
      </c>
      <c r="K161">
        <v>1281.0399000955401</v>
      </c>
      <c r="L161">
        <v>1624.9639850144902</v>
      </c>
      <c r="M161">
        <v>1750.79412833571</v>
      </c>
      <c r="N161">
        <v>1662.6622525184398</v>
      </c>
      <c r="O161">
        <v>809.27324768310598</v>
      </c>
      <c r="P161">
        <v>790.13366259144595</v>
      </c>
      <c r="Q161">
        <v>1286.0923385641399</v>
      </c>
      <c r="R161">
        <v>934.15270892569299</v>
      </c>
      <c r="S161">
        <v>1015.33146361259</v>
      </c>
      <c r="T161">
        <v>339.256989214344</v>
      </c>
      <c r="U161">
        <v>1144.5981630804799</v>
      </c>
      <c r="V161">
        <v>1143.0904705983601</v>
      </c>
      <c r="W161">
        <v>356.148252621496</v>
      </c>
      <c r="X161">
        <v>1503.6342566216899</v>
      </c>
      <c r="Y161">
        <v>633.87344837345699</v>
      </c>
      <c r="Z161">
        <v>0</v>
      </c>
      <c r="AA161">
        <v>1224.8462438825002</v>
      </c>
      <c r="AB161">
        <v>1354.2725273615699</v>
      </c>
      <c r="AC161">
        <v>643.64683867472309</v>
      </c>
      <c r="AD161">
        <v>705.30028234734198</v>
      </c>
      <c r="AE161">
        <v>959.53068808902401</v>
      </c>
      <c r="AF161">
        <v>0</v>
      </c>
    </row>
    <row r="162" spans="1:32">
      <c r="A162" t="s">
        <v>145</v>
      </c>
      <c r="B162" s="25" t="s">
        <v>285</v>
      </c>
      <c r="C162">
        <v>1789.50848048067</v>
      </c>
      <c r="D162">
        <v>973.03029341892591</v>
      </c>
      <c r="E162">
        <v>692.15566005255096</v>
      </c>
      <c r="F162">
        <v>0</v>
      </c>
      <c r="G162">
        <v>1027.04980656165</v>
      </c>
      <c r="H162">
        <v>777.762743983733</v>
      </c>
      <c r="I162">
        <v>540.48617707193796</v>
      </c>
      <c r="J162">
        <v>0</v>
      </c>
      <c r="K162">
        <v>978.43615901451699</v>
      </c>
      <c r="L162">
        <v>0</v>
      </c>
      <c r="M162">
        <v>1298.0924487966699</v>
      </c>
      <c r="N162">
        <v>0</v>
      </c>
      <c r="O162">
        <v>1294.2279971775301</v>
      </c>
      <c r="P162">
        <v>1171.93947295151</v>
      </c>
      <c r="Q162">
        <v>1213.4344984837101</v>
      </c>
      <c r="R162">
        <v>1472.55546826829</v>
      </c>
      <c r="S162">
        <v>873.01233222354495</v>
      </c>
      <c r="T162">
        <v>737.80857292999201</v>
      </c>
      <c r="U162">
        <v>921.64596476852296</v>
      </c>
      <c r="V162">
        <v>0</v>
      </c>
      <c r="W162">
        <v>503.888449476456</v>
      </c>
      <c r="X162">
        <v>700</v>
      </c>
      <c r="Y162">
        <v>745.49926267908506</v>
      </c>
      <c r="Z162">
        <v>0</v>
      </c>
      <c r="AA162">
        <v>1533.4077074085801</v>
      </c>
      <c r="AB162">
        <v>400</v>
      </c>
      <c r="AC162">
        <v>1144.11719890019</v>
      </c>
      <c r="AD162">
        <v>1030.02389787685</v>
      </c>
      <c r="AE162">
        <v>850.09003943214498</v>
      </c>
      <c r="AF162">
        <v>0</v>
      </c>
    </row>
    <row r="163" spans="1:32" ht="15" customHeight="1">
      <c r="A163" t="s">
        <v>145</v>
      </c>
      <c r="B163" s="25" t="s">
        <v>308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1194.05150474325</v>
      </c>
      <c r="I163">
        <v>1281.0399000955401</v>
      </c>
      <c r="J163">
        <v>978.43615901451699</v>
      </c>
      <c r="K163">
        <v>0</v>
      </c>
      <c r="L163">
        <v>0</v>
      </c>
      <c r="M163">
        <v>647.91129284531996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384.46822270052297</v>
      </c>
      <c r="T163">
        <v>0</v>
      </c>
      <c r="U163">
        <v>205.65185271509202</v>
      </c>
      <c r="V163">
        <v>0</v>
      </c>
      <c r="W163">
        <v>0</v>
      </c>
      <c r="X163">
        <v>884.99930143106201</v>
      </c>
      <c r="Y163">
        <v>825.43250435985999</v>
      </c>
      <c r="Z163">
        <v>0</v>
      </c>
      <c r="AA163">
        <v>0</v>
      </c>
      <c r="AB163">
        <v>661.72041219775406</v>
      </c>
      <c r="AC163">
        <v>0</v>
      </c>
      <c r="AD163">
        <v>1177.7913358512399</v>
      </c>
      <c r="AE163">
        <v>0</v>
      </c>
      <c r="AF163">
        <v>0</v>
      </c>
    </row>
    <row r="164" spans="1:32" ht="15" customHeight="1">
      <c r="A164" t="s">
        <v>145</v>
      </c>
      <c r="B164" s="25" t="s">
        <v>286</v>
      </c>
      <c r="C164">
        <v>229.590304990151</v>
      </c>
      <c r="D164">
        <v>1640.58307712588</v>
      </c>
      <c r="E164">
        <v>1325.3755051562</v>
      </c>
      <c r="F164">
        <v>0</v>
      </c>
      <c r="G164">
        <v>1204.00805515613</v>
      </c>
      <c r="H164">
        <v>0</v>
      </c>
      <c r="I164">
        <v>1624.9639850144902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1723.5923456386299</v>
      </c>
      <c r="P164">
        <v>0</v>
      </c>
      <c r="Q164">
        <v>1479.4523671480001</v>
      </c>
      <c r="R164">
        <v>1341.0179170542301</v>
      </c>
      <c r="S164">
        <v>0</v>
      </c>
      <c r="T164">
        <v>1307.3596546454498</v>
      </c>
      <c r="U164">
        <v>0</v>
      </c>
      <c r="V164">
        <v>0</v>
      </c>
      <c r="W164">
        <v>1513.17891265412</v>
      </c>
      <c r="X164">
        <v>0</v>
      </c>
      <c r="Y164">
        <v>0</v>
      </c>
      <c r="Z164">
        <v>421.672415134201</v>
      </c>
      <c r="AA164">
        <v>0</v>
      </c>
      <c r="AB164">
        <v>0</v>
      </c>
      <c r="AC164">
        <v>1632.96478199994</v>
      </c>
      <c r="AD164">
        <v>0</v>
      </c>
      <c r="AE164">
        <v>1549.5137640238599</v>
      </c>
      <c r="AF164">
        <v>0</v>
      </c>
    </row>
    <row r="165" spans="1:32" ht="15" customHeight="1">
      <c r="A165" t="s">
        <v>145</v>
      </c>
      <c r="B165" s="25" t="s">
        <v>287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1750.79412833571</v>
      </c>
      <c r="J165">
        <v>1298.0924487966699</v>
      </c>
      <c r="K165">
        <v>647.91129284531996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1026.3112498938599</v>
      </c>
      <c r="T165">
        <v>0</v>
      </c>
      <c r="U165">
        <v>852.16339759525101</v>
      </c>
      <c r="V165">
        <v>0</v>
      </c>
      <c r="W165">
        <v>0</v>
      </c>
      <c r="X165">
        <v>1000</v>
      </c>
      <c r="Y165">
        <v>1430.7807594476301</v>
      </c>
      <c r="Z165">
        <v>0</v>
      </c>
      <c r="AA165">
        <v>0</v>
      </c>
      <c r="AB165">
        <v>505.82931999969901</v>
      </c>
      <c r="AC165">
        <v>0</v>
      </c>
      <c r="AD165">
        <v>0</v>
      </c>
      <c r="AE165">
        <v>0</v>
      </c>
      <c r="AF165">
        <v>0</v>
      </c>
    </row>
    <row r="166" spans="1:32" ht="15" customHeight="1">
      <c r="A166" t="s">
        <v>145</v>
      </c>
      <c r="B166" s="25" t="s">
        <v>288</v>
      </c>
      <c r="C166">
        <v>0</v>
      </c>
      <c r="D166">
        <v>1462.5036972452499</v>
      </c>
      <c r="E166">
        <v>300</v>
      </c>
      <c r="F166">
        <v>0</v>
      </c>
      <c r="G166">
        <v>350</v>
      </c>
      <c r="H166">
        <v>1630.331431028</v>
      </c>
      <c r="I166">
        <v>500</v>
      </c>
      <c r="J166">
        <v>1789.50848048067</v>
      </c>
      <c r="K166">
        <v>0</v>
      </c>
      <c r="L166">
        <v>1000</v>
      </c>
      <c r="M166">
        <v>0</v>
      </c>
      <c r="N166">
        <v>2201.08682865318</v>
      </c>
      <c r="O166">
        <v>1577.9893158996201</v>
      </c>
      <c r="P166">
        <v>1838.3882306706901</v>
      </c>
      <c r="Q166">
        <v>1284.4862978178601</v>
      </c>
      <c r="R166">
        <v>1000</v>
      </c>
      <c r="S166">
        <v>0</v>
      </c>
      <c r="T166">
        <v>1087.0487478216301</v>
      </c>
      <c r="U166">
        <v>0</v>
      </c>
      <c r="V166">
        <v>1809.0938656153198</v>
      </c>
      <c r="W166">
        <v>1285.66128237525</v>
      </c>
      <c r="X166">
        <v>2702.3606217174101</v>
      </c>
      <c r="Y166">
        <v>2000.60210862749</v>
      </c>
      <c r="Z166">
        <v>560.61008017351105</v>
      </c>
      <c r="AA166">
        <v>2252.6160473271798</v>
      </c>
      <c r="AB166">
        <v>2623.54865906435</v>
      </c>
      <c r="AC166">
        <v>1472.1386482586699</v>
      </c>
      <c r="AD166">
        <v>1879.07717022939</v>
      </c>
      <c r="AE166">
        <v>600</v>
      </c>
      <c r="AF166">
        <v>0</v>
      </c>
    </row>
    <row r="167" spans="1:32" ht="15" customHeight="1">
      <c r="A167" t="s">
        <v>145</v>
      </c>
      <c r="B167" s="25" t="s">
        <v>289</v>
      </c>
      <c r="C167">
        <v>2201.08682865318</v>
      </c>
      <c r="D167">
        <v>1188.0094566349799</v>
      </c>
      <c r="E167">
        <v>0</v>
      </c>
      <c r="F167">
        <v>453.95261489014501</v>
      </c>
      <c r="G167">
        <v>0</v>
      </c>
      <c r="H167">
        <v>1334.1030659155401</v>
      </c>
      <c r="I167">
        <v>1662.6622525184398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859.98490218899008</v>
      </c>
      <c r="P167">
        <v>947.645128812331</v>
      </c>
      <c r="Q167">
        <v>0</v>
      </c>
      <c r="R167">
        <v>1007.1001103608399</v>
      </c>
      <c r="S167">
        <v>0</v>
      </c>
      <c r="T167">
        <v>0</v>
      </c>
      <c r="U167">
        <v>0</v>
      </c>
      <c r="V167">
        <v>521.15889498532397</v>
      </c>
      <c r="W167">
        <v>0</v>
      </c>
      <c r="X167">
        <v>0</v>
      </c>
      <c r="Y167">
        <v>1480.0860704174399</v>
      </c>
      <c r="Z167">
        <v>0</v>
      </c>
      <c r="AA167">
        <v>772.59590847392906</v>
      </c>
      <c r="AB167">
        <v>0</v>
      </c>
      <c r="AC167">
        <v>1031.61870157402</v>
      </c>
      <c r="AD167">
        <v>1109.6121626510699</v>
      </c>
      <c r="AE167">
        <v>0</v>
      </c>
      <c r="AF167">
        <v>868</v>
      </c>
    </row>
    <row r="168" spans="1:32" ht="15" customHeight="1">
      <c r="A168" t="s">
        <v>145</v>
      </c>
      <c r="B168" s="25" t="s">
        <v>290</v>
      </c>
      <c r="C168">
        <v>1577.9893158996201</v>
      </c>
      <c r="D168">
        <v>332.26843218335301</v>
      </c>
      <c r="E168">
        <v>1075.0708709829501</v>
      </c>
      <c r="F168">
        <v>753.16464265603702</v>
      </c>
      <c r="G168">
        <v>662.93928739685907</v>
      </c>
      <c r="H168">
        <v>528.62735733984505</v>
      </c>
      <c r="I168">
        <v>809.27324768310598</v>
      </c>
      <c r="J168">
        <v>1294.2279971775301</v>
      </c>
      <c r="K168">
        <v>0</v>
      </c>
      <c r="L168">
        <v>1723.5923456386299</v>
      </c>
      <c r="M168">
        <v>0</v>
      </c>
      <c r="N168">
        <v>859.98490218899099</v>
      </c>
      <c r="O168">
        <v>0</v>
      </c>
      <c r="P168">
        <v>331.48986219249798</v>
      </c>
      <c r="Q168">
        <v>0</v>
      </c>
      <c r="R168">
        <v>427.98870255175405</v>
      </c>
      <c r="S168">
        <v>1262.65091310359</v>
      </c>
      <c r="T168">
        <v>938.10517788985101</v>
      </c>
      <c r="U168">
        <v>0</v>
      </c>
      <c r="V168">
        <v>339.14004627368701</v>
      </c>
      <c r="W168">
        <v>1129.39397401365</v>
      </c>
      <c r="X168">
        <v>0</v>
      </c>
      <c r="Y168">
        <v>818.17144171362804</v>
      </c>
      <c r="Z168">
        <v>0</v>
      </c>
      <c r="AA168">
        <v>677.09091812818099</v>
      </c>
      <c r="AB168">
        <v>1974.18746626347</v>
      </c>
      <c r="AC168">
        <v>171.92921205264901</v>
      </c>
      <c r="AD168">
        <v>470.59611593338201</v>
      </c>
      <c r="AE168">
        <v>0</v>
      </c>
      <c r="AF168">
        <v>0</v>
      </c>
    </row>
    <row r="169" spans="1:32" ht="15" customHeight="1">
      <c r="A169" t="s">
        <v>145</v>
      </c>
      <c r="B169" s="25" t="s">
        <v>291</v>
      </c>
      <c r="C169">
        <v>1838.3882306706901</v>
      </c>
      <c r="D169">
        <v>400.59372578107298</v>
      </c>
      <c r="E169">
        <v>1146.04524644247</v>
      </c>
      <c r="F169">
        <v>671.17606225370605</v>
      </c>
      <c r="G169">
        <v>850.87250518848896</v>
      </c>
      <c r="H169">
        <v>415.872666555092</v>
      </c>
      <c r="I169">
        <v>790.13366259144595</v>
      </c>
      <c r="J169">
        <v>1171.93947295151</v>
      </c>
      <c r="K169">
        <v>0</v>
      </c>
      <c r="L169">
        <v>0</v>
      </c>
      <c r="M169">
        <v>0</v>
      </c>
      <c r="N169">
        <v>947.645128812331</v>
      </c>
      <c r="O169">
        <v>331.489862192499</v>
      </c>
      <c r="P169">
        <v>0</v>
      </c>
      <c r="Q169">
        <v>0</v>
      </c>
      <c r="R169">
        <v>755.25685508296101</v>
      </c>
      <c r="S169">
        <v>961.22566260652798</v>
      </c>
      <c r="T169">
        <v>1025.1109061800601</v>
      </c>
      <c r="U169">
        <v>1141.8269998191799</v>
      </c>
      <c r="V169">
        <v>486.509831457367</v>
      </c>
      <c r="W169">
        <v>1144.4012916258498</v>
      </c>
      <c r="X169">
        <v>0</v>
      </c>
      <c r="Y169">
        <v>551.71910134001803</v>
      </c>
      <c r="Z169">
        <v>0</v>
      </c>
      <c r="AA169">
        <v>452.356585476161</v>
      </c>
      <c r="AB169">
        <v>1745.8480912927701</v>
      </c>
      <c r="AC169">
        <v>369.97218165411005</v>
      </c>
      <c r="AD169">
        <v>171.64965832355401</v>
      </c>
      <c r="AE169">
        <v>0</v>
      </c>
      <c r="AF169">
        <v>0</v>
      </c>
    </row>
    <row r="170" spans="1:32" ht="15" customHeight="1">
      <c r="A170" t="s">
        <v>145</v>
      </c>
      <c r="B170" s="25" t="s">
        <v>292</v>
      </c>
      <c r="C170">
        <v>1284.4862978178601</v>
      </c>
      <c r="D170">
        <v>0</v>
      </c>
      <c r="E170">
        <v>924.13527462824095</v>
      </c>
      <c r="F170">
        <v>0</v>
      </c>
      <c r="G170">
        <v>0</v>
      </c>
      <c r="H170">
        <v>0</v>
      </c>
      <c r="I170">
        <v>1286.0923385641399</v>
      </c>
      <c r="J170">
        <v>1213.4344984837101</v>
      </c>
      <c r="K170">
        <v>0</v>
      </c>
      <c r="L170">
        <v>1479.4523671480001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1057.1666425449798</v>
      </c>
      <c r="U170">
        <v>0</v>
      </c>
      <c r="V170">
        <v>0</v>
      </c>
      <c r="W170">
        <v>932.264714643704</v>
      </c>
      <c r="X170">
        <v>1780.16067787714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363.85293099165801</v>
      </c>
      <c r="AF170">
        <v>0</v>
      </c>
    </row>
    <row r="171" spans="1:32" ht="15" customHeight="1">
      <c r="A171" t="s">
        <v>145</v>
      </c>
      <c r="B171" s="25" t="s">
        <v>293</v>
      </c>
      <c r="C171">
        <v>1223.64121711451</v>
      </c>
      <c r="D171">
        <v>557.69258660892194</v>
      </c>
      <c r="E171">
        <v>1040.2243047708</v>
      </c>
      <c r="F171">
        <v>1075.5099926088301</v>
      </c>
      <c r="G171">
        <v>540.00727508318903</v>
      </c>
      <c r="H171">
        <v>812.42519774304708</v>
      </c>
      <c r="I171">
        <v>934.15270892569299</v>
      </c>
      <c r="J171">
        <v>1472.55546826829</v>
      </c>
      <c r="K171">
        <v>0</v>
      </c>
      <c r="L171">
        <v>1341.0179170542301</v>
      </c>
      <c r="M171">
        <v>0</v>
      </c>
      <c r="N171">
        <v>1007.1001103608399</v>
      </c>
      <c r="O171">
        <v>427.98870255175405</v>
      </c>
      <c r="P171">
        <v>755.25685508296192</v>
      </c>
      <c r="Q171">
        <v>0</v>
      </c>
      <c r="R171">
        <v>0</v>
      </c>
      <c r="S171">
        <v>0</v>
      </c>
      <c r="T171">
        <v>903.07870161533708</v>
      </c>
      <c r="U171">
        <v>0</v>
      </c>
      <c r="V171">
        <v>586.66369571887094</v>
      </c>
      <c r="W171">
        <v>1161.0499939660699</v>
      </c>
      <c r="X171">
        <v>0</v>
      </c>
      <c r="Y171">
        <v>1174.66292608554</v>
      </c>
      <c r="Z171">
        <v>0</v>
      </c>
      <c r="AA171">
        <v>1082.6257637412202</v>
      </c>
      <c r="AB171">
        <v>2245.4899867019499</v>
      </c>
      <c r="AC171">
        <v>429.94551876705401</v>
      </c>
      <c r="AD171">
        <v>874.10712133104096</v>
      </c>
      <c r="AE171">
        <v>1673.8376714381</v>
      </c>
      <c r="AF171">
        <v>0</v>
      </c>
    </row>
    <row r="172" spans="1:32" ht="15" customHeight="1">
      <c r="A172" t="s">
        <v>145</v>
      </c>
      <c r="B172" s="25" t="s">
        <v>309</v>
      </c>
      <c r="C172">
        <v>0</v>
      </c>
      <c r="D172">
        <v>1094.83749350671</v>
      </c>
      <c r="E172">
        <v>0</v>
      </c>
      <c r="F172">
        <v>0</v>
      </c>
      <c r="G172">
        <v>0</v>
      </c>
      <c r="H172">
        <v>850.90017038750102</v>
      </c>
      <c r="I172">
        <v>1015.33146361259</v>
      </c>
      <c r="J172">
        <v>873.01233222354495</v>
      </c>
      <c r="K172">
        <v>384.46822270052297</v>
      </c>
      <c r="L172">
        <v>0</v>
      </c>
      <c r="M172">
        <v>1026.3112498938599</v>
      </c>
      <c r="N172">
        <v>0</v>
      </c>
      <c r="O172">
        <v>1262.65091310359</v>
      </c>
      <c r="P172">
        <v>961.22566260652798</v>
      </c>
      <c r="Q172">
        <v>0</v>
      </c>
      <c r="R172">
        <v>0</v>
      </c>
      <c r="S172">
        <v>0</v>
      </c>
      <c r="T172">
        <v>0</v>
      </c>
      <c r="U172">
        <v>180.607718080865</v>
      </c>
      <c r="V172">
        <v>0</v>
      </c>
      <c r="W172">
        <v>1249.6982264928699</v>
      </c>
      <c r="X172">
        <v>1153.0141123032299</v>
      </c>
      <c r="Y172">
        <v>464.51770990894602</v>
      </c>
      <c r="Z172">
        <v>0</v>
      </c>
      <c r="AA172">
        <v>1059.29442059653</v>
      </c>
      <c r="AB172">
        <v>923.23087982093102</v>
      </c>
      <c r="AC172">
        <v>1207.0468892582498</v>
      </c>
      <c r="AD172">
        <v>797.05288986867799</v>
      </c>
      <c r="AE172">
        <v>0</v>
      </c>
      <c r="AF172">
        <v>0</v>
      </c>
    </row>
    <row r="173" spans="1:32" ht="15" customHeight="1">
      <c r="A173" t="s">
        <v>145</v>
      </c>
      <c r="B173" s="25" t="s">
        <v>294</v>
      </c>
      <c r="C173">
        <v>1087.0487478216301</v>
      </c>
      <c r="D173">
        <v>640.31926514528504</v>
      </c>
      <c r="E173">
        <v>140.402716275073</v>
      </c>
      <c r="F173">
        <v>0</v>
      </c>
      <c r="G173">
        <v>367.02347411715601</v>
      </c>
      <c r="H173">
        <v>665.23720472525895</v>
      </c>
      <c r="I173">
        <v>339.256989214344</v>
      </c>
      <c r="J173">
        <v>737.80857292999201</v>
      </c>
      <c r="K173">
        <v>0</v>
      </c>
      <c r="L173">
        <v>1307.3596546454498</v>
      </c>
      <c r="M173">
        <v>0</v>
      </c>
      <c r="N173">
        <v>0</v>
      </c>
      <c r="O173">
        <v>938.10517788985101</v>
      </c>
      <c r="P173">
        <v>1025.1109061800601</v>
      </c>
      <c r="Q173">
        <v>1057.1666425449798</v>
      </c>
      <c r="R173">
        <v>903.07870161533799</v>
      </c>
      <c r="S173">
        <v>0</v>
      </c>
      <c r="T173">
        <v>0</v>
      </c>
      <c r="U173">
        <v>0</v>
      </c>
      <c r="V173">
        <v>0</v>
      </c>
      <c r="W173">
        <v>279.53690262646001</v>
      </c>
      <c r="X173">
        <v>1703.3396367090099</v>
      </c>
      <c r="Y173">
        <v>969.45405735543102</v>
      </c>
      <c r="Z173">
        <v>0</v>
      </c>
      <c r="AA173">
        <v>0</v>
      </c>
      <c r="AB173">
        <v>1586.2880663705801</v>
      </c>
      <c r="AC173">
        <v>767.72843470975192</v>
      </c>
      <c r="AD173">
        <v>981.16819225591007</v>
      </c>
      <c r="AE173">
        <v>785.88569114541792</v>
      </c>
      <c r="AF173">
        <v>0</v>
      </c>
    </row>
    <row r="174" spans="1:32" ht="15" customHeight="1">
      <c r="A174" t="s">
        <v>145</v>
      </c>
      <c r="B174" s="25" t="s">
        <v>310</v>
      </c>
      <c r="C174">
        <v>0</v>
      </c>
      <c r="D174">
        <v>1264.2639586615901</v>
      </c>
      <c r="E174">
        <v>0</v>
      </c>
      <c r="F174">
        <v>0</v>
      </c>
      <c r="G174">
        <v>0</v>
      </c>
      <c r="H174">
        <v>1016.03976861827</v>
      </c>
      <c r="I174">
        <v>1144.5981630804799</v>
      </c>
      <c r="J174">
        <v>921.64596476852296</v>
      </c>
      <c r="K174">
        <v>205.65185271509202</v>
      </c>
      <c r="L174">
        <v>0</v>
      </c>
      <c r="M174">
        <v>852.16339759525101</v>
      </c>
      <c r="N174">
        <v>0</v>
      </c>
      <c r="O174">
        <v>0</v>
      </c>
      <c r="P174">
        <v>1141.8269998191799</v>
      </c>
      <c r="Q174">
        <v>0</v>
      </c>
      <c r="R174">
        <v>0</v>
      </c>
      <c r="S174">
        <v>180.607718080865</v>
      </c>
      <c r="T174">
        <v>0</v>
      </c>
      <c r="U174">
        <v>0</v>
      </c>
      <c r="V174">
        <v>0</v>
      </c>
      <c r="W174">
        <v>1345.2498022536599</v>
      </c>
      <c r="X174">
        <v>1031.75587080375</v>
      </c>
      <c r="Y174">
        <v>636.20237546535895</v>
      </c>
      <c r="Z174">
        <v>0</v>
      </c>
      <c r="AA174">
        <v>1225.5033101732299</v>
      </c>
      <c r="AB174">
        <v>802.01204829864901</v>
      </c>
      <c r="AC174">
        <v>0</v>
      </c>
      <c r="AD174">
        <v>977.33382873698895</v>
      </c>
      <c r="AE174">
        <v>0</v>
      </c>
      <c r="AF174">
        <v>0</v>
      </c>
    </row>
    <row r="175" spans="1:32" ht="15" customHeight="1">
      <c r="A175" t="s">
        <v>145</v>
      </c>
      <c r="B175" s="25" t="s">
        <v>297</v>
      </c>
      <c r="C175">
        <v>1285.66128237525</v>
      </c>
      <c r="D175">
        <v>804.23854010353705</v>
      </c>
      <c r="E175">
        <v>192.198479320232</v>
      </c>
      <c r="F175">
        <v>0</v>
      </c>
      <c r="G175">
        <v>637.54705771983106</v>
      </c>
      <c r="H175">
        <v>738.706129558464</v>
      </c>
      <c r="I175">
        <v>356.148252621496</v>
      </c>
      <c r="J175">
        <v>503.888449476456</v>
      </c>
      <c r="K175">
        <v>0</v>
      </c>
      <c r="L175">
        <v>1513.17891265412</v>
      </c>
      <c r="M175">
        <v>0</v>
      </c>
      <c r="N175">
        <v>0</v>
      </c>
      <c r="O175">
        <v>1129.39397401365</v>
      </c>
      <c r="P175">
        <v>1144.4012916258498</v>
      </c>
      <c r="Q175">
        <v>932.264714643704</v>
      </c>
      <c r="R175">
        <v>1161.0499939660699</v>
      </c>
      <c r="S175">
        <v>1249.6982264928699</v>
      </c>
      <c r="T175">
        <v>279.53690262646001</v>
      </c>
      <c r="U175">
        <v>1345.2498022536599</v>
      </c>
      <c r="V175">
        <v>0</v>
      </c>
      <c r="W175">
        <v>0</v>
      </c>
      <c r="X175">
        <v>1444.2496408617201</v>
      </c>
      <c r="Y175">
        <v>943.15722813118703</v>
      </c>
      <c r="Z175">
        <v>0</v>
      </c>
      <c r="AA175">
        <v>0</v>
      </c>
      <c r="AB175">
        <v>1343.7475420231901</v>
      </c>
      <c r="AC175">
        <v>958.07311103482107</v>
      </c>
      <c r="AD175">
        <v>1060.74538884102</v>
      </c>
      <c r="AE175">
        <v>604.03108572155702</v>
      </c>
      <c r="AF175">
        <v>0</v>
      </c>
    </row>
    <row r="176" spans="1:32" ht="15" customHeight="1">
      <c r="A176" t="s">
        <v>145</v>
      </c>
      <c r="B176" s="25" t="s">
        <v>298</v>
      </c>
      <c r="C176">
        <v>2702.3606217174001</v>
      </c>
      <c r="D176">
        <v>0</v>
      </c>
      <c r="E176">
        <v>1636.1429978025399</v>
      </c>
      <c r="F176">
        <v>0</v>
      </c>
      <c r="G176">
        <v>0</v>
      </c>
      <c r="H176">
        <v>1641.9987908836001</v>
      </c>
      <c r="I176">
        <v>1503.6342566216899</v>
      </c>
      <c r="J176">
        <v>700</v>
      </c>
      <c r="K176">
        <v>884.99930143106201</v>
      </c>
      <c r="L176">
        <v>0</v>
      </c>
      <c r="M176">
        <v>1000</v>
      </c>
      <c r="N176">
        <v>0</v>
      </c>
      <c r="O176">
        <v>0</v>
      </c>
      <c r="P176">
        <v>0</v>
      </c>
      <c r="Q176">
        <v>1780.16067787714</v>
      </c>
      <c r="R176">
        <v>0</v>
      </c>
      <c r="S176">
        <v>1153.0141123032299</v>
      </c>
      <c r="T176">
        <v>1703.3396367090099</v>
      </c>
      <c r="U176">
        <v>1031.75587080375</v>
      </c>
      <c r="V176">
        <v>0</v>
      </c>
      <c r="W176">
        <v>1444.2496408617201</v>
      </c>
      <c r="X176">
        <v>0</v>
      </c>
      <c r="Y176">
        <v>1408.53557129252</v>
      </c>
      <c r="Z176">
        <v>0</v>
      </c>
      <c r="AA176">
        <v>0</v>
      </c>
      <c r="AB176">
        <v>230.31830030483601</v>
      </c>
      <c r="AC176">
        <v>0</v>
      </c>
      <c r="AD176">
        <v>0</v>
      </c>
      <c r="AE176">
        <v>1492.3110247683198</v>
      </c>
      <c r="AF176">
        <v>0</v>
      </c>
    </row>
    <row r="177" spans="1:32" ht="15" customHeight="1">
      <c r="A177" t="s">
        <v>145</v>
      </c>
      <c r="B177" s="25" t="s">
        <v>357</v>
      </c>
      <c r="C177">
        <v>1809.0938656153198</v>
      </c>
      <c r="D177">
        <v>667.28743942098004</v>
      </c>
      <c r="E177">
        <v>0</v>
      </c>
      <c r="F177">
        <v>489.50968613755697</v>
      </c>
      <c r="G177">
        <v>978.202256013701</v>
      </c>
      <c r="H177">
        <v>829.37590922436198</v>
      </c>
      <c r="I177">
        <v>1143.0904705983601</v>
      </c>
      <c r="J177">
        <v>0</v>
      </c>
      <c r="K177">
        <v>0</v>
      </c>
      <c r="L177">
        <v>0</v>
      </c>
      <c r="M177">
        <v>0</v>
      </c>
      <c r="N177">
        <v>521.15889498532499</v>
      </c>
      <c r="O177">
        <v>339.14004627368701</v>
      </c>
      <c r="P177">
        <v>486.509831457367</v>
      </c>
      <c r="Q177">
        <v>0</v>
      </c>
      <c r="R177">
        <v>586.66369571887094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1038.1278970272401</v>
      </c>
      <c r="Z177">
        <v>0</v>
      </c>
      <c r="AA177">
        <v>569.06990902236203</v>
      </c>
      <c r="AB177">
        <v>0</v>
      </c>
      <c r="AC177">
        <v>511.015665007346</v>
      </c>
      <c r="AD177">
        <v>658.157323216142</v>
      </c>
      <c r="AE177">
        <v>0</v>
      </c>
      <c r="AF177">
        <v>0</v>
      </c>
    </row>
    <row r="178" spans="1:32" ht="15" customHeight="1">
      <c r="A178" t="s">
        <v>145</v>
      </c>
      <c r="B178" s="25" t="s">
        <v>299</v>
      </c>
      <c r="C178">
        <v>2000.60210862749</v>
      </c>
      <c r="D178">
        <v>630.35834473777004</v>
      </c>
      <c r="E178">
        <v>1037.5298659720399</v>
      </c>
      <c r="F178">
        <v>1129.6862445515799</v>
      </c>
      <c r="G178">
        <v>1001.53130217721</v>
      </c>
      <c r="H178">
        <v>390.17771934421097</v>
      </c>
      <c r="I178">
        <v>633.87344837345699</v>
      </c>
      <c r="J178">
        <v>745.49926267908506</v>
      </c>
      <c r="K178">
        <v>825.43250435985999</v>
      </c>
      <c r="L178">
        <v>0</v>
      </c>
      <c r="M178">
        <v>1430.7807594476301</v>
      </c>
      <c r="N178">
        <v>1480.0860704174399</v>
      </c>
      <c r="O178">
        <v>818.17144171362804</v>
      </c>
      <c r="P178">
        <v>551.71910134001803</v>
      </c>
      <c r="Q178">
        <v>0</v>
      </c>
      <c r="R178">
        <v>1174.66292608554</v>
      </c>
      <c r="S178">
        <v>464.51770990894602</v>
      </c>
      <c r="T178">
        <v>969.45405735543102</v>
      </c>
      <c r="U178">
        <v>636.20237546535998</v>
      </c>
      <c r="V178">
        <v>1038.1278970272401</v>
      </c>
      <c r="W178">
        <v>943.15722813118703</v>
      </c>
      <c r="X178">
        <v>1408.53557129252</v>
      </c>
      <c r="Y178">
        <v>0</v>
      </c>
      <c r="Z178">
        <v>0</v>
      </c>
      <c r="AA178">
        <v>809.16174161674303</v>
      </c>
      <c r="AB178">
        <v>1196.52699238643</v>
      </c>
      <c r="AC178">
        <v>746.53257175725798</v>
      </c>
      <c r="AD178">
        <v>380.21135998730699</v>
      </c>
      <c r="AE178">
        <v>1502.6294206436</v>
      </c>
      <c r="AF178">
        <v>0</v>
      </c>
    </row>
    <row r="179" spans="1:32" ht="15" customHeight="1">
      <c r="A179" t="s">
        <v>145</v>
      </c>
      <c r="B179" s="25" t="s">
        <v>300</v>
      </c>
      <c r="C179">
        <v>560.61008017351105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421.672415134201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1672.93153161432</v>
      </c>
      <c r="AF179">
        <v>0</v>
      </c>
    </row>
    <row r="180" spans="1:32" ht="15" customHeight="1">
      <c r="A180" t="s">
        <v>145</v>
      </c>
      <c r="B180" s="25" t="s">
        <v>301</v>
      </c>
      <c r="C180">
        <v>2252.6160473271798</v>
      </c>
      <c r="D180">
        <v>850.72120472862309</v>
      </c>
      <c r="E180">
        <v>0</v>
      </c>
      <c r="F180">
        <v>343.03271562063702</v>
      </c>
      <c r="G180">
        <v>1292.2756861994699</v>
      </c>
      <c r="H180">
        <v>842.37130979343601</v>
      </c>
      <c r="I180">
        <v>1224.8462438825002</v>
      </c>
      <c r="J180">
        <v>1533.4077074085801</v>
      </c>
      <c r="K180">
        <v>0</v>
      </c>
      <c r="L180">
        <v>0</v>
      </c>
      <c r="M180">
        <v>0</v>
      </c>
      <c r="N180">
        <v>772.59590847392906</v>
      </c>
      <c r="O180">
        <v>677.0909181281819</v>
      </c>
      <c r="P180">
        <v>452.356585476161</v>
      </c>
      <c r="Q180">
        <v>0</v>
      </c>
      <c r="R180">
        <v>1082.6257637412202</v>
      </c>
      <c r="S180">
        <v>1059.29442059653</v>
      </c>
      <c r="T180">
        <v>0</v>
      </c>
      <c r="U180">
        <v>1225.5033101732299</v>
      </c>
      <c r="V180">
        <v>569.06990902236203</v>
      </c>
      <c r="W180">
        <v>0</v>
      </c>
      <c r="X180">
        <v>0</v>
      </c>
      <c r="Y180">
        <v>809.16174161674303</v>
      </c>
      <c r="Z180">
        <v>0</v>
      </c>
      <c r="AA180">
        <v>0</v>
      </c>
      <c r="AB180">
        <v>0</v>
      </c>
      <c r="AC180">
        <v>787.56824992521501</v>
      </c>
      <c r="AD180">
        <v>523.91508623551999</v>
      </c>
      <c r="AE180">
        <v>0</v>
      </c>
      <c r="AF180">
        <v>899</v>
      </c>
    </row>
    <row r="181" spans="1:32" ht="15" customHeight="1">
      <c r="A181" t="s">
        <v>145</v>
      </c>
      <c r="B181" s="25" t="s">
        <v>303</v>
      </c>
      <c r="C181">
        <v>2623.54865906435</v>
      </c>
      <c r="D181">
        <v>1698.78586366179</v>
      </c>
      <c r="E181">
        <v>1535.2614592201701</v>
      </c>
      <c r="F181">
        <v>0</v>
      </c>
      <c r="G181">
        <v>1857.41285149137</v>
      </c>
      <c r="H181">
        <v>1454.21916641332</v>
      </c>
      <c r="I181">
        <v>1354.2725273615699</v>
      </c>
      <c r="J181">
        <v>400</v>
      </c>
      <c r="K181">
        <v>661.72041219775406</v>
      </c>
      <c r="L181">
        <v>0</v>
      </c>
      <c r="M181">
        <v>505.82931999969901</v>
      </c>
      <c r="N181">
        <v>0</v>
      </c>
      <c r="O181">
        <v>1974.18746626347</v>
      </c>
      <c r="P181">
        <v>1745.8480912927701</v>
      </c>
      <c r="Q181">
        <v>0</v>
      </c>
      <c r="R181">
        <v>2245.4899867019499</v>
      </c>
      <c r="S181">
        <v>923.23087982093102</v>
      </c>
      <c r="T181">
        <v>1586.2880663705801</v>
      </c>
      <c r="U181">
        <v>802.01204829864901</v>
      </c>
      <c r="V181">
        <v>0</v>
      </c>
      <c r="W181">
        <v>1343.7475420231901</v>
      </c>
      <c r="X181">
        <v>230.31830030483601</v>
      </c>
      <c r="Y181">
        <v>1196.52699238643</v>
      </c>
      <c r="Z181">
        <v>0</v>
      </c>
      <c r="AA181">
        <v>0</v>
      </c>
      <c r="AB181">
        <v>0</v>
      </c>
      <c r="AC181">
        <v>1858.1773164466701</v>
      </c>
      <c r="AD181">
        <v>1575.3717320999899</v>
      </c>
      <c r="AE181">
        <v>1485.1832458255701</v>
      </c>
      <c r="AF181">
        <v>0</v>
      </c>
    </row>
    <row r="182" spans="1:32" ht="15" customHeight="1">
      <c r="A182" t="s">
        <v>145</v>
      </c>
      <c r="B182" s="25" t="s">
        <v>304</v>
      </c>
      <c r="C182">
        <v>1472.1386482586699</v>
      </c>
      <c r="D182">
        <v>171.23968487161298</v>
      </c>
      <c r="E182">
        <v>903.982915252147</v>
      </c>
      <c r="F182">
        <v>908.28599436695106</v>
      </c>
      <c r="G182">
        <v>511.841445195772</v>
      </c>
      <c r="H182">
        <v>404.30883342103601</v>
      </c>
      <c r="I182">
        <v>643.64683867472309</v>
      </c>
      <c r="J182">
        <v>1144.11719890019</v>
      </c>
      <c r="K182">
        <v>0</v>
      </c>
      <c r="L182">
        <v>1632.96478199994</v>
      </c>
      <c r="M182">
        <v>0</v>
      </c>
      <c r="N182">
        <v>1031.61870157402</v>
      </c>
      <c r="O182">
        <v>171.92921205264901</v>
      </c>
      <c r="P182">
        <v>369.97218165411005</v>
      </c>
      <c r="Q182">
        <v>0</v>
      </c>
      <c r="R182">
        <v>429.94551876705401</v>
      </c>
      <c r="S182">
        <v>1207.0468892582498</v>
      </c>
      <c r="T182">
        <v>767.72843470975192</v>
      </c>
      <c r="U182">
        <v>0</v>
      </c>
      <c r="V182">
        <v>511.015665007346</v>
      </c>
      <c r="W182">
        <v>958.07311103482107</v>
      </c>
      <c r="X182">
        <v>0</v>
      </c>
      <c r="Y182">
        <v>746.53257175725901</v>
      </c>
      <c r="Z182">
        <v>0</v>
      </c>
      <c r="AA182">
        <v>787.56824992521501</v>
      </c>
      <c r="AB182">
        <v>1858.1773164466701</v>
      </c>
      <c r="AC182">
        <v>0</v>
      </c>
      <c r="AD182">
        <v>454.53487290644597</v>
      </c>
      <c r="AE182">
        <v>0</v>
      </c>
      <c r="AF182">
        <v>0</v>
      </c>
    </row>
    <row r="183" spans="1:32" ht="15" customHeight="1">
      <c r="A183" t="s">
        <v>145</v>
      </c>
      <c r="B183" s="25" t="s">
        <v>305</v>
      </c>
      <c r="C183">
        <v>1879.07717022939</v>
      </c>
      <c r="D183">
        <v>416.67442091245101</v>
      </c>
      <c r="E183">
        <v>1089.5599581445199</v>
      </c>
      <c r="F183">
        <v>797.89632698648404</v>
      </c>
      <c r="G183">
        <v>869.38049533326898</v>
      </c>
      <c r="H183">
        <v>323.68806336508601</v>
      </c>
      <c r="I183">
        <v>705.30028234734198</v>
      </c>
      <c r="J183">
        <v>1030.02389787685</v>
      </c>
      <c r="K183">
        <v>1177.7913358512399</v>
      </c>
      <c r="L183">
        <v>0</v>
      </c>
      <c r="M183">
        <v>0</v>
      </c>
      <c r="N183">
        <v>1109.6121626510699</v>
      </c>
      <c r="O183">
        <v>470.59611593338201</v>
      </c>
      <c r="P183">
        <v>171.64965832355401</v>
      </c>
      <c r="Q183">
        <v>0</v>
      </c>
      <c r="R183">
        <v>874.10712133104096</v>
      </c>
      <c r="S183">
        <v>797.05288986867799</v>
      </c>
      <c r="T183">
        <v>981.16819225591007</v>
      </c>
      <c r="U183">
        <v>977.33382873698895</v>
      </c>
      <c r="V183">
        <v>658.157323216142</v>
      </c>
      <c r="W183">
        <v>1060.74538884102</v>
      </c>
      <c r="X183">
        <v>0</v>
      </c>
      <c r="Y183">
        <v>380.21135998730603</v>
      </c>
      <c r="Z183">
        <v>0</v>
      </c>
      <c r="AA183">
        <v>523.91508623551999</v>
      </c>
      <c r="AB183">
        <v>1575.3717320999899</v>
      </c>
      <c r="AC183">
        <v>454.53487290644597</v>
      </c>
      <c r="AD183">
        <v>0</v>
      </c>
      <c r="AE183">
        <v>0</v>
      </c>
      <c r="AF183">
        <v>0</v>
      </c>
    </row>
    <row r="184" spans="1:32" ht="15" customHeight="1">
      <c r="A184" t="s">
        <v>145</v>
      </c>
      <c r="B184" t="s">
        <v>356</v>
      </c>
      <c r="C184">
        <v>0</v>
      </c>
      <c r="D184">
        <v>0</v>
      </c>
      <c r="E184">
        <v>0</v>
      </c>
      <c r="F184">
        <v>428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868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899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ht="15" customHeight="1">
      <c r="A185" t="s">
        <v>145</v>
      </c>
      <c r="B185" s="25" t="s">
        <v>307</v>
      </c>
      <c r="C185">
        <v>600</v>
      </c>
      <c r="D185">
        <v>1399.0173033453</v>
      </c>
      <c r="E185">
        <v>645.5935980418019</v>
      </c>
      <c r="F185">
        <v>0</v>
      </c>
      <c r="G185">
        <v>1134.76331056603</v>
      </c>
      <c r="H185">
        <v>1341.3757744945199</v>
      </c>
      <c r="I185">
        <v>959.53068808902401</v>
      </c>
      <c r="J185">
        <v>850.09003943214498</v>
      </c>
      <c r="K185">
        <v>0</v>
      </c>
      <c r="L185">
        <v>1549.5137640238599</v>
      </c>
      <c r="M185">
        <v>0</v>
      </c>
      <c r="N185">
        <v>0</v>
      </c>
      <c r="O185">
        <v>0</v>
      </c>
      <c r="P185">
        <v>0</v>
      </c>
      <c r="Q185">
        <v>363.85293099165801</v>
      </c>
      <c r="R185">
        <v>1673.8376714381</v>
      </c>
      <c r="S185">
        <v>0</v>
      </c>
      <c r="T185">
        <v>785.88569114541792</v>
      </c>
      <c r="U185">
        <v>0</v>
      </c>
      <c r="V185">
        <v>0</v>
      </c>
      <c r="W185">
        <v>604.03108572155702</v>
      </c>
      <c r="X185">
        <v>1492.3110247683298</v>
      </c>
      <c r="Y185">
        <v>1502.6294206436</v>
      </c>
      <c r="Z185">
        <v>1672.93153161432</v>
      </c>
      <c r="AA185">
        <v>0</v>
      </c>
      <c r="AB185">
        <v>1485.1832458255701</v>
      </c>
      <c r="AC185">
        <v>0</v>
      </c>
      <c r="AD185">
        <v>0</v>
      </c>
      <c r="AE185">
        <v>0</v>
      </c>
      <c r="AF185">
        <v>0</v>
      </c>
    </row>
    <row r="186" spans="1:32" ht="15" customHeight="1">
      <c r="A186" t="s">
        <v>156</v>
      </c>
      <c r="B186" s="25" t="s">
        <v>278</v>
      </c>
      <c r="C186">
        <v>1462.5036972452499</v>
      </c>
      <c r="D186">
        <v>0</v>
      </c>
      <c r="E186">
        <v>770.236828192453</v>
      </c>
      <c r="F186">
        <v>1022.45061807718</v>
      </c>
      <c r="G186">
        <v>456.356604383042</v>
      </c>
      <c r="H186">
        <v>254.84215530230099</v>
      </c>
      <c r="I186">
        <v>477.03670245972501</v>
      </c>
      <c r="J186">
        <v>973.03029341892591</v>
      </c>
      <c r="K186">
        <v>0</v>
      </c>
      <c r="L186">
        <v>1640.58307712588</v>
      </c>
      <c r="M186">
        <v>0</v>
      </c>
      <c r="N186">
        <v>1188.0094566349799</v>
      </c>
      <c r="O186">
        <v>332.26843218335199</v>
      </c>
      <c r="P186">
        <v>400.59372578107298</v>
      </c>
      <c r="Q186">
        <v>0</v>
      </c>
      <c r="R186">
        <v>557.69258660892194</v>
      </c>
      <c r="S186">
        <v>1094.83749350671</v>
      </c>
      <c r="T186">
        <v>640.31926514528504</v>
      </c>
      <c r="U186">
        <v>1264.2639586615901</v>
      </c>
      <c r="V186">
        <v>667.28743942098004</v>
      </c>
      <c r="W186">
        <v>804.23854010353705</v>
      </c>
      <c r="X186">
        <v>0</v>
      </c>
      <c r="Y186">
        <v>630.35834473776902</v>
      </c>
      <c r="Z186">
        <v>0</v>
      </c>
      <c r="AA186">
        <v>850.72120472862309</v>
      </c>
      <c r="AB186">
        <v>1698.78586366179</v>
      </c>
      <c r="AC186">
        <v>171.239684871614</v>
      </c>
      <c r="AD186">
        <v>416.67442091245101</v>
      </c>
      <c r="AE186">
        <v>1399.0173033453</v>
      </c>
      <c r="AF186">
        <v>0</v>
      </c>
    </row>
    <row r="187" spans="1:32" ht="15" customHeight="1">
      <c r="A187" t="s">
        <v>156</v>
      </c>
      <c r="B187" s="25" t="s">
        <v>280</v>
      </c>
      <c r="C187">
        <v>1099.0230756102801</v>
      </c>
      <c r="D187">
        <v>770.236828192453</v>
      </c>
      <c r="E187">
        <v>0</v>
      </c>
      <c r="F187">
        <v>0</v>
      </c>
      <c r="G187">
        <v>501.39553045155702</v>
      </c>
      <c r="H187">
        <v>767.87486374571495</v>
      </c>
      <c r="I187">
        <v>406.49570969197498</v>
      </c>
      <c r="J187">
        <v>692.15566005255198</v>
      </c>
      <c r="K187">
        <v>0</v>
      </c>
      <c r="L187">
        <v>1325.3755051562</v>
      </c>
      <c r="M187">
        <v>0</v>
      </c>
      <c r="N187">
        <v>0</v>
      </c>
      <c r="O187">
        <v>1075.0708709829501</v>
      </c>
      <c r="P187">
        <v>1146.04524644247</v>
      </c>
      <c r="Q187">
        <v>924.13527462824004</v>
      </c>
      <c r="R187">
        <v>1040.2243047708</v>
      </c>
      <c r="S187">
        <v>0</v>
      </c>
      <c r="T187">
        <v>140.402716275073</v>
      </c>
      <c r="U187">
        <v>0</v>
      </c>
      <c r="V187">
        <v>0</v>
      </c>
      <c r="W187">
        <v>192.198479320232</v>
      </c>
      <c r="X187">
        <v>1636.1429978025399</v>
      </c>
      <c r="Y187">
        <v>1037.5298659720399</v>
      </c>
      <c r="Z187">
        <v>0</v>
      </c>
      <c r="AA187">
        <v>0</v>
      </c>
      <c r="AB187">
        <v>1535.2614592201701</v>
      </c>
      <c r="AC187">
        <v>903.982915252147</v>
      </c>
      <c r="AD187">
        <v>1089.5599581445199</v>
      </c>
      <c r="AE187">
        <v>645.5935980418019</v>
      </c>
      <c r="AF187">
        <v>0</v>
      </c>
    </row>
    <row r="188" spans="1:32" ht="15" customHeight="1">
      <c r="A188" t="s">
        <v>156</v>
      </c>
      <c r="B188" s="25" t="s">
        <v>281</v>
      </c>
      <c r="C188">
        <v>0</v>
      </c>
      <c r="D188">
        <v>1022.45061807717</v>
      </c>
      <c r="E188">
        <v>0</v>
      </c>
      <c r="F188">
        <v>0</v>
      </c>
      <c r="G188">
        <v>1415.44768519386</v>
      </c>
      <c r="H188">
        <v>1087.0459106394901</v>
      </c>
      <c r="I188">
        <v>1458.0167648837798</v>
      </c>
      <c r="J188">
        <v>0</v>
      </c>
      <c r="K188">
        <v>0</v>
      </c>
      <c r="L188">
        <v>0</v>
      </c>
      <c r="M188">
        <v>0</v>
      </c>
      <c r="N188">
        <v>453.95261489014501</v>
      </c>
      <c r="O188">
        <v>753.16464265603702</v>
      </c>
      <c r="P188">
        <v>671.17606225370605</v>
      </c>
      <c r="Q188">
        <v>0</v>
      </c>
      <c r="R188">
        <v>1075.5099926088301</v>
      </c>
      <c r="S188">
        <v>0</v>
      </c>
      <c r="T188">
        <v>0</v>
      </c>
      <c r="U188">
        <v>0</v>
      </c>
      <c r="V188">
        <v>489.50968613755697</v>
      </c>
      <c r="W188">
        <v>0</v>
      </c>
      <c r="X188">
        <v>0</v>
      </c>
      <c r="Y188">
        <v>1129.6862445515799</v>
      </c>
      <c r="Z188">
        <v>0</v>
      </c>
      <c r="AA188">
        <v>343.03271562063702</v>
      </c>
      <c r="AB188">
        <v>0</v>
      </c>
      <c r="AC188">
        <v>908.28599436695106</v>
      </c>
      <c r="AD188">
        <v>797.89632698648404</v>
      </c>
      <c r="AE188">
        <v>0</v>
      </c>
      <c r="AF188">
        <v>428</v>
      </c>
    </row>
    <row r="189" spans="1:32" ht="15" customHeight="1">
      <c r="A189" t="s">
        <v>156</v>
      </c>
      <c r="B189" s="25" t="s">
        <v>282</v>
      </c>
      <c r="C189">
        <v>1014.34394513314</v>
      </c>
      <c r="D189">
        <v>456.356604383042</v>
      </c>
      <c r="E189">
        <v>501.39553045155702</v>
      </c>
      <c r="F189">
        <v>1415.44768519386</v>
      </c>
      <c r="G189">
        <v>0</v>
      </c>
      <c r="H189">
        <v>619.88650523467504</v>
      </c>
      <c r="I189">
        <v>504.61636209337797</v>
      </c>
      <c r="J189">
        <v>1027.04980656165</v>
      </c>
      <c r="K189">
        <v>0</v>
      </c>
      <c r="L189">
        <v>1204.00805515613</v>
      </c>
      <c r="M189">
        <v>0</v>
      </c>
      <c r="N189">
        <v>0</v>
      </c>
      <c r="O189">
        <v>662.93928739685907</v>
      </c>
      <c r="P189">
        <v>850.87250518848896</v>
      </c>
      <c r="Q189">
        <v>0</v>
      </c>
      <c r="R189">
        <v>540.00727508318994</v>
      </c>
      <c r="S189">
        <v>0</v>
      </c>
      <c r="T189">
        <v>367.02347411715601</v>
      </c>
      <c r="U189">
        <v>0</v>
      </c>
      <c r="V189">
        <v>978.20225601370009</v>
      </c>
      <c r="W189">
        <v>637.54705771983208</v>
      </c>
      <c r="X189">
        <v>0</v>
      </c>
      <c r="Y189">
        <v>1001.53130217721</v>
      </c>
      <c r="Z189">
        <v>0</v>
      </c>
      <c r="AA189">
        <v>1292.2756861994699</v>
      </c>
      <c r="AB189">
        <v>1857.41285149137</v>
      </c>
      <c r="AC189">
        <v>511.841445195772</v>
      </c>
      <c r="AD189">
        <v>869.38049533326898</v>
      </c>
      <c r="AE189">
        <v>1134.76331056603</v>
      </c>
      <c r="AF189">
        <v>0</v>
      </c>
    </row>
    <row r="190" spans="1:32" ht="15" customHeight="1">
      <c r="A190" t="s">
        <v>156</v>
      </c>
      <c r="B190" s="25" t="s">
        <v>283</v>
      </c>
      <c r="C190">
        <v>1630.331431028</v>
      </c>
      <c r="D190">
        <v>254.84215530230099</v>
      </c>
      <c r="E190">
        <v>767.87486374571495</v>
      </c>
      <c r="F190">
        <v>1087.0459106394901</v>
      </c>
      <c r="G190">
        <v>619.88650523467504</v>
      </c>
      <c r="H190">
        <v>0</v>
      </c>
      <c r="I190">
        <v>382.62832690687503</v>
      </c>
      <c r="J190">
        <v>777.762743983733</v>
      </c>
      <c r="K190">
        <v>1194.05150474325</v>
      </c>
      <c r="L190">
        <v>0</v>
      </c>
      <c r="M190">
        <v>0</v>
      </c>
      <c r="N190">
        <v>1334.1030659155401</v>
      </c>
      <c r="O190">
        <v>528.62735733984505</v>
      </c>
      <c r="P190">
        <v>415.872666555092</v>
      </c>
      <c r="Q190">
        <v>0</v>
      </c>
      <c r="R190">
        <v>812.42519774304708</v>
      </c>
      <c r="S190">
        <v>850.90017038750102</v>
      </c>
      <c r="T190">
        <v>665.23720472525895</v>
      </c>
      <c r="U190">
        <v>1016.03976861826</v>
      </c>
      <c r="V190">
        <v>829.37590922436198</v>
      </c>
      <c r="W190">
        <v>738.706129558464</v>
      </c>
      <c r="X190">
        <v>1641.9987908836001</v>
      </c>
      <c r="Y190">
        <v>390.17771934421097</v>
      </c>
      <c r="Z190">
        <v>0</v>
      </c>
      <c r="AA190">
        <v>842.37130979343601</v>
      </c>
      <c r="AB190">
        <v>1454.21916641332</v>
      </c>
      <c r="AC190">
        <v>404.30883342103704</v>
      </c>
      <c r="AD190">
        <v>323.68806336508601</v>
      </c>
      <c r="AE190">
        <v>1341.3757744945199</v>
      </c>
      <c r="AF190">
        <v>0</v>
      </c>
    </row>
    <row r="191" spans="1:32">
      <c r="A191" t="s">
        <v>156</v>
      </c>
      <c r="B191" s="25" t="s">
        <v>284</v>
      </c>
      <c r="C191">
        <v>1410.7543914733799</v>
      </c>
      <c r="D191">
        <v>477.03670245972501</v>
      </c>
      <c r="E191">
        <v>406.49570969197498</v>
      </c>
      <c r="F191">
        <v>1458.0167648837798</v>
      </c>
      <c r="G191">
        <v>504.61636209337797</v>
      </c>
      <c r="H191">
        <v>382.62832690687503</v>
      </c>
      <c r="I191">
        <v>0</v>
      </c>
      <c r="J191">
        <v>540.48617707193898</v>
      </c>
      <c r="K191">
        <v>1281.0399000955401</v>
      </c>
      <c r="L191">
        <v>1624.9639850144902</v>
      </c>
      <c r="M191">
        <v>1750.79412833571</v>
      </c>
      <c r="N191">
        <v>1662.6622525184398</v>
      </c>
      <c r="O191">
        <v>809.27324768310598</v>
      </c>
      <c r="P191">
        <v>790.13366259144595</v>
      </c>
      <c r="Q191">
        <v>1286.0923385641399</v>
      </c>
      <c r="R191">
        <v>934.15270892569299</v>
      </c>
      <c r="S191">
        <v>1015.33146361259</v>
      </c>
      <c r="T191">
        <v>339.256989214344</v>
      </c>
      <c r="U191">
        <v>1144.5981630804799</v>
      </c>
      <c r="V191">
        <v>1143.0904705983601</v>
      </c>
      <c r="W191">
        <v>356.148252621496</v>
      </c>
      <c r="X191">
        <v>1503.6342566216899</v>
      </c>
      <c r="Y191">
        <v>633.87344837345699</v>
      </c>
      <c r="Z191">
        <v>0</v>
      </c>
      <c r="AA191">
        <v>1224.8462438825002</v>
      </c>
      <c r="AB191">
        <v>1354.2725273615699</v>
      </c>
      <c r="AC191">
        <v>643.64683867472309</v>
      </c>
      <c r="AD191">
        <v>705.30028234734198</v>
      </c>
      <c r="AE191">
        <v>959.53068808902401</v>
      </c>
      <c r="AF191">
        <v>0</v>
      </c>
    </row>
    <row r="192" spans="1:32" ht="15" customHeight="1">
      <c r="A192" t="s">
        <v>156</v>
      </c>
      <c r="B192" s="25" t="s">
        <v>285</v>
      </c>
      <c r="C192">
        <v>1789.50848048067</v>
      </c>
      <c r="D192">
        <v>973.03029341892591</v>
      </c>
      <c r="E192">
        <v>692.15566005255096</v>
      </c>
      <c r="F192">
        <v>0</v>
      </c>
      <c r="G192">
        <v>1027.04980656165</v>
      </c>
      <c r="H192">
        <v>777.762743983733</v>
      </c>
      <c r="I192">
        <v>540.48617707193796</v>
      </c>
      <c r="J192">
        <v>0</v>
      </c>
      <c r="K192">
        <v>978.43615901451699</v>
      </c>
      <c r="L192">
        <v>0</v>
      </c>
      <c r="M192">
        <v>1298.0924487966699</v>
      </c>
      <c r="N192">
        <v>0</v>
      </c>
      <c r="O192">
        <v>1294.2279971775301</v>
      </c>
      <c r="P192">
        <v>1171.93947295151</v>
      </c>
      <c r="Q192">
        <v>1213.4344984837101</v>
      </c>
      <c r="R192">
        <v>1472.55546826829</v>
      </c>
      <c r="S192">
        <v>873.01233222354495</v>
      </c>
      <c r="T192">
        <v>737.80857292999201</v>
      </c>
      <c r="U192">
        <v>921.64596476852296</v>
      </c>
      <c r="V192">
        <v>0</v>
      </c>
      <c r="W192">
        <v>503.888449476456</v>
      </c>
      <c r="X192">
        <v>700</v>
      </c>
      <c r="Y192">
        <v>745.49926267908506</v>
      </c>
      <c r="Z192">
        <v>0</v>
      </c>
      <c r="AA192">
        <v>1533.4077074085801</v>
      </c>
      <c r="AB192">
        <v>400</v>
      </c>
      <c r="AC192">
        <v>1144.11719890019</v>
      </c>
      <c r="AD192">
        <v>1030.02389787685</v>
      </c>
      <c r="AE192">
        <v>850.09003943214498</v>
      </c>
      <c r="AF192">
        <v>0</v>
      </c>
    </row>
    <row r="193" spans="1:32" ht="15" customHeight="1">
      <c r="A193" t="s">
        <v>156</v>
      </c>
      <c r="B193" s="25" t="s">
        <v>308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1194.05150474325</v>
      </c>
      <c r="I193">
        <v>1281.0399000955401</v>
      </c>
      <c r="J193">
        <v>978.43615901451699</v>
      </c>
      <c r="K193">
        <v>0</v>
      </c>
      <c r="L193">
        <v>0</v>
      </c>
      <c r="M193">
        <v>647.91129284531996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384.46822270052297</v>
      </c>
      <c r="T193">
        <v>0</v>
      </c>
      <c r="U193">
        <v>205.65185271509202</v>
      </c>
      <c r="V193">
        <v>0</v>
      </c>
      <c r="W193">
        <v>0</v>
      </c>
      <c r="X193">
        <v>884.99930143106201</v>
      </c>
      <c r="Y193">
        <v>825.43250435985999</v>
      </c>
      <c r="Z193">
        <v>0</v>
      </c>
      <c r="AA193">
        <v>0</v>
      </c>
      <c r="AB193">
        <v>661.72041219775406</v>
      </c>
      <c r="AC193">
        <v>0</v>
      </c>
      <c r="AD193">
        <v>1177.7913358512399</v>
      </c>
      <c r="AE193">
        <v>0</v>
      </c>
      <c r="AF193">
        <v>0</v>
      </c>
    </row>
    <row r="194" spans="1:32" ht="15" customHeight="1">
      <c r="A194" t="s">
        <v>156</v>
      </c>
      <c r="B194" s="25" t="s">
        <v>286</v>
      </c>
      <c r="C194">
        <v>229.590304990151</v>
      </c>
      <c r="D194">
        <v>1640.58307712588</v>
      </c>
      <c r="E194">
        <v>1325.3755051562</v>
      </c>
      <c r="F194">
        <v>0</v>
      </c>
      <c r="G194">
        <v>1204.00805515613</v>
      </c>
      <c r="H194">
        <v>0</v>
      </c>
      <c r="I194">
        <v>1624.9639850144902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1723.5923456386299</v>
      </c>
      <c r="P194">
        <v>0</v>
      </c>
      <c r="Q194">
        <v>1479.4523671480001</v>
      </c>
      <c r="R194">
        <v>1341.0179170542301</v>
      </c>
      <c r="S194">
        <v>0</v>
      </c>
      <c r="T194">
        <v>1307.3596546454498</v>
      </c>
      <c r="U194">
        <v>0</v>
      </c>
      <c r="V194">
        <v>0</v>
      </c>
      <c r="W194">
        <v>1513.17891265412</v>
      </c>
      <c r="X194">
        <v>0</v>
      </c>
      <c r="Y194">
        <v>0</v>
      </c>
      <c r="Z194">
        <v>421.672415134201</v>
      </c>
      <c r="AA194">
        <v>0</v>
      </c>
      <c r="AB194">
        <v>0</v>
      </c>
      <c r="AC194">
        <v>1632.96478199994</v>
      </c>
      <c r="AD194">
        <v>0</v>
      </c>
      <c r="AE194">
        <v>1549.5137640238599</v>
      </c>
      <c r="AF194">
        <v>0</v>
      </c>
    </row>
    <row r="195" spans="1:32" ht="15" customHeight="1">
      <c r="A195" t="s">
        <v>156</v>
      </c>
      <c r="B195" s="25" t="s">
        <v>287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1750.79412833571</v>
      </c>
      <c r="J195">
        <v>1298.0924487966699</v>
      </c>
      <c r="K195">
        <v>647.91129284531996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1026.3112498938599</v>
      </c>
      <c r="T195">
        <v>0</v>
      </c>
      <c r="U195">
        <v>852.16339759525101</v>
      </c>
      <c r="V195">
        <v>0</v>
      </c>
      <c r="W195">
        <v>0</v>
      </c>
      <c r="X195">
        <v>1000</v>
      </c>
      <c r="Y195">
        <v>1430.7807594476301</v>
      </c>
      <c r="Z195">
        <v>0</v>
      </c>
      <c r="AA195">
        <v>0</v>
      </c>
      <c r="AB195">
        <v>505.82931999969901</v>
      </c>
      <c r="AC195">
        <v>0</v>
      </c>
      <c r="AD195">
        <v>0</v>
      </c>
      <c r="AE195">
        <v>0</v>
      </c>
      <c r="AF195">
        <v>0</v>
      </c>
    </row>
    <row r="196" spans="1:32" ht="15" customHeight="1">
      <c r="A196" t="s">
        <v>156</v>
      </c>
      <c r="B196" s="25" t="s">
        <v>288</v>
      </c>
      <c r="C196">
        <v>0</v>
      </c>
      <c r="D196">
        <v>1462.5036972452499</v>
      </c>
      <c r="E196">
        <v>300</v>
      </c>
      <c r="F196">
        <v>0</v>
      </c>
      <c r="G196">
        <v>350</v>
      </c>
      <c r="H196">
        <v>1630.331431028</v>
      </c>
      <c r="I196">
        <v>500</v>
      </c>
      <c r="J196">
        <v>1789.50848048067</v>
      </c>
      <c r="K196">
        <v>0</v>
      </c>
      <c r="L196">
        <v>1000</v>
      </c>
      <c r="M196">
        <v>0</v>
      </c>
      <c r="N196">
        <v>2201.08682865318</v>
      </c>
      <c r="O196">
        <v>1577.9893158996201</v>
      </c>
      <c r="P196">
        <v>1838.3882306706901</v>
      </c>
      <c r="Q196">
        <v>1284.4862978178601</v>
      </c>
      <c r="R196">
        <v>1000</v>
      </c>
      <c r="S196">
        <v>0</v>
      </c>
      <c r="T196">
        <v>1087.0487478216301</v>
      </c>
      <c r="U196">
        <v>0</v>
      </c>
      <c r="V196">
        <v>1809.0938656153198</v>
      </c>
      <c r="W196">
        <v>1285.66128237525</v>
      </c>
      <c r="X196">
        <v>2702.3606217174101</v>
      </c>
      <c r="Y196">
        <v>2000.60210862749</v>
      </c>
      <c r="Z196">
        <v>560.61008017351105</v>
      </c>
      <c r="AA196">
        <v>2252.6160473271798</v>
      </c>
      <c r="AB196">
        <v>2623.54865906435</v>
      </c>
      <c r="AC196">
        <v>1472.1386482586699</v>
      </c>
      <c r="AD196">
        <v>1879.07717022939</v>
      </c>
      <c r="AE196">
        <v>600</v>
      </c>
      <c r="AF196">
        <v>0</v>
      </c>
    </row>
    <row r="197" spans="1:32" ht="15" customHeight="1">
      <c r="A197" t="s">
        <v>156</v>
      </c>
      <c r="B197" s="25" t="s">
        <v>289</v>
      </c>
      <c r="C197">
        <v>2201.08682865318</v>
      </c>
      <c r="D197">
        <v>1188.0094566349799</v>
      </c>
      <c r="E197">
        <v>0</v>
      </c>
      <c r="F197">
        <v>453.95261489014501</v>
      </c>
      <c r="G197">
        <v>0</v>
      </c>
      <c r="H197">
        <v>1334.1030659155401</v>
      </c>
      <c r="I197">
        <v>1662.6622525184398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859.98490218899008</v>
      </c>
      <c r="P197">
        <v>947.645128812331</v>
      </c>
      <c r="Q197">
        <v>0</v>
      </c>
      <c r="R197">
        <v>1007.1001103608399</v>
      </c>
      <c r="S197">
        <v>0</v>
      </c>
      <c r="T197">
        <v>0</v>
      </c>
      <c r="U197">
        <v>0</v>
      </c>
      <c r="V197">
        <v>521.15889498532397</v>
      </c>
      <c r="W197">
        <v>0</v>
      </c>
      <c r="X197">
        <v>0</v>
      </c>
      <c r="Y197">
        <v>1480.0860704174399</v>
      </c>
      <c r="Z197">
        <v>0</v>
      </c>
      <c r="AA197">
        <v>772.59590847392906</v>
      </c>
      <c r="AB197">
        <v>0</v>
      </c>
      <c r="AC197">
        <v>1031.61870157402</v>
      </c>
      <c r="AD197">
        <v>1109.6121626510699</v>
      </c>
      <c r="AE197">
        <v>0</v>
      </c>
      <c r="AF197">
        <v>868</v>
      </c>
    </row>
    <row r="198" spans="1:32" ht="15" customHeight="1">
      <c r="A198" t="s">
        <v>156</v>
      </c>
      <c r="B198" s="25" t="s">
        <v>290</v>
      </c>
      <c r="C198">
        <v>1577.9893158996201</v>
      </c>
      <c r="D198">
        <v>332.26843218335301</v>
      </c>
      <c r="E198">
        <v>1075.0708709829501</v>
      </c>
      <c r="F198">
        <v>753.16464265603702</v>
      </c>
      <c r="G198">
        <v>662.93928739685907</v>
      </c>
      <c r="H198">
        <v>528.62735733984505</v>
      </c>
      <c r="I198">
        <v>809.27324768310598</v>
      </c>
      <c r="J198">
        <v>1294.2279971775301</v>
      </c>
      <c r="K198">
        <v>0</v>
      </c>
      <c r="L198">
        <v>1723.5923456386299</v>
      </c>
      <c r="M198">
        <v>0</v>
      </c>
      <c r="N198">
        <v>859.98490218899099</v>
      </c>
      <c r="O198">
        <v>0</v>
      </c>
      <c r="P198">
        <v>331.48986219249798</v>
      </c>
      <c r="Q198">
        <v>0</v>
      </c>
      <c r="R198">
        <v>427.98870255175405</v>
      </c>
      <c r="S198">
        <v>1262.65091310359</v>
      </c>
      <c r="T198">
        <v>938.10517788985101</v>
      </c>
      <c r="U198">
        <v>0</v>
      </c>
      <c r="V198">
        <v>339.14004627368701</v>
      </c>
      <c r="W198">
        <v>1129.39397401365</v>
      </c>
      <c r="X198">
        <v>0</v>
      </c>
      <c r="Y198">
        <v>818.17144171362804</v>
      </c>
      <c r="Z198">
        <v>0</v>
      </c>
      <c r="AA198">
        <v>677.09091812818099</v>
      </c>
      <c r="AB198">
        <v>1974.18746626347</v>
      </c>
      <c r="AC198">
        <v>171.92921205264901</v>
      </c>
      <c r="AD198">
        <v>470.59611593338201</v>
      </c>
      <c r="AE198">
        <v>0</v>
      </c>
      <c r="AF198">
        <v>0</v>
      </c>
    </row>
    <row r="199" spans="1:32" ht="15" customHeight="1">
      <c r="A199" t="s">
        <v>156</v>
      </c>
      <c r="B199" s="25" t="s">
        <v>291</v>
      </c>
      <c r="C199">
        <v>1838.3882306706901</v>
      </c>
      <c r="D199">
        <v>400.59372578107298</v>
      </c>
      <c r="E199">
        <v>1146.04524644247</v>
      </c>
      <c r="F199">
        <v>671.17606225370605</v>
      </c>
      <c r="G199">
        <v>850.87250518848896</v>
      </c>
      <c r="H199">
        <v>415.872666555092</v>
      </c>
      <c r="I199">
        <v>790.13366259144595</v>
      </c>
      <c r="J199">
        <v>1171.93947295151</v>
      </c>
      <c r="K199">
        <v>0</v>
      </c>
      <c r="L199">
        <v>0</v>
      </c>
      <c r="M199">
        <v>0</v>
      </c>
      <c r="N199">
        <v>947.645128812331</v>
      </c>
      <c r="O199">
        <v>331.489862192499</v>
      </c>
      <c r="P199">
        <v>0</v>
      </c>
      <c r="Q199">
        <v>0</v>
      </c>
      <c r="R199">
        <v>755.25685508296101</v>
      </c>
      <c r="S199">
        <v>961.22566260652798</v>
      </c>
      <c r="T199">
        <v>1025.1109061800601</v>
      </c>
      <c r="U199">
        <v>1141.8269998191799</v>
      </c>
      <c r="V199">
        <v>486.509831457367</v>
      </c>
      <c r="W199">
        <v>1144.4012916258498</v>
      </c>
      <c r="X199">
        <v>0</v>
      </c>
      <c r="Y199">
        <v>551.71910134001803</v>
      </c>
      <c r="Z199">
        <v>0</v>
      </c>
      <c r="AA199">
        <v>452.356585476161</v>
      </c>
      <c r="AB199">
        <v>1745.8480912927701</v>
      </c>
      <c r="AC199">
        <v>369.97218165411005</v>
      </c>
      <c r="AD199">
        <v>171.64965832355401</v>
      </c>
      <c r="AE199">
        <v>0</v>
      </c>
      <c r="AF199">
        <v>0</v>
      </c>
    </row>
    <row r="200" spans="1:32" ht="15" customHeight="1">
      <c r="A200" t="s">
        <v>156</v>
      </c>
      <c r="B200" s="25" t="s">
        <v>292</v>
      </c>
      <c r="C200">
        <v>1284.4862978178601</v>
      </c>
      <c r="D200">
        <v>0</v>
      </c>
      <c r="E200">
        <v>924.13527462824095</v>
      </c>
      <c r="F200">
        <v>0</v>
      </c>
      <c r="G200">
        <v>0</v>
      </c>
      <c r="H200">
        <v>0</v>
      </c>
      <c r="I200">
        <v>1286.0923385641399</v>
      </c>
      <c r="J200">
        <v>1213.4344984837101</v>
      </c>
      <c r="K200">
        <v>0</v>
      </c>
      <c r="L200">
        <v>1479.4523671480001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1057.1666425449798</v>
      </c>
      <c r="U200">
        <v>0</v>
      </c>
      <c r="V200">
        <v>0</v>
      </c>
      <c r="W200">
        <v>932.264714643704</v>
      </c>
      <c r="X200">
        <v>1780.16067787714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363.85293099165801</v>
      </c>
      <c r="AF200">
        <v>0</v>
      </c>
    </row>
    <row r="201" spans="1:32" ht="15" customHeight="1">
      <c r="A201" t="s">
        <v>156</v>
      </c>
      <c r="B201" s="25" t="s">
        <v>293</v>
      </c>
      <c r="C201">
        <v>1223.64121711451</v>
      </c>
      <c r="D201">
        <v>557.69258660892194</v>
      </c>
      <c r="E201">
        <v>1040.2243047708</v>
      </c>
      <c r="F201">
        <v>1075.5099926088301</v>
      </c>
      <c r="G201">
        <v>540.00727508318903</v>
      </c>
      <c r="H201">
        <v>812.42519774304708</v>
      </c>
      <c r="I201">
        <v>934.15270892569299</v>
      </c>
      <c r="J201">
        <v>1472.55546826829</v>
      </c>
      <c r="K201">
        <v>0</v>
      </c>
      <c r="L201">
        <v>1341.0179170542301</v>
      </c>
      <c r="M201">
        <v>0</v>
      </c>
      <c r="N201">
        <v>1007.1001103608399</v>
      </c>
      <c r="O201">
        <v>427.98870255175405</v>
      </c>
      <c r="P201">
        <v>755.25685508296192</v>
      </c>
      <c r="Q201">
        <v>0</v>
      </c>
      <c r="R201">
        <v>0</v>
      </c>
      <c r="S201">
        <v>0</v>
      </c>
      <c r="T201">
        <v>903.07870161533708</v>
      </c>
      <c r="U201">
        <v>0</v>
      </c>
      <c r="V201">
        <v>586.66369571887094</v>
      </c>
      <c r="W201">
        <v>1161.0499939660699</v>
      </c>
      <c r="X201">
        <v>0</v>
      </c>
      <c r="Y201">
        <v>1174.66292608554</v>
      </c>
      <c r="Z201">
        <v>0</v>
      </c>
      <c r="AA201">
        <v>1082.6257637412202</v>
      </c>
      <c r="AB201">
        <v>2245.4899867019499</v>
      </c>
      <c r="AC201">
        <v>429.94551876705401</v>
      </c>
      <c r="AD201">
        <v>874.10712133104096</v>
      </c>
      <c r="AE201">
        <v>1673.8376714381</v>
      </c>
      <c r="AF201">
        <v>0</v>
      </c>
    </row>
    <row r="202" spans="1:32" ht="15" customHeight="1">
      <c r="A202" t="s">
        <v>156</v>
      </c>
      <c r="B202" s="25" t="s">
        <v>309</v>
      </c>
      <c r="C202">
        <v>0</v>
      </c>
      <c r="D202">
        <v>1094.83749350671</v>
      </c>
      <c r="E202">
        <v>0</v>
      </c>
      <c r="F202">
        <v>0</v>
      </c>
      <c r="G202">
        <v>0</v>
      </c>
      <c r="H202">
        <v>850.90017038750102</v>
      </c>
      <c r="I202">
        <v>1015.33146361259</v>
      </c>
      <c r="J202">
        <v>873.01233222354495</v>
      </c>
      <c r="K202">
        <v>384.46822270052297</v>
      </c>
      <c r="L202">
        <v>0</v>
      </c>
      <c r="M202">
        <v>1026.3112498938599</v>
      </c>
      <c r="N202">
        <v>0</v>
      </c>
      <c r="O202">
        <v>1262.65091310359</v>
      </c>
      <c r="P202">
        <v>961.22566260652798</v>
      </c>
      <c r="Q202">
        <v>0</v>
      </c>
      <c r="R202">
        <v>0</v>
      </c>
      <c r="S202">
        <v>0</v>
      </c>
      <c r="T202">
        <v>0</v>
      </c>
      <c r="U202">
        <v>180.607718080865</v>
      </c>
      <c r="V202">
        <v>0</v>
      </c>
      <c r="W202">
        <v>1249.6982264928699</v>
      </c>
      <c r="X202">
        <v>1153.0141123032299</v>
      </c>
      <c r="Y202">
        <v>464.51770990894602</v>
      </c>
      <c r="Z202">
        <v>0</v>
      </c>
      <c r="AA202">
        <v>1059.29442059653</v>
      </c>
      <c r="AB202">
        <v>923.23087982093102</v>
      </c>
      <c r="AC202">
        <v>1207.0468892582498</v>
      </c>
      <c r="AD202">
        <v>797.05288986867799</v>
      </c>
      <c r="AE202">
        <v>0</v>
      </c>
      <c r="AF202">
        <v>0</v>
      </c>
    </row>
    <row r="203" spans="1:32" ht="15" customHeight="1">
      <c r="A203" t="s">
        <v>156</v>
      </c>
      <c r="B203" s="25" t="s">
        <v>294</v>
      </c>
      <c r="C203">
        <v>1087.0487478216301</v>
      </c>
      <c r="D203">
        <v>640.31926514528504</v>
      </c>
      <c r="E203">
        <v>140.402716275073</v>
      </c>
      <c r="F203">
        <v>0</v>
      </c>
      <c r="G203">
        <v>367.02347411715601</v>
      </c>
      <c r="H203">
        <v>665.23720472525895</v>
      </c>
      <c r="I203">
        <v>339.256989214344</v>
      </c>
      <c r="J203">
        <v>737.80857292999201</v>
      </c>
      <c r="K203">
        <v>0</v>
      </c>
      <c r="L203">
        <v>1307.3596546454498</v>
      </c>
      <c r="M203">
        <v>0</v>
      </c>
      <c r="N203">
        <v>0</v>
      </c>
      <c r="O203">
        <v>938.10517788985101</v>
      </c>
      <c r="P203">
        <v>1025.1109061800601</v>
      </c>
      <c r="Q203">
        <v>1057.1666425449798</v>
      </c>
      <c r="R203">
        <v>903.07870161533799</v>
      </c>
      <c r="S203">
        <v>0</v>
      </c>
      <c r="T203">
        <v>0</v>
      </c>
      <c r="U203">
        <v>0</v>
      </c>
      <c r="V203">
        <v>0</v>
      </c>
      <c r="W203">
        <v>279.53690262646001</v>
      </c>
      <c r="X203">
        <v>1703.3396367090099</v>
      </c>
      <c r="Y203">
        <v>969.45405735543102</v>
      </c>
      <c r="Z203">
        <v>0</v>
      </c>
      <c r="AA203">
        <v>0</v>
      </c>
      <c r="AB203">
        <v>1586.2880663705801</v>
      </c>
      <c r="AC203">
        <v>767.72843470975192</v>
      </c>
      <c r="AD203">
        <v>981.16819225591007</v>
      </c>
      <c r="AE203">
        <v>785.88569114541792</v>
      </c>
      <c r="AF203">
        <v>0</v>
      </c>
    </row>
    <row r="204" spans="1:32" ht="15" customHeight="1">
      <c r="A204" t="s">
        <v>156</v>
      </c>
      <c r="B204" s="25" t="s">
        <v>310</v>
      </c>
      <c r="C204">
        <v>0</v>
      </c>
      <c r="D204">
        <v>1264.2639586615901</v>
      </c>
      <c r="E204">
        <v>0</v>
      </c>
      <c r="F204">
        <v>0</v>
      </c>
      <c r="G204">
        <v>0</v>
      </c>
      <c r="H204">
        <v>1016.03976861827</v>
      </c>
      <c r="I204">
        <v>1144.5981630804799</v>
      </c>
      <c r="J204">
        <v>921.64596476852296</v>
      </c>
      <c r="K204">
        <v>205.65185271509202</v>
      </c>
      <c r="L204">
        <v>0</v>
      </c>
      <c r="M204">
        <v>852.16339759525101</v>
      </c>
      <c r="N204">
        <v>0</v>
      </c>
      <c r="O204">
        <v>0</v>
      </c>
      <c r="P204">
        <v>1141.8269998191799</v>
      </c>
      <c r="Q204">
        <v>0</v>
      </c>
      <c r="R204">
        <v>0</v>
      </c>
      <c r="S204">
        <v>180.607718080865</v>
      </c>
      <c r="T204">
        <v>0</v>
      </c>
      <c r="U204">
        <v>0</v>
      </c>
      <c r="V204">
        <v>0</v>
      </c>
      <c r="W204">
        <v>1345.2498022536599</v>
      </c>
      <c r="X204">
        <v>1031.75587080375</v>
      </c>
      <c r="Y204">
        <v>636.20237546535895</v>
      </c>
      <c r="Z204">
        <v>0</v>
      </c>
      <c r="AA204">
        <v>1225.5033101732299</v>
      </c>
      <c r="AB204">
        <v>802.01204829864901</v>
      </c>
      <c r="AC204">
        <v>0</v>
      </c>
      <c r="AD204">
        <v>977.33382873698895</v>
      </c>
      <c r="AE204">
        <v>0</v>
      </c>
      <c r="AF204">
        <v>0</v>
      </c>
    </row>
    <row r="205" spans="1:32" ht="15" customHeight="1">
      <c r="A205" t="s">
        <v>156</v>
      </c>
      <c r="B205" s="25" t="s">
        <v>297</v>
      </c>
      <c r="C205">
        <v>1285.66128237525</v>
      </c>
      <c r="D205">
        <v>804.23854010353705</v>
      </c>
      <c r="E205">
        <v>192.198479320232</v>
      </c>
      <c r="F205">
        <v>0</v>
      </c>
      <c r="G205">
        <v>637.54705771983106</v>
      </c>
      <c r="H205">
        <v>738.706129558464</v>
      </c>
      <c r="I205">
        <v>356.148252621496</v>
      </c>
      <c r="J205">
        <v>503.888449476456</v>
      </c>
      <c r="K205">
        <v>0</v>
      </c>
      <c r="L205">
        <v>1513.17891265412</v>
      </c>
      <c r="M205">
        <v>0</v>
      </c>
      <c r="N205">
        <v>0</v>
      </c>
      <c r="O205">
        <v>1129.39397401365</v>
      </c>
      <c r="P205">
        <v>1144.4012916258498</v>
      </c>
      <c r="Q205">
        <v>932.264714643704</v>
      </c>
      <c r="R205">
        <v>1161.0499939660699</v>
      </c>
      <c r="S205">
        <v>1249.6982264928699</v>
      </c>
      <c r="T205">
        <v>279.53690262646001</v>
      </c>
      <c r="U205">
        <v>1345.2498022536599</v>
      </c>
      <c r="V205">
        <v>0</v>
      </c>
      <c r="W205">
        <v>0</v>
      </c>
      <c r="X205">
        <v>1444.2496408617201</v>
      </c>
      <c r="Y205">
        <v>943.15722813118703</v>
      </c>
      <c r="Z205">
        <v>0</v>
      </c>
      <c r="AA205">
        <v>0</v>
      </c>
      <c r="AB205">
        <v>1343.7475420231901</v>
      </c>
      <c r="AC205">
        <v>958.07311103482107</v>
      </c>
      <c r="AD205">
        <v>1060.74538884102</v>
      </c>
      <c r="AE205">
        <v>604.03108572155702</v>
      </c>
      <c r="AF205">
        <v>0</v>
      </c>
    </row>
    <row r="206" spans="1:32" ht="15" customHeight="1">
      <c r="A206" t="s">
        <v>156</v>
      </c>
      <c r="B206" s="25" t="s">
        <v>298</v>
      </c>
      <c r="C206">
        <v>2702.3606217174001</v>
      </c>
      <c r="D206">
        <v>0</v>
      </c>
      <c r="E206">
        <v>1636.1429978025399</v>
      </c>
      <c r="F206">
        <v>0</v>
      </c>
      <c r="G206">
        <v>0</v>
      </c>
      <c r="H206">
        <v>1641.9987908836001</v>
      </c>
      <c r="I206">
        <v>1503.6342566216899</v>
      </c>
      <c r="J206">
        <v>700</v>
      </c>
      <c r="K206">
        <v>884.99930143106201</v>
      </c>
      <c r="L206">
        <v>0</v>
      </c>
      <c r="M206">
        <v>1000</v>
      </c>
      <c r="N206">
        <v>0</v>
      </c>
      <c r="O206">
        <v>0</v>
      </c>
      <c r="P206">
        <v>0</v>
      </c>
      <c r="Q206">
        <v>1780.16067787714</v>
      </c>
      <c r="R206">
        <v>0</v>
      </c>
      <c r="S206">
        <v>1153.0141123032299</v>
      </c>
      <c r="T206">
        <v>1703.3396367090099</v>
      </c>
      <c r="U206">
        <v>1031.75587080375</v>
      </c>
      <c r="V206">
        <v>0</v>
      </c>
      <c r="W206">
        <v>1444.2496408617201</v>
      </c>
      <c r="X206">
        <v>0</v>
      </c>
      <c r="Y206">
        <v>1408.53557129252</v>
      </c>
      <c r="Z206">
        <v>0</v>
      </c>
      <c r="AA206">
        <v>0</v>
      </c>
      <c r="AB206">
        <v>230.31830030483601</v>
      </c>
      <c r="AC206">
        <v>0</v>
      </c>
      <c r="AD206">
        <v>0</v>
      </c>
      <c r="AE206">
        <v>1492.3110247683198</v>
      </c>
      <c r="AF206">
        <v>0</v>
      </c>
    </row>
    <row r="207" spans="1:32" ht="15" customHeight="1">
      <c r="A207" t="s">
        <v>156</v>
      </c>
      <c r="B207" s="25" t="s">
        <v>357</v>
      </c>
      <c r="C207">
        <v>1809.0938656153198</v>
      </c>
      <c r="D207">
        <v>667.28743942098004</v>
      </c>
      <c r="E207">
        <v>0</v>
      </c>
      <c r="F207">
        <v>489.50968613755697</v>
      </c>
      <c r="G207">
        <v>978.202256013701</v>
      </c>
      <c r="H207">
        <v>829.37590922436198</v>
      </c>
      <c r="I207">
        <v>1143.0904705983601</v>
      </c>
      <c r="J207">
        <v>0</v>
      </c>
      <c r="K207">
        <v>0</v>
      </c>
      <c r="L207">
        <v>0</v>
      </c>
      <c r="M207">
        <v>0</v>
      </c>
      <c r="N207">
        <v>521.15889498532499</v>
      </c>
      <c r="O207">
        <v>339.14004627368701</v>
      </c>
      <c r="P207">
        <v>486.509831457367</v>
      </c>
      <c r="Q207">
        <v>0</v>
      </c>
      <c r="R207">
        <v>586.66369571887094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1038.1278970272401</v>
      </c>
      <c r="Z207">
        <v>0</v>
      </c>
      <c r="AA207">
        <v>569.06990902236203</v>
      </c>
      <c r="AB207">
        <v>0</v>
      </c>
      <c r="AC207">
        <v>511.015665007346</v>
      </c>
      <c r="AD207">
        <v>658.157323216142</v>
      </c>
      <c r="AE207">
        <v>0</v>
      </c>
      <c r="AF207">
        <v>0</v>
      </c>
    </row>
    <row r="208" spans="1:32" ht="15" customHeight="1">
      <c r="A208" t="s">
        <v>156</v>
      </c>
      <c r="B208" s="25" t="s">
        <v>299</v>
      </c>
      <c r="C208">
        <v>2000.60210862749</v>
      </c>
      <c r="D208">
        <v>630.35834473777004</v>
      </c>
      <c r="E208">
        <v>1037.5298659720399</v>
      </c>
      <c r="F208">
        <v>1129.6862445515799</v>
      </c>
      <c r="G208">
        <v>1001.53130217721</v>
      </c>
      <c r="H208">
        <v>390.17771934421097</v>
      </c>
      <c r="I208">
        <v>633.87344837345699</v>
      </c>
      <c r="J208">
        <v>745.49926267908506</v>
      </c>
      <c r="K208">
        <v>825.43250435985999</v>
      </c>
      <c r="L208">
        <v>0</v>
      </c>
      <c r="M208">
        <v>1430.7807594476301</v>
      </c>
      <c r="N208">
        <v>1480.0860704174399</v>
      </c>
      <c r="O208">
        <v>818.17144171362804</v>
      </c>
      <c r="P208">
        <v>551.71910134001803</v>
      </c>
      <c r="Q208">
        <v>0</v>
      </c>
      <c r="R208">
        <v>1174.66292608554</v>
      </c>
      <c r="S208">
        <v>464.51770990894602</v>
      </c>
      <c r="T208">
        <v>969.45405735543102</v>
      </c>
      <c r="U208">
        <v>636.20237546535998</v>
      </c>
      <c r="V208">
        <v>1038.1278970272401</v>
      </c>
      <c r="W208">
        <v>943.15722813118703</v>
      </c>
      <c r="X208">
        <v>1408.53557129252</v>
      </c>
      <c r="Y208">
        <v>0</v>
      </c>
      <c r="Z208">
        <v>0</v>
      </c>
      <c r="AA208">
        <v>809.16174161674303</v>
      </c>
      <c r="AB208">
        <v>1196.52699238643</v>
      </c>
      <c r="AC208">
        <v>746.53257175725798</v>
      </c>
      <c r="AD208">
        <v>380.21135998730699</v>
      </c>
      <c r="AE208">
        <v>1502.6294206436</v>
      </c>
      <c r="AF208">
        <v>0</v>
      </c>
    </row>
    <row r="209" spans="1:32" ht="15" customHeight="1">
      <c r="A209" t="s">
        <v>156</v>
      </c>
      <c r="B209" s="25" t="s">
        <v>300</v>
      </c>
      <c r="C209">
        <v>560.61008017351105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421.672415134201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1672.93153161432</v>
      </c>
      <c r="AF209">
        <v>0</v>
      </c>
    </row>
    <row r="210" spans="1:32" ht="15" customHeight="1">
      <c r="A210" t="s">
        <v>156</v>
      </c>
      <c r="B210" s="25" t="s">
        <v>301</v>
      </c>
      <c r="C210">
        <v>2252.6160473271798</v>
      </c>
      <c r="D210">
        <v>850.72120472862309</v>
      </c>
      <c r="E210">
        <v>0</v>
      </c>
      <c r="F210">
        <v>343.03271562063702</v>
      </c>
      <c r="G210">
        <v>1292.2756861994699</v>
      </c>
      <c r="H210">
        <v>842.37130979343601</v>
      </c>
      <c r="I210">
        <v>1224.8462438825002</v>
      </c>
      <c r="J210">
        <v>1533.4077074085801</v>
      </c>
      <c r="K210">
        <v>0</v>
      </c>
      <c r="L210">
        <v>0</v>
      </c>
      <c r="M210">
        <v>0</v>
      </c>
      <c r="N210">
        <v>772.59590847392906</v>
      </c>
      <c r="O210">
        <v>677.0909181281819</v>
      </c>
      <c r="P210">
        <v>452.356585476161</v>
      </c>
      <c r="Q210">
        <v>0</v>
      </c>
      <c r="R210">
        <v>1082.6257637412202</v>
      </c>
      <c r="S210">
        <v>1059.29442059653</v>
      </c>
      <c r="T210">
        <v>0</v>
      </c>
      <c r="U210">
        <v>1225.5033101732299</v>
      </c>
      <c r="V210">
        <v>569.06990902236203</v>
      </c>
      <c r="W210">
        <v>0</v>
      </c>
      <c r="X210">
        <v>0</v>
      </c>
      <c r="Y210">
        <v>809.16174161674303</v>
      </c>
      <c r="Z210">
        <v>0</v>
      </c>
      <c r="AA210">
        <v>0</v>
      </c>
      <c r="AB210">
        <v>0</v>
      </c>
      <c r="AC210">
        <v>787.56824992521501</v>
      </c>
      <c r="AD210">
        <v>523.91508623551999</v>
      </c>
      <c r="AE210">
        <v>0</v>
      </c>
      <c r="AF210">
        <v>899</v>
      </c>
    </row>
    <row r="211" spans="1:32" ht="15" customHeight="1">
      <c r="A211" t="s">
        <v>156</v>
      </c>
      <c r="B211" s="25" t="s">
        <v>303</v>
      </c>
      <c r="C211">
        <v>2623.54865906435</v>
      </c>
      <c r="D211">
        <v>1698.78586366179</v>
      </c>
      <c r="E211">
        <v>1535.2614592201701</v>
      </c>
      <c r="F211">
        <v>0</v>
      </c>
      <c r="G211">
        <v>1857.41285149137</v>
      </c>
      <c r="H211">
        <v>1454.21916641332</v>
      </c>
      <c r="I211">
        <v>1354.2725273615699</v>
      </c>
      <c r="J211">
        <v>400</v>
      </c>
      <c r="K211">
        <v>661.72041219775406</v>
      </c>
      <c r="L211">
        <v>0</v>
      </c>
      <c r="M211">
        <v>505.82931999969901</v>
      </c>
      <c r="N211">
        <v>0</v>
      </c>
      <c r="O211">
        <v>1974.18746626347</v>
      </c>
      <c r="P211">
        <v>1745.8480912927701</v>
      </c>
      <c r="Q211">
        <v>0</v>
      </c>
      <c r="R211">
        <v>2245.4899867019499</v>
      </c>
      <c r="S211">
        <v>923.23087982093102</v>
      </c>
      <c r="T211">
        <v>1586.2880663705801</v>
      </c>
      <c r="U211">
        <v>802.01204829864901</v>
      </c>
      <c r="V211">
        <v>0</v>
      </c>
      <c r="W211">
        <v>1343.7475420231901</v>
      </c>
      <c r="X211">
        <v>230.31830030483601</v>
      </c>
      <c r="Y211">
        <v>1196.52699238643</v>
      </c>
      <c r="Z211">
        <v>0</v>
      </c>
      <c r="AA211">
        <v>0</v>
      </c>
      <c r="AB211">
        <v>0</v>
      </c>
      <c r="AC211">
        <v>1858.1773164466701</v>
      </c>
      <c r="AD211">
        <v>1575.3717320999899</v>
      </c>
      <c r="AE211">
        <v>1485.1832458255701</v>
      </c>
      <c r="AF211">
        <v>0</v>
      </c>
    </row>
    <row r="212" spans="1:32" ht="15" customHeight="1">
      <c r="A212" t="s">
        <v>156</v>
      </c>
      <c r="B212" s="25" t="s">
        <v>304</v>
      </c>
      <c r="C212">
        <v>1472.1386482586699</v>
      </c>
      <c r="D212">
        <v>171.23968487161298</v>
      </c>
      <c r="E212">
        <v>903.982915252147</v>
      </c>
      <c r="F212">
        <v>908.28599436695106</v>
      </c>
      <c r="G212">
        <v>511.841445195772</v>
      </c>
      <c r="H212">
        <v>404.30883342103601</v>
      </c>
      <c r="I212">
        <v>643.64683867472309</v>
      </c>
      <c r="J212">
        <v>1144.11719890019</v>
      </c>
      <c r="K212">
        <v>0</v>
      </c>
      <c r="L212">
        <v>1632.96478199994</v>
      </c>
      <c r="M212">
        <v>0</v>
      </c>
      <c r="N212">
        <v>1031.61870157402</v>
      </c>
      <c r="O212">
        <v>171.92921205264901</v>
      </c>
      <c r="P212">
        <v>369.97218165411005</v>
      </c>
      <c r="Q212">
        <v>0</v>
      </c>
      <c r="R212">
        <v>429.94551876705401</v>
      </c>
      <c r="S212">
        <v>1207.0468892582498</v>
      </c>
      <c r="T212">
        <v>767.72843470975192</v>
      </c>
      <c r="U212">
        <v>0</v>
      </c>
      <c r="V212">
        <v>511.015665007346</v>
      </c>
      <c r="W212">
        <v>958.07311103482107</v>
      </c>
      <c r="X212">
        <v>0</v>
      </c>
      <c r="Y212">
        <v>746.53257175725901</v>
      </c>
      <c r="Z212">
        <v>0</v>
      </c>
      <c r="AA212">
        <v>787.56824992521501</v>
      </c>
      <c r="AB212">
        <v>1858.1773164466701</v>
      </c>
      <c r="AC212">
        <v>0</v>
      </c>
      <c r="AD212">
        <v>454.53487290644597</v>
      </c>
      <c r="AE212">
        <v>0</v>
      </c>
      <c r="AF212">
        <v>0</v>
      </c>
    </row>
    <row r="213" spans="1:32" ht="15" customHeight="1">
      <c r="A213" t="s">
        <v>156</v>
      </c>
      <c r="B213" s="25" t="s">
        <v>305</v>
      </c>
      <c r="C213">
        <v>1879.07717022939</v>
      </c>
      <c r="D213">
        <v>416.67442091245101</v>
      </c>
      <c r="E213">
        <v>1089.5599581445199</v>
      </c>
      <c r="F213">
        <v>797.89632698648404</v>
      </c>
      <c r="G213">
        <v>869.38049533326898</v>
      </c>
      <c r="H213">
        <v>323.68806336508601</v>
      </c>
      <c r="I213">
        <v>705.30028234734198</v>
      </c>
      <c r="J213">
        <v>1030.02389787685</v>
      </c>
      <c r="K213">
        <v>1177.7913358512399</v>
      </c>
      <c r="L213">
        <v>0</v>
      </c>
      <c r="M213">
        <v>0</v>
      </c>
      <c r="N213">
        <v>1109.6121626510699</v>
      </c>
      <c r="O213">
        <v>470.59611593338201</v>
      </c>
      <c r="P213">
        <v>171.64965832355401</v>
      </c>
      <c r="Q213">
        <v>0</v>
      </c>
      <c r="R213">
        <v>874.10712133104096</v>
      </c>
      <c r="S213">
        <v>797.05288986867799</v>
      </c>
      <c r="T213">
        <v>981.16819225591007</v>
      </c>
      <c r="U213">
        <v>977.33382873698895</v>
      </c>
      <c r="V213">
        <v>658.157323216142</v>
      </c>
      <c r="W213">
        <v>1060.74538884102</v>
      </c>
      <c r="X213">
        <v>0</v>
      </c>
      <c r="Y213">
        <v>380.21135998730603</v>
      </c>
      <c r="Z213">
        <v>0</v>
      </c>
      <c r="AA213">
        <v>523.91508623551999</v>
      </c>
      <c r="AB213">
        <v>1575.3717320999899</v>
      </c>
      <c r="AC213">
        <v>454.53487290644597</v>
      </c>
      <c r="AD213">
        <v>0</v>
      </c>
      <c r="AE213">
        <v>0</v>
      </c>
      <c r="AF213">
        <v>0</v>
      </c>
    </row>
    <row r="214" spans="1:32" ht="15" customHeight="1">
      <c r="A214" t="s">
        <v>156</v>
      </c>
      <c r="B214" t="s">
        <v>356</v>
      </c>
      <c r="C214">
        <v>0</v>
      </c>
      <c r="D214">
        <v>0</v>
      </c>
      <c r="E214">
        <v>0</v>
      </c>
      <c r="F214">
        <v>428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868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899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ht="15" customHeight="1">
      <c r="A215" t="s">
        <v>156</v>
      </c>
      <c r="B215" s="25" t="s">
        <v>307</v>
      </c>
      <c r="C215">
        <v>600</v>
      </c>
      <c r="D215">
        <v>1399.0173033453</v>
      </c>
      <c r="E215">
        <v>645.5935980418019</v>
      </c>
      <c r="F215">
        <v>0</v>
      </c>
      <c r="G215">
        <v>1134.76331056603</v>
      </c>
      <c r="H215">
        <v>1341.3757744945199</v>
      </c>
      <c r="I215">
        <v>959.53068808902401</v>
      </c>
      <c r="J215">
        <v>850.09003943214498</v>
      </c>
      <c r="K215">
        <v>0</v>
      </c>
      <c r="L215">
        <v>1549.5137640238599</v>
      </c>
      <c r="M215">
        <v>0</v>
      </c>
      <c r="N215">
        <v>0</v>
      </c>
      <c r="O215">
        <v>0</v>
      </c>
      <c r="P215">
        <v>0</v>
      </c>
      <c r="Q215">
        <v>363.85293099165801</v>
      </c>
      <c r="R215">
        <v>1673.8376714381</v>
      </c>
      <c r="S215">
        <v>0</v>
      </c>
      <c r="T215">
        <v>785.88569114541792</v>
      </c>
      <c r="U215">
        <v>0</v>
      </c>
      <c r="V215">
        <v>0</v>
      </c>
      <c r="W215">
        <v>604.03108572155702</v>
      </c>
      <c r="X215">
        <v>1492.3110247683298</v>
      </c>
      <c r="Y215">
        <v>1502.6294206436</v>
      </c>
      <c r="Z215">
        <v>1672.93153161432</v>
      </c>
      <c r="AA215">
        <v>0</v>
      </c>
      <c r="AB215">
        <v>1485.1832458255701</v>
      </c>
      <c r="AC215">
        <v>0</v>
      </c>
      <c r="AD215">
        <v>0</v>
      </c>
      <c r="AE215">
        <v>0</v>
      </c>
      <c r="AF215">
        <v>0</v>
      </c>
    </row>
    <row r="216" spans="1:32" ht="15" customHeight="1">
      <c r="A216" t="s">
        <v>342</v>
      </c>
      <c r="B216" s="25" t="s">
        <v>278</v>
      </c>
      <c r="C216">
        <v>1462.5036972452499</v>
      </c>
      <c r="D216">
        <v>0</v>
      </c>
      <c r="E216">
        <v>770.236828192453</v>
      </c>
      <c r="F216">
        <v>1022.45061807718</v>
      </c>
      <c r="G216">
        <v>456.356604383042</v>
      </c>
      <c r="H216">
        <v>254.84215530230099</v>
      </c>
      <c r="I216">
        <v>477.03670245972501</v>
      </c>
      <c r="J216">
        <v>973.03029341892591</v>
      </c>
      <c r="K216">
        <v>0</v>
      </c>
      <c r="L216">
        <v>1640.58307712588</v>
      </c>
      <c r="M216">
        <v>0</v>
      </c>
      <c r="N216">
        <v>1188.0094566349799</v>
      </c>
      <c r="O216">
        <v>332.26843218335199</v>
      </c>
      <c r="P216">
        <v>400.59372578107298</v>
      </c>
      <c r="Q216">
        <v>0</v>
      </c>
      <c r="R216">
        <v>557.69258660892194</v>
      </c>
      <c r="S216">
        <v>1094.83749350671</v>
      </c>
      <c r="T216">
        <v>640.31926514528504</v>
      </c>
      <c r="U216">
        <v>1264.2639586615901</v>
      </c>
      <c r="V216">
        <v>667.28743942098004</v>
      </c>
      <c r="W216">
        <v>804.23854010353705</v>
      </c>
      <c r="X216">
        <v>0</v>
      </c>
      <c r="Y216">
        <v>630.35834473776902</v>
      </c>
      <c r="Z216">
        <v>0</v>
      </c>
      <c r="AA216">
        <v>850.72120472862309</v>
      </c>
      <c r="AB216">
        <v>1698.78586366179</v>
      </c>
      <c r="AC216">
        <v>171.239684871614</v>
      </c>
      <c r="AD216">
        <v>416.67442091245101</v>
      </c>
      <c r="AE216">
        <v>1399.0173033453</v>
      </c>
      <c r="AF216">
        <v>0</v>
      </c>
    </row>
    <row r="217" spans="1:32" ht="15" customHeight="1">
      <c r="A217" t="s">
        <v>342</v>
      </c>
      <c r="B217" s="25" t="s">
        <v>280</v>
      </c>
      <c r="C217">
        <v>1099.0230756102801</v>
      </c>
      <c r="D217">
        <v>770.236828192453</v>
      </c>
      <c r="E217">
        <v>0</v>
      </c>
      <c r="F217">
        <v>0</v>
      </c>
      <c r="G217">
        <v>501.39553045155702</v>
      </c>
      <c r="H217">
        <v>767.87486374571495</v>
      </c>
      <c r="I217">
        <v>406.49570969197498</v>
      </c>
      <c r="J217">
        <v>692.15566005255198</v>
      </c>
      <c r="K217">
        <v>0</v>
      </c>
      <c r="L217">
        <v>1325.3755051562</v>
      </c>
      <c r="M217">
        <v>0</v>
      </c>
      <c r="N217">
        <v>0</v>
      </c>
      <c r="O217">
        <v>1075.0708709829501</v>
      </c>
      <c r="P217">
        <v>1146.04524644247</v>
      </c>
      <c r="Q217">
        <v>924.13527462824004</v>
      </c>
      <c r="R217">
        <v>1040.2243047708</v>
      </c>
      <c r="S217">
        <v>0</v>
      </c>
      <c r="T217">
        <v>140.402716275073</v>
      </c>
      <c r="U217">
        <v>0</v>
      </c>
      <c r="V217">
        <v>0</v>
      </c>
      <c r="W217">
        <v>192.198479320232</v>
      </c>
      <c r="X217">
        <v>1636.1429978025399</v>
      </c>
      <c r="Y217">
        <v>1037.5298659720399</v>
      </c>
      <c r="Z217">
        <v>0</v>
      </c>
      <c r="AA217">
        <v>0</v>
      </c>
      <c r="AB217">
        <v>1535.2614592201701</v>
      </c>
      <c r="AC217">
        <v>903.982915252147</v>
      </c>
      <c r="AD217">
        <v>1089.5599581445199</v>
      </c>
      <c r="AE217">
        <v>645.5935980418019</v>
      </c>
      <c r="AF217">
        <v>0</v>
      </c>
    </row>
    <row r="218" spans="1:32" ht="15" customHeight="1">
      <c r="A218" t="s">
        <v>342</v>
      </c>
      <c r="B218" s="25" t="s">
        <v>281</v>
      </c>
      <c r="C218">
        <v>0</v>
      </c>
      <c r="D218">
        <v>1022.45061807717</v>
      </c>
      <c r="E218">
        <v>0</v>
      </c>
      <c r="F218">
        <v>0</v>
      </c>
      <c r="G218">
        <v>1415.44768519386</v>
      </c>
      <c r="H218">
        <v>1087.0459106394901</v>
      </c>
      <c r="I218">
        <v>1458.0167648837798</v>
      </c>
      <c r="J218">
        <v>0</v>
      </c>
      <c r="K218">
        <v>0</v>
      </c>
      <c r="L218">
        <v>0</v>
      </c>
      <c r="M218">
        <v>0</v>
      </c>
      <c r="N218">
        <v>453.95261489014501</v>
      </c>
      <c r="O218">
        <v>753.16464265603702</v>
      </c>
      <c r="P218">
        <v>671.17606225370605</v>
      </c>
      <c r="Q218">
        <v>0</v>
      </c>
      <c r="R218">
        <v>1075.5099926088301</v>
      </c>
      <c r="S218">
        <v>0</v>
      </c>
      <c r="T218">
        <v>0</v>
      </c>
      <c r="U218">
        <v>0</v>
      </c>
      <c r="V218">
        <v>489.50968613755697</v>
      </c>
      <c r="W218">
        <v>0</v>
      </c>
      <c r="X218">
        <v>0</v>
      </c>
      <c r="Y218">
        <v>1129.6862445515799</v>
      </c>
      <c r="Z218">
        <v>0</v>
      </c>
      <c r="AA218">
        <v>343.03271562063702</v>
      </c>
      <c r="AB218">
        <v>0</v>
      </c>
      <c r="AC218">
        <v>908.28599436695106</v>
      </c>
      <c r="AD218">
        <v>797.89632698648404</v>
      </c>
      <c r="AE218">
        <v>0</v>
      </c>
      <c r="AF218">
        <v>428</v>
      </c>
    </row>
    <row r="219" spans="1:32" ht="15" customHeight="1">
      <c r="A219" t="s">
        <v>342</v>
      </c>
      <c r="B219" s="25" t="s">
        <v>282</v>
      </c>
      <c r="C219">
        <v>1014.34394513314</v>
      </c>
      <c r="D219">
        <v>456.356604383042</v>
      </c>
      <c r="E219">
        <v>501.39553045155702</v>
      </c>
      <c r="F219">
        <v>1415.44768519386</v>
      </c>
      <c r="G219">
        <v>0</v>
      </c>
      <c r="H219">
        <v>619.88650523467504</v>
      </c>
      <c r="I219">
        <v>504.61636209337797</v>
      </c>
      <c r="J219">
        <v>1027.04980656165</v>
      </c>
      <c r="K219">
        <v>0</v>
      </c>
      <c r="L219">
        <v>1204.00805515613</v>
      </c>
      <c r="M219">
        <v>0</v>
      </c>
      <c r="N219">
        <v>0</v>
      </c>
      <c r="O219">
        <v>662.93928739685907</v>
      </c>
      <c r="P219">
        <v>850.87250518848896</v>
      </c>
      <c r="Q219">
        <v>0</v>
      </c>
      <c r="R219">
        <v>540.00727508318994</v>
      </c>
      <c r="S219">
        <v>0</v>
      </c>
      <c r="T219">
        <v>367.02347411715601</v>
      </c>
      <c r="U219">
        <v>0</v>
      </c>
      <c r="V219">
        <v>978.20225601370009</v>
      </c>
      <c r="W219">
        <v>637.54705771983208</v>
      </c>
      <c r="X219">
        <v>0</v>
      </c>
      <c r="Y219">
        <v>1001.53130217721</v>
      </c>
      <c r="Z219">
        <v>0</v>
      </c>
      <c r="AA219">
        <v>1292.2756861994699</v>
      </c>
      <c r="AB219">
        <v>1857.41285149137</v>
      </c>
      <c r="AC219">
        <v>511.841445195772</v>
      </c>
      <c r="AD219">
        <v>869.38049533326898</v>
      </c>
      <c r="AE219">
        <v>1134.76331056603</v>
      </c>
      <c r="AF219">
        <v>0</v>
      </c>
    </row>
    <row r="220" spans="1:32">
      <c r="A220" t="s">
        <v>342</v>
      </c>
      <c r="B220" s="25" t="s">
        <v>283</v>
      </c>
      <c r="C220">
        <v>1630.331431028</v>
      </c>
      <c r="D220">
        <v>254.84215530230099</v>
      </c>
      <c r="E220">
        <v>767.87486374571495</v>
      </c>
      <c r="F220">
        <v>1087.0459106394901</v>
      </c>
      <c r="G220">
        <v>619.88650523467504</v>
      </c>
      <c r="H220">
        <v>0</v>
      </c>
      <c r="I220">
        <v>382.62832690687503</v>
      </c>
      <c r="J220">
        <v>777.762743983733</v>
      </c>
      <c r="K220">
        <v>1194.05150474325</v>
      </c>
      <c r="L220">
        <v>0</v>
      </c>
      <c r="M220">
        <v>0</v>
      </c>
      <c r="N220">
        <v>1334.1030659155401</v>
      </c>
      <c r="O220">
        <v>528.62735733984505</v>
      </c>
      <c r="P220">
        <v>415.872666555092</v>
      </c>
      <c r="Q220">
        <v>0</v>
      </c>
      <c r="R220">
        <v>812.42519774304708</v>
      </c>
      <c r="S220">
        <v>850.90017038750102</v>
      </c>
      <c r="T220">
        <v>665.23720472525895</v>
      </c>
      <c r="U220">
        <v>1016.03976861826</v>
      </c>
      <c r="V220">
        <v>829.37590922436198</v>
      </c>
      <c r="W220">
        <v>738.706129558464</v>
      </c>
      <c r="X220">
        <v>1641.9987908836001</v>
      </c>
      <c r="Y220">
        <v>390.17771934421097</v>
      </c>
      <c r="Z220">
        <v>0</v>
      </c>
      <c r="AA220">
        <v>842.37130979343601</v>
      </c>
      <c r="AB220">
        <v>1454.21916641332</v>
      </c>
      <c r="AC220">
        <v>404.30883342103704</v>
      </c>
      <c r="AD220">
        <v>323.68806336508601</v>
      </c>
      <c r="AE220">
        <v>1341.3757744945199</v>
      </c>
      <c r="AF220">
        <v>0</v>
      </c>
    </row>
    <row r="221" spans="1:32" ht="15" customHeight="1">
      <c r="A221" t="s">
        <v>342</v>
      </c>
      <c r="B221" s="25" t="s">
        <v>284</v>
      </c>
      <c r="C221">
        <v>1410.7543914733799</v>
      </c>
      <c r="D221">
        <v>477.03670245972501</v>
      </c>
      <c r="E221">
        <v>406.49570969197498</v>
      </c>
      <c r="F221">
        <v>1458.0167648837798</v>
      </c>
      <c r="G221">
        <v>504.61636209337797</v>
      </c>
      <c r="H221">
        <v>382.62832690687503</v>
      </c>
      <c r="I221">
        <v>0</v>
      </c>
      <c r="J221">
        <v>540.48617707193898</v>
      </c>
      <c r="K221">
        <v>1281.0399000955401</v>
      </c>
      <c r="L221">
        <v>1624.9639850144902</v>
      </c>
      <c r="M221">
        <v>1750.79412833571</v>
      </c>
      <c r="N221">
        <v>1662.6622525184398</v>
      </c>
      <c r="O221">
        <v>809.27324768310598</v>
      </c>
      <c r="P221">
        <v>790.13366259144595</v>
      </c>
      <c r="Q221">
        <v>1286.0923385641399</v>
      </c>
      <c r="R221">
        <v>934.15270892569299</v>
      </c>
      <c r="S221">
        <v>1015.33146361259</v>
      </c>
      <c r="T221">
        <v>339.256989214344</v>
      </c>
      <c r="U221">
        <v>1144.5981630804799</v>
      </c>
      <c r="V221">
        <v>1143.0904705983601</v>
      </c>
      <c r="W221">
        <v>356.148252621496</v>
      </c>
      <c r="X221">
        <v>1503.6342566216899</v>
      </c>
      <c r="Y221">
        <v>633.87344837345699</v>
      </c>
      <c r="Z221">
        <v>0</v>
      </c>
      <c r="AA221">
        <v>1224.8462438825002</v>
      </c>
      <c r="AB221">
        <v>1354.2725273615699</v>
      </c>
      <c r="AC221">
        <v>643.64683867472309</v>
      </c>
      <c r="AD221">
        <v>705.30028234734198</v>
      </c>
      <c r="AE221">
        <v>959.53068808902401</v>
      </c>
      <c r="AF221">
        <v>0</v>
      </c>
    </row>
    <row r="222" spans="1:32" ht="15" customHeight="1">
      <c r="A222" t="s">
        <v>342</v>
      </c>
      <c r="B222" s="25" t="s">
        <v>285</v>
      </c>
      <c r="C222">
        <v>1789.50848048067</v>
      </c>
      <c r="D222">
        <v>973.03029341892591</v>
      </c>
      <c r="E222">
        <v>692.15566005255096</v>
      </c>
      <c r="F222">
        <v>0</v>
      </c>
      <c r="G222">
        <v>1027.04980656165</v>
      </c>
      <c r="H222">
        <v>777.762743983733</v>
      </c>
      <c r="I222">
        <v>540.48617707193796</v>
      </c>
      <c r="J222">
        <v>0</v>
      </c>
      <c r="K222">
        <v>978.43615901451699</v>
      </c>
      <c r="L222">
        <v>0</v>
      </c>
      <c r="M222">
        <v>1298.0924487966699</v>
      </c>
      <c r="N222">
        <v>0</v>
      </c>
      <c r="O222">
        <v>1294.2279971775301</v>
      </c>
      <c r="P222">
        <v>1171.93947295151</v>
      </c>
      <c r="Q222">
        <v>1213.4344984837101</v>
      </c>
      <c r="R222">
        <v>1472.55546826829</v>
      </c>
      <c r="S222">
        <v>873.01233222354495</v>
      </c>
      <c r="T222">
        <v>737.80857292999201</v>
      </c>
      <c r="U222">
        <v>921.64596476852296</v>
      </c>
      <c r="V222">
        <v>0</v>
      </c>
      <c r="W222">
        <v>503.888449476456</v>
      </c>
      <c r="X222">
        <v>700</v>
      </c>
      <c r="Y222">
        <v>745.49926267908506</v>
      </c>
      <c r="Z222">
        <v>0</v>
      </c>
      <c r="AA222">
        <v>1533.4077074085801</v>
      </c>
      <c r="AB222">
        <v>400</v>
      </c>
      <c r="AC222">
        <v>1144.11719890019</v>
      </c>
      <c r="AD222">
        <v>1030.02389787685</v>
      </c>
      <c r="AE222">
        <v>850.09003943214498</v>
      </c>
      <c r="AF222">
        <v>0</v>
      </c>
    </row>
    <row r="223" spans="1:32" ht="15" customHeight="1">
      <c r="A223" t="s">
        <v>342</v>
      </c>
      <c r="B223" s="25" t="s">
        <v>308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1194.05150474325</v>
      </c>
      <c r="I223">
        <v>1281.0399000955401</v>
      </c>
      <c r="J223">
        <v>978.43615901451699</v>
      </c>
      <c r="K223">
        <v>0</v>
      </c>
      <c r="L223">
        <v>0</v>
      </c>
      <c r="M223">
        <v>647.91129284531996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384.46822270052297</v>
      </c>
      <c r="T223">
        <v>0</v>
      </c>
      <c r="U223">
        <v>205.65185271509202</v>
      </c>
      <c r="V223">
        <v>0</v>
      </c>
      <c r="W223">
        <v>0</v>
      </c>
      <c r="X223">
        <v>884.99930143106201</v>
      </c>
      <c r="Y223">
        <v>825.43250435985999</v>
      </c>
      <c r="Z223">
        <v>0</v>
      </c>
      <c r="AA223">
        <v>0</v>
      </c>
      <c r="AB223">
        <v>661.72041219775406</v>
      </c>
      <c r="AC223">
        <v>0</v>
      </c>
      <c r="AD223">
        <v>1177.7913358512399</v>
      </c>
      <c r="AE223">
        <v>0</v>
      </c>
      <c r="AF223">
        <v>0</v>
      </c>
    </row>
    <row r="224" spans="1:32" ht="15" customHeight="1">
      <c r="A224" t="s">
        <v>342</v>
      </c>
      <c r="B224" s="25" t="s">
        <v>286</v>
      </c>
      <c r="C224">
        <v>229.590304990151</v>
      </c>
      <c r="D224">
        <v>1640.58307712588</v>
      </c>
      <c r="E224">
        <v>1325.3755051562</v>
      </c>
      <c r="F224">
        <v>0</v>
      </c>
      <c r="G224">
        <v>1204.00805515613</v>
      </c>
      <c r="H224">
        <v>0</v>
      </c>
      <c r="I224">
        <v>1624.9639850144902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1723.5923456386299</v>
      </c>
      <c r="P224">
        <v>0</v>
      </c>
      <c r="Q224">
        <v>1479.4523671480001</v>
      </c>
      <c r="R224">
        <v>1341.0179170542301</v>
      </c>
      <c r="S224">
        <v>0</v>
      </c>
      <c r="T224">
        <v>1307.3596546454498</v>
      </c>
      <c r="U224">
        <v>0</v>
      </c>
      <c r="V224">
        <v>0</v>
      </c>
      <c r="W224">
        <v>1513.17891265412</v>
      </c>
      <c r="X224">
        <v>0</v>
      </c>
      <c r="Y224">
        <v>0</v>
      </c>
      <c r="Z224">
        <v>421.672415134201</v>
      </c>
      <c r="AA224">
        <v>0</v>
      </c>
      <c r="AB224">
        <v>0</v>
      </c>
      <c r="AC224">
        <v>1632.96478199994</v>
      </c>
      <c r="AD224">
        <v>0</v>
      </c>
      <c r="AE224">
        <v>1549.5137640238599</v>
      </c>
      <c r="AF224">
        <v>0</v>
      </c>
    </row>
    <row r="225" spans="1:32" ht="15" customHeight="1">
      <c r="A225" t="s">
        <v>342</v>
      </c>
      <c r="B225" s="25" t="s">
        <v>287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1750.79412833571</v>
      </c>
      <c r="J225">
        <v>1298.0924487966699</v>
      </c>
      <c r="K225">
        <v>647.91129284531996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1026.3112498938599</v>
      </c>
      <c r="T225">
        <v>0</v>
      </c>
      <c r="U225">
        <v>852.16339759525101</v>
      </c>
      <c r="V225">
        <v>0</v>
      </c>
      <c r="W225">
        <v>0</v>
      </c>
      <c r="X225">
        <v>1000</v>
      </c>
      <c r="Y225">
        <v>1430.7807594476301</v>
      </c>
      <c r="Z225">
        <v>0</v>
      </c>
      <c r="AA225">
        <v>0</v>
      </c>
      <c r="AB225">
        <v>505.82931999969901</v>
      </c>
      <c r="AC225">
        <v>0</v>
      </c>
      <c r="AD225">
        <v>0</v>
      </c>
      <c r="AE225">
        <v>0</v>
      </c>
      <c r="AF225">
        <v>0</v>
      </c>
    </row>
    <row r="226" spans="1:32" ht="15" customHeight="1">
      <c r="A226" t="s">
        <v>342</v>
      </c>
      <c r="B226" s="25" t="s">
        <v>288</v>
      </c>
      <c r="C226">
        <v>0</v>
      </c>
      <c r="D226">
        <v>1462.5036972452499</v>
      </c>
      <c r="E226">
        <v>300</v>
      </c>
      <c r="F226">
        <v>0</v>
      </c>
      <c r="G226">
        <v>350</v>
      </c>
      <c r="H226">
        <v>1630.331431028</v>
      </c>
      <c r="I226">
        <v>500</v>
      </c>
      <c r="J226">
        <v>1789.50848048067</v>
      </c>
      <c r="K226">
        <v>0</v>
      </c>
      <c r="L226">
        <v>1000</v>
      </c>
      <c r="M226">
        <v>0</v>
      </c>
      <c r="N226">
        <v>2201.08682865318</v>
      </c>
      <c r="O226">
        <v>1577.9893158996201</v>
      </c>
      <c r="P226">
        <v>1838.3882306706901</v>
      </c>
      <c r="Q226">
        <v>1284.4862978178601</v>
      </c>
      <c r="R226">
        <v>1000</v>
      </c>
      <c r="S226">
        <v>0</v>
      </c>
      <c r="T226">
        <v>1087.0487478216301</v>
      </c>
      <c r="U226">
        <v>0</v>
      </c>
      <c r="V226">
        <v>1809.0938656153198</v>
      </c>
      <c r="W226">
        <v>1285.66128237525</v>
      </c>
      <c r="X226">
        <v>2702.3606217174101</v>
      </c>
      <c r="Y226">
        <v>2000.60210862749</v>
      </c>
      <c r="Z226">
        <v>560.61008017351105</v>
      </c>
      <c r="AA226">
        <v>2252.6160473271798</v>
      </c>
      <c r="AB226">
        <v>2623.54865906435</v>
      </c>
      <c r="AC226">
        <v>1472.1386482586699</v>
      </c>
      <c r="AD226">
        <v>1879.07717022939</v>
      </c>
      <c r="AE226">
        <v>600</v>
      </c>
      <c r="AF226">
        <v>0</v>
      </c>
    </row>
    <row r="227" spans="1:32" ht="15" customHeight="1">
      <c r="A227" t="s">
        <v>342</v>
      </c>
      <c r="B227" s="25" t="s">
        <v>289</v>
      </c>
      <c r="C227">
        <v>2201.08682865318</v>
      </c>
      <c r="D227">
        <v>1188.0094566349799</v>
      </c>
      <c r="E227">
        <v>0</v>
      </c>
      <c r="F227">
        <v>453.95261489014501</v>
      </c>
      <c r="G227">
        <v>0</v>
      </c>
      <c r="H227">
        <v>1334.1030659155401</v>
      </c>
      <c r="I227">
        <v>1662.6622525184398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859.98490218899008</v>
      </c>
      <c r="P227">
        <v>947.645128812331</v>
      </c>
      <c r="Q227">
        <v>0</v>
      </c>
      <c r="R227">
        <v>1007.1001103608399</v>
      </c>
      <c r="S227">
        <v>0</v>
      </c>
      <c r="T227">
        <v>0</v>
      </c>
      <c r="U227">
        <v>0</v>
      </c>
      <c r="V227">
        <v>521.15889498532397</v>
      </c>
      <c r="W227">
        <v>0</v>
      </c>
      <c r="X227">
        <v>0</v>
      </c>
      <c r="Y227">
        <v>1480.0860704174399</v>
      </c>
      <c r="Z227">
        <v>0</v>
      </c>
      <c r="AA227">
        <v>772.59590847392906</v>
      </c>
      <c r="AB227">
        <v>0</v>
      </c>
      <c r="AC227">
        <v>1031.61870157402</v>
      </c>
      <c r="AD227">
        <v>1109.6121626510699</v>
      </c>
      <c r="AE227">
        <v>0</v>
      </c>
      <c r="AF227">
        <v>868</v>
      </c>
    </row>
    <row r="228" spans="1:32" ht="15" customHeight="1">
      <c r="A228" t="s">
        <v>342</v>
      </c>
      <c r="B228" s="25" t="s">
        <v>290</v>
      </c>
      <c r="C228">
        <v>1577.9893158996201</v>
      </c>
      <c r="D228">
        <v>332.26843218335301</v>
      </c>
      <c r="E228">
        <v>1075.0708709829501</v>
      </c>
      <c r="F228">
        <v>753.16464265603702</v>
      </c>
      <c r="G228">
        <v>662.93928739685907</v>
      </c>
      <c r="H228">
        <v>528.62735733984505</v>
      </c>
      <c r="I228">
        <v>809.27324768310598</v>
      </c>
      <c r="J228">
        <v>1294.2279971775301</v>
      </c>
      <c r="K228">
        <v>0</v>
      </c>
      <c r="L228">
        <v>1723.5923456386299</v>
      </c>
      <c r="M228">
        <v>0</v>
      </c>
      <c r="N228">
        <v>859.98490218899099</v>
      </c>
      <c r="O228">
        <v>0</v>
      </c>
      <c r="P228">
        <v>331.48986219249798</v>
      </c>
      <c r="Q228">
        <v>0</v>
      </c>
      <c r="R228">
        <v>427.98870255175405</v>
      </c>
      <c r="S228">
        <v>1262.65091310359</v>
      </c>
      <c r="T228">
        <v>938.10517788985101</v>
      </c>
      <c r="U228">
        <v>0</v>
      </c>
      <c r="V228">
        <v>339.14004627368701</v>
      </c>
      <c r="W228">
        <v>1129.39397401365</v>
      </c>
      <c r="X228">
        <v>0</v>
      </c>
      <c r="Y228">
        <v>818.17144171362804</v>
      </c>
      <c r="Z228">
        <v>0</v>
      </c>
      <c r="AA228">
        <v>677.09091812818099</v>
      </c>
      <c r="AB228">
        <v>1974.18746626347</v>
      </c>
      <c r="AC228">
        <v>171.92921205264901</v>
      </c>
      <c r="AD228">
        <v>470.59611593338201</v>
      </c>
      <c r="AE228">
        <v>0</v>
      </c>
      <c r="AF228">
        <v>0</v>
      </c>
    </row>
    <row r="229" spans="1:32" ht="15" customHeight="1">
      <c r="A229" t="s">
        <v>342</v>
      </c>
      <c r="B229" s="25" t="s">
        <v>291</v>
      </c>
      <c r="C229">
        <v>1838.3882306706901</v>
      </c>
      <c r="D229">
        <v>400.59372578107298</v>
      </c>
      <c r="E229">
        <v>1146.04524644247</v>
      </c>
      <c r="F229">
        <v>671.17606225370605</v>
      </c>
      <c r="G229">
        <v>850.87250518848896</v>
      </c>
      <c r="H229">
        <v>415.872666555092</v>
      </c>
      <c r="I229">
        <v>790.13366259144595</v>
      </c>
      <c r="J229">
        <v>1171.93947295151</v>
      </c>
      <c r="K229">
        <v>0</v>
      </c>
      <c r="L229">
        <v>0</v>
      </c>
      <c r="M229">
        <v>0</v>
      </c>
      <c r="N229">
        <v>947.645128812331</v>
      </c>
      <c r="O229">
        <v>331.489862192499</v>
      </c>
      <c r="P229">
        <v>0</v>
      </c>
      <c r="Q229">
        <v>0</v>
      </c>
      <c r="R229">
        <v>755.25685508296101</v>
      </c>
      <c r="S229">
        <v>961.22566260652798</v>
      </c>
      <c r="T229">
        <v>1025.1109061800601</v>
      </c>
      <c r="U229">
        <v>1141.8269998191799</v>
      </c>
      <c r="V229">
        <v>486.509831457367</v>
      </c>
      <c r="W229">
        <v>1144.4012916258498</v>
      </c>
      <c r="X229">
        <v>0</v>
      </c>
      <c r="Y229">
        <v>551.71910134001803</v>
      </c>
      <c r="Z229">
        <v>0</v>
      </c>
      <c r="AA229">
        <v>452.356585476161</v>
      </c>
      <c r="AB229">
        <v>1745.8480912927701</v>
      </c>
      <c r="AC229">
        <v>369.97218165411005</v>
      </c>
      <c r="AD229">
        <v>171.64965832355401</v>
      </c>
      <c r="AE229">
        <v>0</v>
      </c>
      <c r="AF229">
        <v>0</v>
      </c>
    </row>
    <row r="230" spans="1:32" ht="15" customHeight="1">
      <c r="A230" t="s">
        <v>342</v>
      </c>
      <c r="B230" s="25" t="s">
        <v>292</v>
      </c>
      <c r="C230">
        <v>1284.4862978178601</v>
      </c>
      <c r="D230">
        <v>0</v>
      </c>
      <c r="E230">
        <v>924.13527462824095</v>
      </c>
      <c r="F230">
        <v>0</v>
      </c>
      <c r="G230">
        <v>0</v>
      </c>
      <c r="H230">
        <v>0</v>
      </c>
      <c r="I230">
        <v>1286.0923385641399</v>
      </c>
      <c r="J230">
        <v>1213.4344984837101</v>
      </c>
      <c r="K230">
        <v>0</v>
      </c>
      <c r="L230">
        <v>1479.4523671480001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1057.1666425449798</v>
      </c>
      <c r="U230">
        <v>0</v>
      </c>
      <c r="V230">
        <v>0</v>
      </c>
      <c r="W230">
        <v>932.264714643704</v>
      </c>
      <c r="X230">
        <v>1780.16067787714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363.85293099165801</v>
      </c>
      <c r="AF230">
        <v>0</v>
      </c>
    </row>
    <row r="231" spans="1:32" ht="15" customHeight="1">
      <c r="A231" t="s">
        <v>342</v>
      </c>
      <c r="B231" s="25" t="s">
        <v>293</v>
      </c>
      <c r="C231">
        <v>1223.64121711451</v>
      </c>
      <c r="D231">
        <v>557.69258660892194</v>
      </c>
      <c r="E231">
        <v>1040.2243047708</v>
      </c>
      <c r="F231">
        <v>1075.5099926088301</v>
      </c>
      <c r="G231">
        <v>540.00727508318903</v>
      </c>
      <c r="H231">
        <v>812.42519774304708</v>
      </c>
      <c r="I231">
        <v>934.15270892569299</v>
      </c>
      <c r="J231">
        <v>1472.55546826829</v>
      </c>
      <c r="K231">
        <v>0</v>
      </c>
      <c r="L231">
        <v>1341.0179170542301</v>
      </c>
      <c r="M231">
        <v>0</v>
      </c>
      <c r="N231">
        <v>1007.1001103608399</v>
      </c>
      <c r="O231">
        <v>427.98870255175405</v>
      </c>
      <c r="P231">
        <v>755.25685508296192</v>
      </c>
      <c r="Q231">
        <v>0</v>
      </c>
      <c r="R231">
        <v>0</v>
      </c>
      <c r="S231">
        <v>0</v>
      </c>
      <c r="T231">
        <v>903.07870161533708</v>
      </c>
      <c r="U231">
        <v>0</v>
      </c>
      <c r="V231">
        <v>586.66369571887094</v>
      </c>
      <c r="W231">
        <v>1161.0499939660699</v>
      </c>
      <c r="X231">
        <v>0</v>
      </c>
      <c r="Y231">
        <v>1174.66292608554</v>
      </c>
      <c r="Z231">
        <v>0</v>
      </c>
      <c r="AA231">
        <v>1082.6257637412202</v>
      </c>
      <c r="AB231">
        <v>2245.4899867019499</v>
      </c>
      <c r="AC231">
        <v>429.94551876705401</v>
      </c>
      <c r="AD231">
        <v>874.10712133104096</v>
      </c>
      <c r="AE231">
        <v>1673.8376714381</v>
      </c>
      <c r="AF231">
        <v>0</v>
      </c>
    </row>
    <row r="232" spans="1:32" ht="15" customHeight="1">
      <c r="A232" t="s">
        <v>342</v>
      </c>
      <c r="B232" s="25" t="s">
        <v>309</v>
      </c>
      <c r="C232">
        <v>0</v>
      </c>
      <c r="D232">
        <v>1094.83749350671</v>
      </c>
      <c r="E232">
        <v>0</v>
      </c>
      <c r="F232">
        <v>0</v>
      </c>
      <c r="G232">
        <v>0</v>
      </c>
      <c r="H232">
        <v>850.90017038750102</v>
      </c>
      <c r="I232">
        <v>1015.33146361259</v>
      </c>
      <c r="J232">
        <v>873.01233222354495</v>
      </c>
      <c r="K232">
        <v>384.46822270052297</v>
      </c>
      <c r="L232">
        <v>0</v>
      </c>
      <c r="M232">
        <v>1026.3112498938599</v>
      </c>
      <c r="N232">
        <v>0</v>
      </c>
      <c r="O232">
        <v>1262.65091310359</v>
      </c>
      <c r="P232">
        <v>961.22566260652798</v>
      </c>
      <c r="Q232">
        <v>0</v>
      </c>
      <c r="R232">
        <v>0</v>
      </c>
      <c r="S232">
        <v>0</v>
      </c>
      <c r="T232">
        <v>0</v>
      </c>
      <c r="U232">
        <v>180.607718080865</v>
      </c>
      <c r="V232">
        <v>0</v>
      </c>
      <c r="W232">
        <v>1249.6982264928699</v>
      </c>
      <c r="X232">
        <v>1153.0141123032299</v>
      </c>
      <c r="Y232">
        <v>464.51770990894602</v>
      </c>
      <c r="Z232">
        <v>0</v>
      </c>
      <c r="AA232">
        <v>1059.29442059653</v>
      </c>
      <c r="AB232">
        <v>923.23087982093102</v>
      </c>
      <c r="AC232">
        <v>1207.0468892582498</v>
      </c>
      <c r="AD232">
        <v>797.05288986867799</v>
      </c>
      <c r="AE232">
        <v>0</v>
      </c>
      <c r="AF232">
        <v>0</v>
      </c>
    </row>
    <row r="233" spans="1:32" ht="15" customHeight="1">
      <c r="A233" t="s">
        <v>342</v>
      </c>
      <c r="B233" s="25" t="s">
        <v>294</v>
      </c>
      <c r="C233">
        <v>1087.0487478216301</v>
      </c>
      <c r="D233">
        <v>640.31926514528504</v>
      </c>
      <c r="E233">
        <v>140.402716275073</v>
      </c>
      <c r="F233">
        <v>0</v>
      </c>
      <c r="G233">
        <v>367.02347411715601</v>
      </c>
      <c r="H233">
        <v>665.23720472525895</v>
      </c>
      <c r="I233">
        <v>339.256989214344</v>
      </c>
      <c r="J233">
        <v>737.80857292999201</v>
      </c>
      <c r="K233">
        <v>0</v>
      </c>
      <c r="L233">
        <v>1307.3596546454498</v>
      </c>
      <c r="M233">
        <v>0</v>
      </c>
      <c r="N233">
        <v>0</v>
      </c>
      <c r="O233">
        <v>938.10517788985101</v>
      </c>
      <c r="P233">
        <v>1025.1109061800601</v>
      </c>
      <c r="Q233">
        <v>1057.1666425449798</v>
      </c>
      <c r="R233">
        <v>903.07870161533799</v>
      </c>
      <c r="S233">
        <v>0</v>
      </c>
      <c r="T233">
        <v>0</v>
      </c>
      <c r="U233">
        <v>0</v>
      </c>
      <c r="V233">
        <v>0</v>
      </c>
      <c r="W233">
        <v>279.53690262646001</v>
      </c>
      <c r="X233">
        <v>1703.3396367090099</v>
      </c>
      <c r="Y233">
        <v>969.45405735543102</v>
      </c>
      <c r="Z233">
        <v>0</v>
      </c>
      <c r="AA233">
        <v>0</v>
      </c>
      <c r="AB233">
        <v>1586.2880663705801</v>
      </c>
      <c r="AC233">
        <v>767.72843470975192</v>
      </c>
      <c r="AD233">
        <v>981.16819225591007</v>
      </c>
      <c r="AE233">
        <v>785.88569114541792</v>
      </c>
      <c r="AF233">
        <v>0</v>
      </c>
    </row>
    <row r="234" spans="1:32" ht="15" customHeight="1">
      <c r="A234" t="s">
        <v>342</v>
      </c>
      <c r="B234" s="25" t="s">
        <v>310</v>
      </c>
      <c r="C234">
        <v>0</v>
      </c>
      <c r="D234">
        <v>1264.2639586615901</v>
      </c>
      <c r="E234">
        <v>0</v>
      </c>
      <c r="F234">
        <v>0</v>
      </c>
      <c r="G234">
        <v>0</v>
      </c>
      <c r="H234">
        <v>1016.03976861827</v>
      </c>
      <c r="I234">
        <v>1144.5981630804799</v>
      </c>
      <c r="J234">
        <v>921.64596476852296</v>
      </c>
      <c r="K234">
        <v>205.65185271509202</v>
      </c>
      <c r="L234">
        <v>0</v>
      </c>
      <c r="M234">
        <v>852.16339759525101</v>
      </c>
      <c r="N234">
        <v>0</v>
      </c>
      <c r="O234">
        <v>0</v>
      </c>
      <c r="P234">
        <v>1141.8269998191799</v>
      </c>
      <c r="Q234">
        <v>0</v>
      </c>
      <c r="R234">
        <v>0</v>
      </c>
      <c r="S234">
        <v>180.607718080865</v>
      </c>
      <c r="T234">
        <v>0</v>
      </c>
      <c r="U234">
        <v>0</v>
      </c>
      <c r="V234">
        <v>0</v>
      </c>
      <c r="W234">
        <v>1345.2498022536599</v>
      </c>
      <c r="X234">
        <v>1031.75587080375</v>
      </c>
      <c r="Y234">
        <v>636.20237546535895</v>
      </c>
      <c r="Z234">
        <v>0</v>
      </c>
      <c r="AA234">
        <v>1225.5033101732299</v>
      </c>
      <c r="AB234">
        <v>802.01204829864901</v>
      </c>
      <c r="AC234">
        <v>0</v>
      </c>
      <c r="AD234">
        <v>977.33382873698895</v>
      </c>
      <c r="AE234">
        <v>0</v>
      </c>
      <c r="AF234">
        <v>0</v>
      </c>
    </row>
    <row r="235" spans="1:32" ht="15" customHeight="1">
      <c r="A235" t="s">
        <v>342</v>
      </c>
      <c r="B235" s="25" t="s">
        <v>297</v>
      </c>
      <c r="C235">
        <v>1285.66128237525</v>
      </c>
      <c r="D235">
        <v>804.23854010353705</v>
      </c>
      <c r="E235">
        <v>192.198479320232</v>
      </c>
      <c r="F235">
        <v>0</v>
      </c>
      <c r="G235">
        <v>637.54705771983106</v>
      </c>
      <c r="H235">
        <v>738.706129558464</v>
      </c>
      <c r="I235">
        <v>356.148252621496</v>
      </c>
      <c r="J235">
        <v>503.888449476456</v>
      </c>
      <c r="K235">
        <v>0</v>
      </c>
      <c r="L235">
        <v>1513.17891265412</v>
      </c>
      <c r="M235">
        <v>0</v>
      </c>
      <c r="N235">
        <v>0</v>
      </c>
      <c r="O235">
        <v>1129.39397401365</v>
      </c>
      <c r="P235">
        <v>1144.4012916258498</v>
      </c>
      <c r="Q235">
        <v>932.264714643704</v>
      </c>
      <c r="R235">
        <v>1161.0499939660699</v>
      </c>
      <c r="S235">
        <v>1249.6982264928699</v>
      </c>
      <c r="T235">
        <v>279.53690262646001</v>
      </c>
      <c r="U235">
        <v>1345.2498022536599</v>
      </c>
      <c r="V235">
        <v>0</v>
      </c>
      <c r="W235">
        <v>0</v>
      </c>
      <c r="X235">
        <v>1444.2496408617201</v>
      </c>
      <c r="Y235">
        <v>943.15722813118703</v>
      </c>
      <c r="Z235">
        <v>0</v>
      </c>
      <c r="AA235">
        <v>0</v>
      </c>
      <c r="AB235">
        <v>1343.7475420231901</v>
      </c>
      <c r="AC235">
        <v>958.07311103482107</v>
      </c>
      <c r="AD235">
        <v>1060.74538884102</v>
      </c>
      <c r="AE235">
        <v>604.03108572155702</v>
      </c>
      <c r="AF235">
        <v>0</v>
      </c>
    </row>
    <row r="236" spans="1:32" ht="15" customHeight="1">
      <c r="A236" t="s">
        <v>342</v>
      </c>
      <c r="B236" s="25" t="s">
        <v>298</v>
      </c>
      <c r="C236">
        <v>2702.3606217174001</v>
      </c>
      <c r="D236">
        <v>0</v>
      </c>
      <c r="E236">
        <v>1636.1429978025399</v>
      </c>
      <c r="F236">
        <v>0</v>
      </c>
      <c r="G236">
        <v>0</v>
      </c>
      <c r="H236">
        <v>1641.9987908836001</v>
      </c>
      <c r="I236">
        <v>1503.6342566216899</v>
      </c>
      <c r="J236">
        <v>700</v>
      </c>
      <c r="K236">
        <v>884.99930143106201</v>
      </c>
      <c r="L236">
        <v>0</v>
      </c>
      <c r="M236">
        <v>1000</v>
      </c>
      <c r="N236">
        <v>0</v>
      </c>
      <c r="O236">
        <v>0</v>
      </c>
      <c r="P236">
        <v>0</v>
      </c>
      <c r="Q236">
        <v>1780.16067787714</v>
      </c>
      <c r="R236">
        <v>0</v>
      </c>
      <c r="S236">
        <v>1153.0141123032299</v>
      </c>
      <c r="T236">
        <v>1703.3396367090099</v>
      </c>
      <c r="U236">
        <v>1031.75587080375</v>
      </c>
      <c r="V236">
        <v>0</v>
      </c>
      <c r="W236">
        <v>1444.2496408617201</v>
      </c>
      <c r="X236">
        <v>0</v>
      </c>
      <c r="Y236">
        <v>1408.53557129252</v>
      </c>
      <c r="Z236">
        <v>0</v>
      </c>
      <c r="AA236">
        <v>0</v>
      </c>
      <c r="AB236">
        <v>230.31830030483601</v>
      </c>
      <c r="AC236">
        <v>0</v>
      </c>
      <c r="AD236">
        <v>0</v>
      </c>
      <c r="AE236">
        <v>1492.3110247683198</v>
      </c>
      <c r="AF236">
        <v>0</v>
      </c>
    </row>
    <row r="237" spans="1:32" ht="15" customHeight="1">
      <c r="A237" t="s">
        <v>342</v>
      </c>
      <c r="B237" s="25" t="s">
        <v>357</v>
      </c>
      <c r="C237">
        <v>1809.0938656153198</v>
      </c>
      <c r="D237">
        <v>667.28743942098004</v>
      </c>
      <c r="E237">
        <v>0</v>
      </c>
      <c r="F237">
        <v>489.50968613755697</v>
      </c>
      <c r="G237">
        <v>978.202256013701</v>
      </c>
      <c r="H237">
        <v>829.37590922436198</v>
      </c>
      <c r="I237">
        <v>1143.0904705983601</v>
      </c>
      <c r="J237">
        <v>0</v>
      </c>
      <c r="K237">
        <v>0</v>
      </c>
      <c r="L237">
        <v>0</v>
      </c>
      <c r="M237">
        <v>0</v>
      </c>
      <c r="N237">
        <v>521.15889498532499</v>
      </c>
      <c r="O237">
        <v>339.14004627368701</v>
      </c>
      <c r="P237">
        <v>486.509831457367</v>
      </c>
      <c r="Q237">
        <v>0</v>
      </c>
      <c r="R237">
        <v>586.66369571887094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1038.1278970272401</v>
      </c>
      <c r="Z237">
        <v>0</v>
      </c>
      <c r="AA237">
        <v>569.06990902236203</v>
      </c>
      <c r="AB237">
        <v>0</v>
      </c>
      <c r="AC237">
        <v>511.015665007346</v>
      </c>
      <c r="AD237">
        <v>658.157323216142</v>
      </c>
      <c r="AE237">
        <v>0</v>
      </c>
      <c r="AF237">
        <v>0</v>
      </c>
    </row>
    <row r="238" spans="1:32" ht="15" customHeight="1">
      <c r="A238" t="s">
        <v>342</v>
      </c>
      <c r="B238" s="25" t="s">
        <v>299</v>
      </c>
      <c r="C238">
        <v>2000.60210862749</v>
      </c>
      <c r="D238">
        <v>630.35834473777004</v>
      </c>
      <c r="E238">
        <v>1037.5298659720399</v>
      </c>
      <c r="F238">
        <v>1129.6862445515799</v>
      </c>
      <c r="G238">
        <v>1001.53130217721</v>
      </c>
      <c r="H238">
        <v>390.17771934421097</v>
      </c>
      <c r="I238">
        <v>633.87344837345699</v>
      </c>
      <c r="J238">
        <v>745.49926267908506</v>
      </c>
      <c r="K238">
        <v>825.43250435985999</v>
      </c>
      <c r="L238">
        <v>0</v>
      </c>
      <c r="M238">
        <v>1430.7807594476301</v>
      </c>
      <c r="N238">
        <v>1480.0860704174399</v>
      </c>
      <c r="O238">
        <v>818.17144171362804</v>
      </c>
      <c r="P238">
        <v>551.71910134001803</v>
      </c>
      <c r="Q238">
        <v>0</v>
      </c>
      <c r="R238">
        <v>1174.66292608554</v>
      </c>
      <c r="S238">
        <v>464.51770990894602</v>
      </c>
      <c r="T238">
        <v>969.45405735543102</v>
      </c>
      <c r="U238">
        <v>636.20237546535998</v>
      </c>
      <c r="V238">
        <v>1038.1278970272401</v>
      </c>
      <c r="W238">
        <v>943.15722813118703</v>
      </c>
      <c r="X238">
        <v>1408.53557129252</v>
      </c>
      <c r="Y238">
        <v>0</v>
      </c>
      <c r="Z238">
        <v>0</v>
      </c>
      <c r="AA238">
        <v>809.16174161674303</v>
      </c>
      <c r="AB238">
        <v>1196.52699238643</v>
      </c>
      <c r="AC238">
        <v>746.53257175725798</v>
      </c>
      <c r="AD238">
        <v>380.21135998730699</v>
      </c>
      <c r="AE238">
        <v>1502.6294206436</v>
      </c>
      <c r="AF238">
        <v>0</v>
      </c>
    </row>
    <row r="239" spans="1:32" ht="15" customHeight="1">
      <c r="A239" t="s">
        <v>342</v>
      </c>
      <c r="B239" s="25" t="s">
        <v>300</v>
      </c>
      <c r="C239">
        <v>560.61008017351105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421.672415134201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1672.93153161432</v>
      </c>
      <c r="AF239">
        <v>0</v>
      </c>
    </row>
    <row r="240" spans="1:32" ht="15" customHeight="1">
      <c r="A240" t="s">
        <v>342</v>
      </c>
      <c r="B240" s="25" t="s">
        <v>301</v>
      </c>
      <c r="C240">
        <v>2252.6160473271798</v>
      </c>
      <c r="D240">
        <v>850.72120472862309</v>
      </c>
      <c r="E240">
        <v>0</v>
      </c>
      <c r="F240">
        <v>343.03271562063702</v>
      </c>
      <c r="G240">
        <v>1292.2756861994699</v>
      </c>
      <c r="H240">
        <v>842.37130979343601</v>
      </c>
      <c r="I240">
        <v>1224.8462438825002</v>
      </c>
      <c r="J240">
        <v>1533.4077074085801</v>
      </c>
      <c r="K240">
        <v>0</v>
      </c>
      <c r="L240">
        <v>0</v>
      </c>
      <c r="M240">
        <v>0</v>
      </c>
      <c r="N240">
        <v>772.59590847392906</v>
      </c>
      <c r="O240">
        <v>677.0909181281819</v>
      </c>
      <c r="P240">
        <v>452.356585476161</v>
      </c>
      <c r="Q240">
        <v>0</v>
      </c>
      <c r="R240">
        <v>1082.6257637412202</v>
      </c>
      <c r="S240">
        <v>1059.29442059653</v>
      </c>
      <c r="T240">
        <v>0</v>
      </c>
      <c r="U240">
        <v>1225.5033101732299</v>
      </c>
      <c r="V240">
        <v>569.06990902236203</v>
      </c>
      <c r="W240">
        <v>0</v>
      </c>
      <c r="X240">
        <v>0</v>
      </c>
      <c r="Y240">
        <v>809.16174161674303</v>
      </c>
      <c r="Z240">
        <v>0</v>
      </c>
      <c r="AA240">
        <v>0</v>
      </c>
      <c r="AB240">
        <v>0</v>
      </c>
      <c r="AC240">
        <v>787.56824992521501</v>
      </c>
      <c r="AD240">
        <v>523.91508623551999</v>
      </c>
      <c r="AE240">
        <v>0</v>
      </c>
      <c r="AF240">
        <v>899</v>
      </c>
    </row>
    <row r="241" spans="1:32" ht="15" customHeight="1">
      <c r="A241" t="s">
        <v>342</v>
      </c>
      <c r="B241" s="25" t="s">
        <v>303</v>
      </c>
      <c r="C241">
        <v>2623.54865906435</v>
      </c>
      <c r="D241">
        <v>1698.78586366179</v>
      </c>
      <c r="E241">
        <v>1535.2614592201701</v>
      </c>
      <c r="F241">
        <v>0</v>
      </c>
      <c r="G241">
        <v>1857.41285149137</v>
      </c>
      <c r="H241">
        <v>1454.21916641332</v>
      </c>
      <c r="I241">
        <v>1354.2725273615699</v>
      </c>
      <c r="J241">
        <v>400</v>
      </c>
      <c r="K241">
        <v>661.72041219775406</v>
      </c>
      <c r="L241">
        <v>0</v>
      </c>
      <c r="M241">
        <v>505.82931999969901</v>
      </c>
      <c r="N241">
        <v>0</v>
      </c>
      <c r="O241">
        <v>1974.18746626347</v>
      </c>
      <c r="P241">
        <v>1745.8480912927701</v>
      </c>
      <c r="Q241">
        <v>0</v>
      </c>
      <c r="R241">
        <v>2245.4899867019499</v>
      </c>
      <c r="S241">
        <v>923.23087982093102</v>
      </c>
      <c r="T241">
        <v>1586.2880663705801</v>
      </c>
      <c r="U241">
        <v>802.01204829864901</v>
      </c>
      <c r="V241">
        <v>0</v>
      </c>
      <c r="W241">
        <v>1343.7475420231901</v>
      </c>
      <c r="X241">
        <v>230.31830030483601</v>
      </c>
      <c r="Y241">
        <v>1196.52699238643</v>
      </c>
      <c r="Z241">
        <v>0</v>
      </c>
      <c r="AA241">
        <v>0</v>
      </c>
      <c r="AB241">
        <v>0</v>
      </c>
      <c r="AC241">
        <v>1858.1773164466701</v>
      </c>
      <c r="AD241">
        <v>1575.3717320999899</v>
      </c>
      <c r="AE241">
        <v>1485.1832458255701</v>
      </c>
      <c r="AF241">
        <v>0</v>
      </c>
    </row>
    <row r="242" spans="1:32" ht="15" customHeight="1">
      <c r="A242" t="s">
        <v>342</v>
      </c>
      <c r="B242" s="25" t="s">
        <v>304</v>
      </c>
      <c r="C242">
        <v>1472.1386482586699</v>
      </c>
      <c r="D242">
        <v>171.23968487161298</v>
      </c>
      <c r="E242">
        <v>903.982915252147</v>
      </c>
      <c r="F242">
        <v>908.28599436695106</v>
      </c>
      <c r="G242">
        <v>511.841445195772</v>
      </c>
      <c r="H242">
        <v>404.30883342103601</v>
      </c>
      <c r="I242">
        <v>643.64683867472309</v>
      </c>
      <c r="J242">
        <v>1144.11719890019</v>
      </c>
      <c r="K242">
        <v>0</v>
      </c>
      <c r="L242">
        <v>1632.96478199994</v>
      </c>
      <c r="M242">
        <v>0</v>
      </c>
      <c r="N242">
        <v>1031.61870157402</v>
      </c>
      <c r="O242">
        <v>171.92921205264901</v>
      </c>
      <c r="P242">
        <v>369.97218165411005</v>
      </c>
      <c r="Q242">
        <v>0</v>
      </c>
      <c r="R242">
        <v>429.94551876705401</v>
      </c>
      <c r="S242">
        <v>1207.0468892582498</v>
      </c>
      <c r="T242">
        <v>767.72843470975192</v>
      </c>
      <c r="U242">
        <v>0</v>
      </c>
      <c r="V242">
        <v>511.015665007346</v>
      </c>
      <c r="W242">
        <v>958.07311103482107</v>
      </c>
      <c r="X242">
        <v>0</v>
      </c>
      <c r="Y242">
        <v>746.53257175725901</v>
      </c>
      <c r="Z242">
        <v>0</v>
      </c>
      <c r="AA242">
        <v>787.56824992521501</v>
      </c>
      <c r="AB242">
        <v>1858.1773164466701</v>
      </c>
      <c r="AC242">
        <v>0</v>
      </c>
      <c r="AD242">
        <v>454.53487290644597</v>
      </c>
      <c r="AE242">
        <v>0</v>
      </c>
      <c r="AF242">
        <v>0</v>
      </c>
    </row>
    <row r="243" spans="1:32" ht="15" customHeight="1">
      <c r="A243" t="s">
        <v>342</v>
      </c>
      <c r="B243" s="25" t="s">
        <v>305</v>
      </c>
      <c r="C243">
        <v>1879.07717022939</v>
      </c>
      <c r="D243">
        <v>416.67442091245101</v>
      </c>
      <c r="E243">
        <v>1089.5599581445199</v>
      </c>
      <c r="F243">
        <v>797.89632698648404</v>
      </c>
      <c r="G243">
        <v>869.38049533326898</v>
      </c>
      <c r="H243">
        <v>323.68806336508601</v>
      </c>
      <c r="I243">
        <v>705.30028234734198</v>
      </c>
      <c r="J243">
        <v>1030.02389787685</v>
      </c>
      <c r="K243">
        <v>1177.7913358512399</v>
      </c>
      <c r="L243">
        <v>0</v>
      </c>
      <c r="M243">
        <v>0</v>
      </c>
      <c r="N243">
        <v>1109.6121626510699</v>
      </c>
      <c r="O243">
        <v>470.59611593338201</v>
      </c>
      <c r="P243">
        <v>171.64965832355401</v>
      </c>
      <c r="Q243">
        <v>0</v>
      </c>
      <c r="R243">
        <v>874.10712133104096</v>
      </c>
      <c r="S243">
        <v>797.05288986867799</v>
      </c>
      <c r="T243">
        <v>981.16819225591007</v>
      </c>
      <c r="U243">
        <v>977.33382873698895</v>
      </c>
      <c r="V243">
        <v>658.157323216142</v>
      </c>
      <c r="W243">
        <v>1060.74538884102</v>
      </c>
      <c r="X243">
        <v>0</v>
      </c>
      <c r="Y243">
        <v>380.21135998730603</v>
      </c>
      <c r="Z243">
        <v>0</v>
      </c>
      <c r="AA243">
        <v>523.91508623551999</v>
      </c>
      <c r="AB243">
        <v>1575.3717320999899</v>
      </c>
      <c r="AC243">
        <v>454.53487290644597</v>
      </c>
      <c r="AD243">
        <v>0</v>
      </c>
      <c r="AE243">
        <v>0</v>
      </c>
      <c r="AF243">
        <v>0</v>
      </c>
    </row>
    <row r="244" spans="1:32" ht="15" customHeight="1">
      <c r="A244" t="s">
        <v>342</v>
      </c>
      <c r="B244" t="s">
        <v>356</v>
      </c>
      <c r="C244">
        <v>0</v>
      </c>
      <c r="D244">
        <v>0</v>
      </c>
      <c r="E244">
        <v>0</v>
      </c>
      <c r="F244">
        <v>428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868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899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ht="15" customHeight="1">
      <c r="A245" t="s">
        <v>342</v>
      </c>
      <c r="B245" s="25" t="s">
        <v>307</v>
      </c>
      <c r="C245">
        <v>600</v>
      </c>
      <c r="D245">
        <v>1399.0173033453</v>
      </c>
      <c r="E245">
        <v>645.5935980418019</v>
      </c>
      <c r="F245">
        <v>0</v>
      </c>
      <c r="G245">
        <v>1134.76331056603</v>
      </c>
      <c r="H245">
        <v>1341.3757744945199</v>
      </c>
      <c r="I245">
        <v>959.53068808902401</v>
      </c>
      <c r="J245">
        <v>850.09003943214498</v>
      </c>
      <c r="K245">
        <v>0</v>
      </c>
      <c r="L245">
        <v>1549.5137640238599</v>
      </c>
      <c r="M245">
        <v>0</v>
      </c>
      <c r="N245">
        <v>0</v>
      </c>
      <c r="O245">
        <v>0</v>
      </c>
      <c r="P245">
        <v>0</v>
      </c>
      <c r="Q245">
        <v>363.85293099165801</v>
      </c>
      <c r="R245">
        <v>1673.8376714381</v>
      </c>
      <c r="S245">
        <v>0</v>
      </c>
      <c r="T245">
        <v>785.88569114541792</v>
      </c>
      <c r="U245">
        <v>0</v>
      </c>
      <c r="V245">
        <v>0</v>
      </c>
      <c r="W245">
        <v>604.03108572155702</v>
      </c>
      <c r="X245">
        <v>1492.3110247683298</v>
      </c>
      <c r="Y245">
        <v>1502.6294206436</v>
      </c>
      <c r="Z245">
        <v>1672.93153161432</v>
      </c>
      <c r="AA245">
        <v>0</v>
      </c>
      <c r="AB245">
        <v>1485.1832458255701</v>
      </c>
      <c r="AC245">
        <v>0</v>
      </c>
      <c r="AD245">
        <v>0</v>
      </c>
      <c r="AE245">
        <v>0</v>
      </c>
      <c r="AF245">
        <v>0</v>
      </c>
    </row>
    <row r="246" spans="1:32" ht="15" customHeight="1">
      <c r="A246" t="s">
        <v>343</v>
      </c>
      <c r="B246" s="25" t="s">
        <v>278</v>
      </c>
      <c r="C246">
        <v>1462.5036972452499</v>
      </c>
      <c r="D246">
        <v>0</v>
      </c>
      <c r="E246">
        <v>770.236828192453</v>
      </c>
      <c r="F246">
        <v>1022.45061807718</v>
      </c>
      <c r="G246">
        <v>456.356604383042</v>
      </c>
      <c r="H246">
        <v>254.84215530230099</v>
      </c>
      <c r="I246">
        <v>477.03670245972501</v>
      </c>
      <c r="J246">
        <v>973.03029341892591</v>
      </c>
      <c r="K246">
        <v>0</v>
      </c>
      <c r="L246">
        <v>1640.58307712588</v>
      </c>
      <c r="M246">
        <v>0</v>
      </c>
      <c r="N246">
        <v>1188.0094566349799</v>
      </c>
      <c r="O246">
        <v>332.26843218335199</v>
      </c>
      <c r="P246">
        <v>400.59372578107298</v>
      </c>
      <c r="Q246">
        <v>0</v>
      </c>
      <c r="R246">
        <v>557.69258660892194</v>
      </c>
      <c r="S246">
        <v>1094.83749350671</v>
      </c>
      <c r="T246">
        <v>640.31926514528504</v>
      </c>
      <c r="U246">
        <v>1264.2639586615901</v>
      </c>
      <c r="V246">
        <v>667.28743942098004</v>
      </c>
      <c r="W246">
        <v>804.23854010353705</v>
      </c>
      <c r="X246">
        <v>0</v>
      </c>
      <c r="Y246">
        <v>630.35834473776902</v>
      </c>
      <c r="Z246">
        <v>0</v>
      </c>
      <c r="AA246">
        <v>850.72120472862309</v>
      </c>
      <c r="AB246">
        <v>1698.78586366179</v>
      </c>
      <c r="AC246">
        <v>171.239684871614</v>
      </c>
      <c r="AD246">
        <v>416.67442091245101</v>
      </c>
      <c r="AE246">
        <v>1399.0173033453</v>
      </c>
      <c r="AF246">
        <v>0</v>
      </c>
    </row>
    <row r="247" spans="1:32" ht="15" customHeight="1">
      <c r="A247" t="s">
        <v>343</v>
      </c>
      <c r="B247" s="25" t="s">
        <v>280</v>
      </c>
      <c r="C247">
        <v>1099.0230756102801</v>
      </c>
      <c r="D247">
        <v>770.236828192453</v>
      </c>
      <c r="E247">
        <v>0</v>
      </c>
      <c r="F247">
        <v>0</v>
      </c>
      <c r="G247">
        <v>501.39553045155702</v>
      </c>
      <c r="H247">
        <v>767.87486374571495</v>
      </c>
      <c r="I247">
        <v>406.49570969197498</v>
      </c>
      <c r="J247">
        <v>692.15566005255198</v>
      </c>
      <c r="K247">
        <v>0</v>
      </c>
      <c r="L247">
        <v>1325.3755051562</v>
      </c>
      <c r="M247">
        <v>0</v>
      </c>
      <c r="N247">
        <v>0</v>
      </c>
      <c r="O247">
        <v>1075.0708709829501</v>
      </c>
      <c r="P247">
        <v>1146.04524644247</v>
      </c>
      <c r="Q247">
        <v>924.13527462824004</v>
      </c>
      <c r="R247">
        <v>1040.2243047708</v>
      </c>
      <c r="S247">
        <v>0</v>
      </c>
      <c r="T247">
        <v>140.402716275073</v>
      </c>
      <c r="U247">
        <v>0</v>
      </c>
      <c r="V247">
        <v>0</v>
      </c>
      <c r="W247">
        <v>192.198479320232</v>
      </c>
      <c r="X247">
        <v>1636.1429978025399</v>
      </c>
      <c r="Y247">
        <v>1037.5298659720399</v>
      </c>
      <c r="Z247">
        <v>0</v>
      </c>
      <c r="AA247">
        <v>0</v>
      </c>
      <c r="AB247">
        <v>1535.2614592201701</v>
      </c>
      <c r="AC247">
        <v>903.982915252147</v>
      </c>
      <c r="AD247">
        <v>1089.5599581445199</v>
      </c>
      <c r="AE247">
        <v>645.5935980418019</v>
      </c>
      <c r="AF247">
        <v>0</v>
      </c>
    </row>
    <row r="248" spans="1:32" ht="15" customHeight="1">
      <c r="A248" t="s">
        <v>343</v>
      </c>
      <c r="B248" s="25" t="s">
        <v>281</v>
      </c>
      <c r="C248">
        <v>0</v>
      </c>
      <c r="D248">
        <v>1022.45061807717</v>
      </c>
      <c r="E248">
        <v>0</v>
      </c>
      <c r="F248">
        <v>0</v>
      </c>
      <c r="G248">
        <v>1415.44768519386</v>
      </c>
      <c r="H248">
        <v>1087.0459106394901</v>
      </c>
      <c r="I248">
        <v>1458.0167648837798</v>
      </c>
      <c r="J248">
        <v>0</v>
      </c>
      <c r="K248">
        <v>0</v>
      </c>
      <c r="L248">
        <v>0</v>
      </c>
      <c r="M248">
        <v>0</v>
      </c>
      <c r="N248">
        <v>453.95261489014501</v>
      </c>
      <c r="O248">
        <v>753.16464265603702</v>
      </c>
      <c r="P248">
        <v>671.17606225370605</v>
      </c>
      <c r="Q248">
        <v>0</v>
      </c>
      <c r="R248">
        <v>1075.5099926088301</v>
      </c>
      <c r="S248">
        <v>0</v>
      </c>
      <c r="T248">
        <v>0</v>
      </c>
      <c r="U248">
        <v>0</v>
      </c>
      <c r="V248">
        <v>489.50968613755697</v>
      </c>
      <c r="W248">
        <v>0</v>
      </c>
      <c r="X248">
        <v>0</v>
      </c>
      <c r="Y248">
        <v>1129.6862445515799</v>
      </c>
      <c r="Z248">
        <v>0</v>
      </c>
      <c r="AA248">
        <v>343.03271562063702</v>
      </c>
      <c r="AB248">
        <v>0</v>
      </c>
      <c r="AC248">
        <v>908.28599436695106</v>
      </c>
      <c r="AD248">
        <v>797.89632698648404</v>
      </c>
      <c r="AE248">
        <v>0</v>
      </c>
      <c r="AF248">
        <v>428</v>
      </c>
    </row>
    <row r="249" spans="1:32">
      <c r="A249" t="s">
        <v>343</v>
      </c>
      <c r="B249" s="25" t="s">
        <v>282</v>
      </c>
      <c r="C249">
        <v>1014.34394513314</v>
      </c>
      <c r="D249">
        <v>456.356604383042</v>
      </c>
      <c r="E249">
        <v>501.39553045155702</v>
      </c>
      <c r="F249">
        <v>1415.44768519386</v>
      </c>
      <c r="G249">
        <v>0</v>
      </c>
      <c r="H249">
        <v>619.88650523467504</v>
      </c>
      <c r="I249">
        <v>504.61636209337797</v>
      </c>
      <c r="J249">
        <v>1027.04980656165</v>
      </c>
      <c r="K249">
        <v>0</v>
      </c>
      <c r="L249">
        <v>1204.00805515613</v>
      </c>
      <c r="M249">
        <v>0</v>
      </c>
      <c r="N249">
        <v>0</v>
      </c>
      <c r="O249">
        <v>662.93928739685907</v>
      </c>
      <c r="P249">
        <v>850.87250518848896</v>
      </c>
      <c r="Q249">
        <v>0</v>
      </c>
      <c r="R249">
        <v>540.00727508318994</v>
      </c>
      <c r="S249">
        <v>0</v>
      </c>
      <c r="T249">
        <v>367.02347411715601</v>
      </c>
      <c r="U249">
        <v>0</v>
      </c>
      <c r="V249">
        <v>978.20225601370009</v>
      </c>
      <c r="W249">
        <v>637.54705771983208</v>
      </c>
      <c r="X249">
        <v>0</v>
      </c>
      <c r="Y249">
        <v>1001.53130217721</v>
      </c>
      <c r="Z249">
        <v>0</v>
      </c>
      <c r="AA249">
        <v>1292.2756861994699</v>
      </c>
      <c r="AB249">
        <v>1857.41285149137</v>
      </c>
      <c r="AC249">
        <v>511.841445195772</v>
      </c>
      <c r="AD249">
        <v>869.38049533326898</v>
      </c>
      <c r="AE249">
        <v>1134.76331056603</v>
      </c>
      <c r="AF249">
        <v>0</v>
      </c>
    </row>
    <row r="250" spans="1:32" ht="15" customHeight="1">
      <c r="A250" t="s">
        <v>343</v>
      </c>
      <c r="B250" s="25" t="s">
        <v>283</v>
      </c>
      <c r="C250">
        <v>1630.331431028</v>
      </c>
      <c r="D250">
        <v>254.84215530230099</v>
      </c>
      <c r="E250">
        <v>767.87486374571495</v>
      </c>
      <c r="F250">
        <v>1087.0459106394901</v>
      </c>
      <c r="G250">
        <v>619.88650523467504</v>
      </c>
      <c r="H250">
        <v>0</v>
      </c>
      <c r="I250">
        <v>382.62832690687503</v>
      </c>
      <c r="J250">
        <v>777.762743983733</v>
      </c>
      <c r="K250">
        <v>1194.05150474325</v>
      </c>
      <c r="L250">
        <v>0</v>
      </c>
      <c r="M250">
        <v>0</v>
      </c>
      <c r="N250">
        <v>1334.1030659155401</v>
      </c>
      <c r="O250">
        <v>528.62735733984505</v>
      </c>
      <c r="P250">
        <v>415.872666555092</v>
      </c>
      <c r="Q250">
        <v>0</v>
      </c>
      <c r="R250">
        <v>812.42519774304708</v>
      </c>
      <c r="S250">
        <v>850.90017038750102</v>
      </c>
      <c r="T250">
        <v>665.23720472525895</v>
      </c>
      <c r="U250">
        <v>1016.03976861826</v>
      </c>
      <c r="V250">
        <v>829.37590922436198</v>
      </c>
      <c r="W250">
        <v>738.706129558464</v>
      </c>
      <c r="X250">
        <v>1641.9987908836001</v>
      </c>
      <c r="Y250">
        <v>390.17771934421097</v>
      </c>
      <c r="Z250">
        <v>0</v>
      </c>
      <c r="AA250">
        <v>842.37130979343601</v>
      </c>
      <c r="AB250">
        <v>1454.21916641332</v>
      </c>
      <c r="AC250">
        <v>404.30883342103704</v>
      </c>
      <c r="AD250">
        <v>323.68806336508601</v>
      </c>
      <c r="AE250">
        <v>1341.3757744945199</v>
      </c>
      <c r="AF250">
        <v>0</v>
      </c>
    </row>
    <row r="251" spans="1:32" ht="15" customHeight="1">
      <c r="A251" t="s">
        <v>343</v>
      </c>
      <c r="B251" s="25" t="s">
        <v>284</v>
      </c>
      <c r="C251">
        <v>1410.7543914733799</v>
      </c>
      <c r="D251">
        <v>477.03670245972501</v>
      </c>
      <c r="E251">
        <v>406.49570969197498</v>
      </c>
      <c r="F251">
        <v>1458.0167648837798</v>
      </c>
      <c r="G251">
        <v>504.61636209337797</v>
      </c>
      <c r="H251">
        <v>382.62832690687503</v>
      </c>
      <c r="I251">
        <v>0</v>
      </c>
      <c r="J251">
        <v>540.48617707193898</v>
      </c>
      <c r="K251">
        <v>1281.0399000955401</v>
      </c>
      <c r="L251">
        <v>1624.9639850144902</v>
      </c>
      <c r="M251">
        <v>1750.79412833571</v>
      </c>
      <c r="N251">
        <v>1662.6622525184398</v>
      </c>
      <c r="O251">
        <v>809.27324768310598</v>
      </c>
      <c r="P251">
        <v>790.13366259144595</v>
      </c>
      <c r="Q251">
        <v>1286.0923385641399</v>
      </c>
      <c r="R251">
        <v>934.15270892569299</v>
      </c>
      <c r="S251">
        <v>1015.33146361259</v>
      </c>
      <c r="T251">
        <v>339.256989214344</v>
      </c>
      <c r="U251">
        <v>1144.5981630804799</v>
      </c>
      <c r="V251">
        <v>1143.0904705983601</v>
      </c>
      <c r="W251">
        <v>356.148252621496</v>
      </c>
      <c r="X251">
        <v>1503.6342566216899</v>
      </c>
      <c r="Y251">
        <v>633.87344837345699</v>
      </c>
      <c r="Z251">
        <v>0</v>
      </c>
      <c r="AA251">
        <v>1224.8462438825002</v>
      </c>
      <c r="AB251">
        <v>1354.2725273615699</v>
      </c>
      <c r="AC251">
        <v>643.64683867472309</v>
      </c>
      <c r="AD251">
        <v>705.30028234734198</v>
      </c>
      <c r="AE251">
        <v>959.53068808902401</v>
      </c>
      <c r="AF251">
        <v>0</v>
      </c>
    </row>
    <row r="252" spans="1:32" ht="15" customHeight="1">
      <c r="A252" t="s">
        <v>343</v>
      </c>
      <c r="B252" s="25" t="s">
        <v>285</v>
      </c>
      <c r="C252">
        <v>1789.50848048067</v>
      </c>
      <c r="D252">
        <v>973.03029341892591</v>
      </c>
      <c r="E252">
        <v>692.15566005255096</v>
      </c>
      <c r="F252">
        <v>0</v>
      </c>
      <c r="G252">
        <v>1027.04980656165</v>
      </c>
      <c r="H252">
        <v>777.762743983733</v>
      </c>
      <c r="I252">
        <v>540.48617707193796</v>
      </c>
      <c r="J252">
        <v>0</v>
      </c>
      <c r="K252">
        <v>978.43615901451699</v>
      </c>
      <c r="L252">
        <v>0</v>
      </c>
      <c r="M252">
        <v>1298.0924487966699</v>
      </c>
      <c r="N252">
        <v>0</v>
      </c>
      <c r="O252">
        <v>1294.2279971775301</v>
      </c>
      <c r="P252">
        <v>1171.93947295151</v>
      </c>
      <c r="Q252">
        <v>1213.4344984837101</v>
      </c>
      <c r="R252">
        <v>1472.55546826829</v>
      </c>
      <c r="S252">
        <v>873.01233222354495</v>
      </c>
      <c r="T252">
        <v>737.80857292999201</v>
      </c>
      <c r="U252">
        <v>921.64596476852296</v>
      </c>
      <c r="V252">
        <v>0</v>
      </c>
      <c r="W252">
        <v>503.888449476456</v>
      </c>
      <c r="X252">
        <v>700</v>
      </c>
      <c r="Y252">
        <v>745.49926267908506</v>
      </c>
      <c r="Z252">
        <v>0</v>
      </c>
      <c r="AA252">
        <v>1533.4077074085801</v>
      </c>
      <c r="AB252">
        <v>400</v>
      </c>
      <c r="AC252">
        <v>1144.11719890019</v>
      </c>
      <c r="AD252">
        <v>1030.02389787685</v>
      </c>
      <c r="AE252">
        <v>850.09003943214498</v>
      </c>
      <c r="AF252">
        <v>0</v>
      </c>
    </row>
    <row r="253" spans="1:32" ht="15" customHeight="1">
      <c r="A253" t="s">
        <v>343</v>
      </c>
      <c r="B253" s="25" t="s">
        <v>308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1194.05150474325</v>
      </c>
      <c r="I253">
        <v>1281.0399000955401</v>
      </c>
      <c r="J253">
        <v>978.43615901451699</v>
      </c>
      <c r="K253">
        <v>0</v>
      </c>
      <c r="L253">
        <v>0</v>
      </c>
      <c r="M253">
        <v>647.91129284531996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384.46822270052297</v>
      </c>
      <c r="T253">
        <v>0</v>
      </c>
      <c r="U253">
        <v>205.65185271509202</v>
      </c>
      <c r="V253">
        <v>0</v>
      </c>
      <c r="W253">
        <v>0</v>
      </c>
      <c r="X253">
        <v>884.99930143106201</v>
      </c>
      <c r="Y253">
        <v>825.43250435985999</v>
      </c>
      <c r="Z253">
        <v>0</v>
      </c>
      <c r="AA253">
        <v>0</v>
      </c>
      <c r="AB253">
        <v>661.72041219775406</v>
      </c>
      <c r="AC253">
        <v>0</v>
      </c>
      <c r="AD253">
        <v>1177.7913358512399</v>
      </c>
      <c r="AE253">
        <v>0</v>
      </c>
      <c r="AF253">
        <v>0</v>
      </c>
    </row>
    <row r="254" spans="1:32" ht="15" customHeight="1">
      <c r="A254" t="s">
        <v>343</v>
      </c>
      <c r="B254" s="25" t="s">
        <v>286</v>
      </c>
      <c r="C254">
        <v>229.590304990151</v>
      </c>
      <c r="D254">
        <v>1640.58307712588</v>
      </c>
      <c r="E254">
        <v>1325.3755051562</v>
      </c>
      <c r="F254">
        <v>0</v>
      </c>
      <c r="G254">
        <v>1204.00805515613</v>
      </c>
      <c r="H254">
        <v>0</v>
      </c>
      <c r="I254">
        <v>1624.9639850144902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1723.5923456386299</v>
      </c>
      <c r="P254">
        <v>0</v>
      </c>
      <c r="Q254">
        <v>1479.4523671480001</v>
      </c>
      <c r="R254">
        <v>1341.0179170542301</v>
      </c>
      <c r="S254">
        <v>0</v>
      </c>
      <c r="T254">
        <v>1307.3596546454498</v>
      </c>
      <c r="U254">
        <v>0</v>
      </c>
      <c r="V254">
        <v>0</v>
      </c>
      <c r="W254">
        <v>1513.17891265412</v>
      </c>
      <c r="X254">
        <v>0</v>
      </c>
      <c r="Y254">
        <v>0</v>
      </c>
      <c r="Z254">
        <v>421.672415134201</v>
      </c>
      <c r="AA254">
        <v>0</v>
      </c>
      <c r="AB254">
        <v>0</v>
      </c>
      <c r="AC254">
        <v>1632.96478199994</v>
      </c>
      <c r="AD254">
        <v>0</v>
      </c>
      <c r="AE254">
        <v>1549.5137640238599</v>
      </c>
      <c r="AF254">
        <v>0</v>
      </c>
    </row>
    <row r="255" spans="1:32" ht="15" customHeight="1">
      <c r="A255" t="s">
        <v>343</v>
      </c>
      <c r="B255" s="25" t="s">
        <v>287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1750.79412833571</v>
      </c>
      <c r="J255">
        <v>1298.0924487966699</v>
      </c>
      <c r="K255">
        <v>647.91129284531996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1026.3112498938599</v>
      </c>
      <c r="T255">
        <v>0</v>
      </c>
      <c r="U255">
        <v>852.16339759525101</v>
      </c>
      <c r="V255">
        <v>0</v>
      </c>
      <c r="W255">
        <v>0</v>
      </c>
      <c r="X255">
        <v>1000</v>
      </c>
      <c r="Y255">
        <v>1430.7807594476301</v>
      </c>
      <c r="Z255">
        <v>0</v>
      </c>
      <c r="AA255">
        <v>0</v>
      </c>
      <c r="AB255">
        <v>505.82931999969901</v>
      </c>
      <c r="AC255">
        <v>0</v>
      </c>
      <c r="AD255">
        <v>0</v>
      </c>
      <c r="AE255">
        <v>0</v>
      </c>
      <c r="AF255">
        <v>0</v>
      </c>
    </row>
    <row r="256" spans="1:32" ht="15" customHeight="1">
      <c r="A256" t="s">
        <v>343</v>
      </c>
      <c r="B256" s="25" t="s">
        <v>288</v>
      </c>
      <c r="C256">
        <v>0</v>
      </c>
      <c r="D256">
        <v>1462.5036972452499</v>
      </c>
      <c r="E256">
        <v>300</v>
      </c>
      <c r="F256">
        <v>0</v>
      </c>
      <c r="G256">
        <v>350</v>
      </c>
      <c r="H256">
        <v>1630.331431028</v>
      </c>
      <c r="I256">
        <v>500</v>
      </c>
      <c r="J256">
        <v>1789.50848048067</v>
      </c>
      <c r="K256">
        <v>0</v>
      </c>
      <c r="L256">
        <v>1000</v>
      </c>
      <c r="M256">
        <v>0</v>
      </c>
      <c r="N256">
        <v>2201.08682865318</v>
      </c>
      <c r="O256">
        <v>1577.9893158996201</v>
      </c>
      <c r="P256">
        <v>1838.3882306706901</v>
      </c>
      <c r="Q256">
        <v>1284.4862978178601</v>
      </c>
      <c r="R256">
        <v>1000</v>
      </c>
      <c r="S256">
        <v>0</v>
      </c>
      <c r="T256">
        <v>1087.0487478216301</v>
      </c>
      <c r="U256">
        <v>0</v>
      </c>
      <c r="V256">
        <v>1809.0938656153198</v>
      </c>
      <c r="W256">
        <v>1285.66128237525</v>
      </c>
      <c r="X256">
        <v>2702.3606217174101</v>
      </c>
      <c r="Y256">
        <v>2000.60210862749</v>
      </c>
      <c r="Z256">
        <v>560.61008017351105</v>
      </c>
      <c r="AA256">
        <v>2252.6160473271798</v>
      </c>
      <c r="AB256">
        <v>2623.54865906435</v>
      </c>
      <c r="AC256">
        <v>1472.1386482586699</v>
      </c>
      <c r="AD256">
        <v>1879.07717022939</v>
      </c>
      <c r="AE256">
        <v>600</v>
      </c>
      <c r="AF256">
        <v>0</v>
      </c>
    </row>
    <row r="257" spans="1:32" ht="15" customHeight="1">
      <c r="A257" t="s">
        <v>343</v>
      </c>
      <c r="B257" s="25" t="s">
        <v>289</v>
      </c>
      <c r="C257">
        <v>2201.08682865318</v>
      </c>
      <c r="D257">
        <v>1188.0094566349799</v>
      </c>
      <c r="E257">
        <v>0</v>
      </c>
      <c r="F257">
        <v>453.95261489014501</v>
      </c>
      <c r="G257">
        <v>0</v>
      </c>
      <c r="H257">
        <v>1334.1030659155401</v>
      </c>
      <c r="I257">
        <v>1662.6622525184398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859.98490218899008</v>
      </c>
      <c r="P257">
        <v>947.645128812331</v>
      </c>
      <c r="Q257">
        <v>0</v>
      </c>
      <c r="R257">
        <v>1007.1001103608399</v>
      </c>
      <c r="S257">
        <v>0</v>
      </c>
      <c r="T257">
        <v>0</v>
      </c>
      <c r="U257">
        <v>0</v>
      </c>
      <c r="V257">
        <v>521.15889498532397</v>
      </c>
      <c r="W257">
        <v>0</v>
      </c>
      <c r="X257">
        <v>0</v>
      </c>
      <c r="Y257">
        <v>1480.0860704174399</v>
      </c>
      <c r="Z257">
        <v>0</v>
      </c>
      <c r="AA257">
        <v>772.59590847392906</v>
      </c>
      <c r="AB257">
        <v>0</v>
      </c>
      <c r="AC257">
        <v>1031.61870157402</v>
      </c>
      <c r="AD257">
        <v>1109.6121626510699</v>
      </c>
      <c r="AE257">
        <v>0</v>
      </c>
      <c r="AF257">
        <v>868</v>
      </c>
    </row>
    <row r="258" spans="1:32" ht="15" customHeight="1">
      <c r="A258" t="s">
        <v>343</v>
      </c>
      <c r="B258" s="25" t="s">
        <v>290</v>
      </c>
      <c r="C258">
        <v>1577.9893158996201</v>
      </c>
      <c r="D258">
        <v>332.26843218335301</v>
      </c>
      <c r="E258">
        <v>1075.0708709829501</v>
      </c>
      <c r="F258">
        <v>753.16464265603702</v>
      </c>
      <c r="G258">
        <v>662.93928739685907</v>
      </c>
      <c r="H258">
        <v>528.62735733984505</v>
      </c>
      <c r="I258">
        <v>809.27324768310598</v>
      </c>
      <c r="J258">
        <v>1294.2279971775301</v>
      </c>
      <c r="K258">
        <v>0</v>
      </c>
      <c r="L258">
        <v>1723.5923456386299</v>
      </c>
      <c r="M258">
        <v>0</v>
      </c>
      <c r="N258">
        <v>859.98490218899099</v>
      </c>
      <c r="O258">
        <v>0</v>
      </c>
      <c r="P258">
        <v>331.48986219249798</v>
      </c>
      <c r="Q258">
        <v>0</v>
      </c>
      <c r="R258">
        <v>427.98870255175405</v>
      </c>
      <c r="S258">
        <v>1262.65091310359</v>
      </c>
      <c r="T258">
        <v>938.10517788985101</v>
      </c>
      <c r="U258">
        <v>0</v>
      </c>
      <c r="V258">
        <v>339.14004627368701</v>
      </c>
      <c r="W258">
        <v>1129.39397401365</v>
      </c>
      <c r="X258">
        <v>0</v>
      </c>
      <c r="Y258">
        <v>818.17144171362804</v>
      </c>
      <c r="Z258">
        <v>0</v>
      </c>
      <c r="AA258">
        <v>677.09091812818099</v>
      </c>
      <c r="AB258">
        <v>1974.18746626347</v>
      </c>
      <c r="AC258">
        <v>171.92921205264901</v>
      </c>
      <c r="AD258">
        <v>470.59611593338201</v>
      </c>
      <c r="AE258">
        <v>0</v>
      </c>
      <c r="AF258">
        <v>0</v>
      </c>
    </row>
    <row r="259" spans="1:32" ht="15" customHeight="1">
      <c r="A259" t="s">
        <v>343</v>
      </c>
      <c r="B259" s="25" t="s">
        <v>291</v>
      </c>
      <c r="C259">
        <v>1838.3882306706901</v>
      </c>
      <c r="D259">
        <v>400.59372578107298</v>
      </c>
      <c r="E259">
        <v>1146.04524644247</v>
      </c>
      <c r="F259">
        <v>671.17606225370605</v>
      </c>
      <c r="G259">
        <v>850.87250518848896</v>
      </c>
      <c r="H259">
        <v>415.872666555092</v>
      </c>
      <c r="I259">
        <v>790.13366259144595</v>
      </c>
      <c r="J259">
        <v>1171.93947295151</v>
      </c>
      <c r="K259">
        <v>0</v>
      </c>
      <c r="L259">
        <v>0</v>
      </c>
      <c r="M259">
        <v>0</v>
      </c>
      <c r="N259">
        <v>947.645128812331</v>
      </c>
      <c r="O259">
        <v>331.489862192499</v>
      </c>
      <c r="P259">
        <v>0</v>
      </c>
      <c r="Q259">
        <v>0</v>
      </c>
      <c r="R259">
        <v>755.25685508296101</v>
      </c>
      <c r="S259">
        <v>961.22566260652798</v>
      </c>
      <c r="T259">
        <v>1025.1109061800601</v>
      </c>
      <c r="U259">
        <v>1141.8269998191799</v>
      </c>
      <c r="V259">
        <v>486.509831457367</v>
      </c>
      <c r="W259">
        <v>1144.4012916258498</v>
      </c>
      <c r="X259">
        <v>0</v>
      </c>
      <c r="Y259">
        <v>551.71910134001803</v>
      </c>
      <c r="Z259">
        <v>0</v>
      </c>
      <c r="AA259">
        <v>452.356585476161</v>
      </c>
      <c r="AB259">
        <v>1745.8480912927701</v>
      </c>
      <c r="AC259">
        <v>369.97218165411005</v>
      </c>
      <c r="AD259">
        <v>171.64965832355401</v>
      </c>
      <c r="AE259">
        <v>0</v>
      </c>
      <c r="AF259">
        <v>0</v>
      </c>
    </row>
    <row r="260" spans="1:32" ht="15" customHeight="1">
      <c r="A260" t="s">
        <v>343</v>
      </c>
      <c r="B260" s="25" t="s">
        <v>292</v>
      </c>
      <c r="C260">
        <v>1284.4862978178601</v>
      </c>
      <c r="D260">
        <v>0</v>
      </c>
      <c r="E260">
        <v>924.13527462824095</v>
      </c>
      <c r="F260">
        <v>0</v>
      </c>
      <c r="G260">
        <v>0</v>
      </c>
      <c r="H260">
        <v>0</v>
      </c>
      <c r="I260">
        <v>1286.0923385641399</v>
      </c>
      <c r="J260">
        <v>1213.4344984837101</v>
      </c>
      <c r="K260">
        <v>0</v>
      </c>
      <c r="L260">
        <v>1479.4523671480001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1057.1666425449798</v>
      </c>
      <c r="U260">
        <v>0</v>
      </c>
      <c r="V260">
        <v>0</v>
      </c>
      <c r="W260">
        <v>932.264714643704</v>
      </c>
      <c r="X260">
        <v>1780.16067787714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363.85293099165801</v>
      </c>
      <c r="AF260">
        <v>0</v>
      </c>
    </row>
    <row r="261" spans="1:32" ht="15" customHeight="1">
      <c r="A261" t="s">
        <v>343</v>
      </c>
      <c r="B261" s="25" t="s">
        <v>293</v>
      </c>
      <c r="C261">
        <v>1223.64121711451</v>
      </c>
      <c r="D261">
        <v>557.69258660892194</v>
      </c>
      <c r="E261">
        <v>1040.2243047708</v>
      </c>
      <c r="F261">
        <v>1075.5099926088301</v>
      </c>
      <c r="G261">
        <v>540.00727508318903</v>
      </c>
      <c r="H261">
        <v>812.42519774304708</v>
      </c>
      <c r="I261">
        <v>934.15270892569299</v>
      </c>
      <c r="J261">
        <v>1472.55546826829</v>
      </c>
      <c r="K261">
        <v>0</v>
      </c>
      <c r="L261">
        <v>1341.0179170542301</v>
      </c>
      <c r="M261">
        <v>0</v>
      </c>
      <c r="N261">
        <v>1007.1001103608399</v>
      </c>
      <c r="O261">
        <v>427.98870255175405</v>
      </c>
      <c r="P261">
        <v>755.25685508296192</v>
      </c>
      <c r="Q261">
        <v>0</v>
      </c>
      <c r="R261">
        <v>0</v>
      </c>
      <c r="S261">
        <v>0</v>
      </c>
      <c r="T261">
        <v>903.07870161533708</v>
      </c>
      <c r="U261">
        <v>0</v>
      </c>
      <c r="V261">
        <v>586.66369571887094</v>
      </c>
      <c r="W261">
        <v>1161.0499939660699</v>
      </c>
      <c r="X261">
        <v>0</v>
      </c>
      <c r="Y261">
        <v>1174.66292608554</v>
      </c>
      <c r="Z261">
        <v>0</v>
      </c>
      <c r="AA261">
        <v>1082.6257637412202</v>
      </c>
      <c r="AB261">
        <v>2245.4899867019499</v>
      </c>
      <c r="AC261">
        <v>429.94551876705401</v>
      </c>
      <c r="AD261">
        <v>874.10712133104096</v>
      </c>
      <c r="AE261">
        <v>1673.8376714381</v>
      </c>
      <c r="AF261">
        <v>0</v>
      </c>
    </row>
    <row r="262" spans="1:32" ht="15" customHeight="1">
      <c r="A262" t="s">
        <v>343</v>
      </c>
      <c r="B262" s="25" t="s">
        <v>309</v>
      </c>
      <c r="C262">
        <v>0</v>
      </c>
      <c r="D262">
        <v>1094.83749350671</v>
      </c>
      <c r="E262">
        <v>0</v>
      </c>
      <c r="F262">
        <v>0</v>
      </c>
      <c r="G262">
        <v>0</v>
      </c>
      <c r="H262">
        <v>850.90017038750102</v>
      </c>
      <c r="I262">
        <v>1015.33146361259</v>
      </c>
      <c r="J262">
        <v>873.01233222354495</v>
      </c>
      <c r="K262">
        <v>384.46822270052297</v>
      </c>
      <c r="L262">
        <v>0</v>
      </c>
      <c r="M262">
        <v>1026.3112498938599</v>
      </c>
      <c r="N262">
        <v>0</v>
      </c>
      <c r="O262">
        <v>1262.65091310359</v>
      </c>
      <c r="P262">
        <v>961.22566260652798</v>
      </c>
      <c r="Q262">
        <v>0</v>
      </c>
      <c r="R262">
        <v>0</v>
      </c>
      <c r="S262">
        <v>0</v>
      </c>
      <c r="T262">
        <v>0</v>
      </c>
      <c r="U262">
        <v>180.607718080865</v>
      </c>
      <c r="V262">
        <v>0</v>
      </c>
      <c r="W262">
        <v>1249.6982264928699</v>
      </c>
      <c r="X262">
        <v>1153.0141123032299</v>
      </c>
      <c r="Y262">
        <v>464.51770990894602</v>
      </c>
      <c r="Z262">
        <v>0</v>
      </c>
      <c r="AA262">
        <v>1059.29442059653</v>
      </c>
      <c r="AB262">
        <v>923.23087982093102</v>
      </c>
      <c r="AC262">
        <v>1207.0468892582498</v>
      </c>
      <c r="AD262">
        <v>797.05288986867799</v>
      </c>
      <c r="AE262">
        <v>0</v>
      </c>
      <c r="AF262">
        <v>0</v>
      </c>
    </row>
    <row r="263" spans="1:32" ht="15" customHeight="1">
      <c r="A263" t="s">
        <v>343</v>
      </c>
      <c r="B263" s="25" t="s">
        <v>294</v>
      </c>
      <c r="C263">
        <v>1087.0487478216301</v>
      </c>
      <c r="D263">
        <v>640.31926514528504</v>
      </c>
      <c r="E263">
        <v>140.402716275073</v>
      </c>
      <c r="F263">
        <v>0</v>
      </c>
      <c r="G263">
        <v>367.02347411715601</v>
      </c>
      <c r="H263">
        <v>665.23720472525895</v>
      </c>
      <c r="I263">
        <v>339.256989214344</v>
      </c>
      <c r="J263">
        <v>737.80857292999201</v>
      </c>
      <c r="K263">
        <v>0</v>
      </c>
      <c r="L263">
        <v>1307.3596546454498</v>
      </c>
      <c r="M263">
        <v>0</v>
      </c>
      <c r="N263">
        <v>0</v>
      </c>
      <c r="O263">
        <v>938.10517788985101</v>
      </c>
      <c r="P263">
        <v>1025.1109061800601</v>
      </c>
      <c r="Q263">
        <v>1057.1666425449798</v>
      </c>
      <c r="R263">
        <v>903.07870161533799</v>
      </c>
      <c r="S263">
        <v>0</v>
      </c>
      <c r="T263">
        <v>0</v>
      </c>
      <c r="U263">
        <v>0</v>
      </c>
      <c r="V263">
        <v>0</v>
      </c>
      <c r="W263">
        <v>279.53690262646001</v>
      </c>
      <c r="X263">
        <v>1703.3396367090099</v>
      </c>
      <c r="Y263">
        <v>969.45405735543102</v>
      </c>
      <c r="Z263">
        <v>0</v>
      </c>
      <c r="AA263">
        <v>0</v>
      </c>
      <c r="AB263">
        <v>1586.2880663705801</v>
      </c>
      <c r="AC263">
        <v>767.72843470975192</v>
      </c>
      <c r="AD263">
        <v>981.16819225591007</v>
      </c>
      <c r="AE263">
        <v>785.88569114541792</v>
      </c>
      <c r="AF263">
        <v>0</v>
      </c>
    </row>
    <row r="264" spans="1:32" ht="15" customHeight="1">
      <c r="A264" t="s">
        <v>343</v>
      </c>
      <c r="B264" s="25" t="s">
        <v>310</v>
      </c>
      <c r="C264">
        <v>0</v>
      </c>
      <c r="D264">
        <v>1264.2639586615901</v>
      </c>
      <c r="E264">
        <v>0</v>
      </c>
      <c r="F264">
        <v>0</v>
      </c>
      <c r="G264">
        <v>0</v>
      </c>
      <c r="H264">
        <v>1016.03976861827</v>
      </c>
      <c r="I264">
        <v>1144.5981630804799</v>
      </c>
      <c r="J264">
        <v>921.64596476852296</v>
      </c>
      <c r="K264">
        <v>205.65185271509202</v>
      </c>
      <c r="L264">
        <v>0</v>
      </c>
      <c r="M264">
        <v>852.16339759525101</v>
      </c>
      <c r="N264">
        <v>0</v>
      </c>
      <c r="O264">
        <v>0</v>
      </c>
      <c r="P264">
        <v>1141.8269998191799</v>
      </c>
      <c r="Q264">
        <v>0</v>
      </c>
      <c r="R264">
        <v>0</v>
      </c>
      <c r="S264">
        <v>180.607718080865</v>
      </c>
      <c r="T264">
        <v>0</v>
      </c>
      <c r="U264">
        <v>0</v>
      </c>
      <c r="V264">
        <v>0</v>
      </c>
      <c r="W264">
        <v>1345.2498022536599</v>
      </c>
      <c r="X264">
        <v>1031.75587080375</v>
      </c>
      <c r="Y264">
        <v>636.20237546535895</v>
      </c>
      <c r="Z264">
        <v>0</v>
      </c>
      <c r="AA264">
        <v>1225.5033101732299</v>
      </c>
      <c r="AB264">
        <v>802.01204829864901</v>
      </c>
      <c r="AC264">
        <v>0</v>
      </c>
      <c r="AD264">
        <v>977.33382873698895</v>
      </c>
      <c r="AE264">
        <v>0</v>
      </c>
      <c r="AF264">
        <v>0</v>
      </c>
    </row>
    <row r="265" spans="1:32" ht="15" customHeight="1">
      <c r="A265" t="s">
        <v>343</v>
      </c>
      <c r="B265" s="25" t="s">
        <v>297</v>
      </c>
      <c r="C265">
        <v>1285.66128237525</v>
      </c>
      <c r="D265">
        <v>804.23854010353705</v>
      </c>
      <c r="E265">
        <v>192.198479320232</v>
      </c>
      <c r="F265">
        <v>0</v>
      </c>
      <c r="G265">
        <v>637.54705771983106</v>
      </c>
      <c r="H265">
        <v>738.706129558464</v>
      </c>
      <c r="I265">
        <v>356.148252621496</v>
      </c>
      <c r="J265">
        <v>503.888449476456</v>
      </c>
      <c r="K265">
        <v>0</v>
      </c>
      <c r="L265">
        <v>1513.17891265412</v>
      </c>
      <c r="M265">
        <v>0</v>
      </c>
      <c r="N265">
        <v>0</v>
      </c>
      <c r="O265">
        <v>1129.39397401365</v>
      </c>
      <c r="P265">
        <v>1144.4012916258498</v>
      </c>
      <c r="Q265">
        <v>932.264714643704</v>
      </c>
      <c r="R265">
        <v>1161.0499939660699</v>
      </c>
      <c r="S265">
        <v>1249.6982264928699</v>
      </c>
      <c r="T265">
        <v>279.53690262646001</v>
      </c>
      <c r="U265">
        <v>1345.2498022536599</v>
      </c>
      <c r="V265">
        <v>0</v>
      </c>
      <c r="W265">
        <v>0</v>
      </c>
      <c r="X265">
        <v>1444.2496408617201</v>
      </c>
      <c r="Y265">
        <v>943.15722813118703</v>
      </c>
      <c r="Z265">
        <v>0</v>
      </c>
      <c r="AA265">
        <v>0</v>
      </c>
      <c r="AB265">
        <v>1343.7475420231901</v>
      </c>
      <c r="AC265">
        <v>958.07311103482107</v>
      </c>
      <c r="AD265">
        <v>1060.74538884102</v>
      </c>
      <c r="AE265">
        <v>604.03108572155702</v>
      </c>
      <c r="AF265">
        <v>0</v>
      </c>
    </row>
    <row r="266" spans="1:32" ht="15" customHeight="1">
      <c r="A266" t="s">
        <v>343</v>
      </c>
      <c r="B266" s="25" t="s">
        <v>298</v>
      </c>
      <c r="C266">
        <v>2702.3606217174001</v>
      </c>
      <c r="D266">
        <v>0</v>
      </c>
      <c r="E266">
        <v>1636.1429978025399</v>
      </c>
      <c r="F266">
        <v>0</v>
      </c>
      <c r="G266">
        <v>0</v>
      </c>
      <c r="H266">
        <v>1641.9987908836001</v>
      </c>
      <c r="I266">
        <v>1503.6342566216899</v>
      </c>
      <c r="J266">
        <v>700</v>
      </c>
      <c r="K266">
        <v>884.99930143106201</v>
      </c>
      <c r="L266">
        <v>0</v>
      </c>
      <c r="M266">
        <v>1000</v>
      </c>
      <c r="N266">
        <v>0</v>
      </c>
      <c r="O266">
        <v>0</v>
      </c>
      <c r="P266">
        <v>0</v>
      </c>
      <c r="Q266">
        <v>1780.16067787714</v>
      </c>
      <c r="R266">
        <v>0</v>
      </c>
      <c r="S266">
        <v>1153.0141123032299</v>
      </c>
      <c r="T266">
        <v>1703.3396367090099</v>
      </c>
      <c r="U266">
        <v>1031.75587080375</v>
      </c>
      <c r="V266">
        <v>0</v>
      </c>
      <c r="W266">
        <v>1444.2496408617201</v>
      </c>
      <c r="X266">
        <v>0</v>
      </c>
      <c r="Y266">
        <v>1408.53557129252</v>
      </c>
      <c r="Z266">
        <v>0</v>
      </c>
      <c r="AA266">
        <v>0</v>
      </c>
      <c r="AB266">
        <v>230.31830030483601</v>
      </c>
      <c r="AC266">
        <v>0</v>
      </c>
      <c r="AD266">
        <v>0</v>
      </c>
      <c r="AE266">
        <v>1492.3110247683198</v>
      </c>
      <c r="AF266">
        <v>0</v>
      </c>
    </row>
    <row r="267" spans="1:32" ht="15" customHeight="1">
      <c r="A267" t="s">
        <v>343</v>
      </c>
      <c r="B267" s="25" t="s">
        <v>357</v>
      </c>
      <c r="C267">
        <v>1809.0938656153198</v>
      </c>
      <c r="D267">
        <v>667.28743942098004</v>
      </c>
      <c r="E267">
        <v>0</v>
      </c>
      <c r="F267">
        <v>489.50968613755697</v>
      </c>
      <c r="G267">
        <v>978.202256013701</v>
      </c>
      <c r="H267">
        <v>829.37590922436198</v>
      </c>
      <c r="I267">
        <v>1143.0904705983601</v>
      </c>
      <c r="J267">
        <v>0</v>
      </c>
      <c r="K267">
        <v>0</v>
      </c>
      <c r="L267">
        <v>0</v>
      </c>
      <c r="M267">
        <v>0</v>
      </c>
      <c r="N267">
        <v>521.15889498532499</v>
      </c>
      <c r="O267">
        <v>339.14004627368701</v>
      </c>
      <c r="P267">
        <v>486.509831457367</v>
      </c>
      <c r="Q267">
        <v>0</v>
      </c>
      <c r="R267">
        <v>586.66369571887094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1038.1278970272401</v>
      </c>
      <c r="Z267">
        <v>0</v>
      </c>
      <c r="AA267">
        <v>569.06990902236203</v>
      </c>
      <c r="AB267">
        <v>0</v>
      </c>
      <c r="AC267">
        <v>511.015665007346</v>
      </c>
      <c r="AD267">
        <v>658.157323216142</v>
      </c>
      <c r="AE267">
        <v>0</v>
      </c>
      <c r="AF267">
        <v>0</v>
      </c>
    </row>
    <row r="268" spans="1:32" ht="15" customHeight="1">
      <c r="A268" t="s">
        <v>343</v>
      </c>
      <c r="B268" s="25" t="s">
        <v>299</v>
      </c>
      <c r="C268">
        <v>2000.60210862749</v>
      </c>
      <c r="D268">
        <v>630.35834473777004</v>
      </c>
      <c r="E268">
        <v>1037.5298659720399</v>
      </c>
      <c r="F268">
        <v>1129.6862445515799</v>
      </c>
      <c r="G268">
        <v>1001.53130217721</v>
      </c>
      <c r="H268">
        <v>390.17771934421097</v>
      </c>
      <c r="I268">
        <v>633.87344837345699</v>
      </c>
      <c r="J268">
        <v>745.49926267908506</v>
      </c>
      <c r="K268">
        <v>825.43250435985999</v>
      </c>
      <c r="L268">
        <v>0</v>
      </c>
      <c r="M268">
        <v>1430.7807594476301</v>
      </c>
      <c r="N268">
        <v>1480.0860704174399</v>
      </c>
      <c r="O268">
        <v>818.17144171362804</v>
      </c>
      <c r="P268">
        <v>551.71910134001803</v>
      </c>
      <c r="Q268">
        <v>0</v>
      </c>
      <c r="R268">
        <v>1174.66292608554</v>
      </c>
      <c r="S268">
        <v>464.51770990894602</v>
      </c>
      <c r="T268">
        <v>969.45405735543102</v>
      </c>
      <c r="U268">
        <v>636.20237546535998</v>
      </c>
      <c r="V268">
        <v>1038.1278970272401</v>
      </c>
      <c r="W268">
        <v>943.15722813118703</v>
      </c>
      <c r="X268">
        <v>1408.53557129252</v>
      </c>
      <c r="Y268">
        <v>0</v>
      </c>
      <c r="Z268">
        <v>0</v>
      </c>
      <c r="AA268">
        <v>809.16174161674303</v>
      </c>
      <c r="AB268">
        <v>1196.52699238643</v>
      </c>
      <c r="AC268">
        <v>746.53257175725798</v>
      </c>
      <c r="AD268">
        <v>380.21135998730699</v>
      </c>
      <c r="AE268">
        <v>1502.6294206436</v>
      </c>
      <c r="AF268">
        <v>0</v>
      </c>
    </row>
    <row r="269" spans="1:32" ht="15" customHeight="1">
      <c r="A269" t="s">
        <v>343</v>
      </c>
      <c r="B269" s="25" t="s">
        <v>300</v>
      </c>
      <c r="C269">
        <v>560.61008017351105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421.672415134201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1672.93153161432</v>
      </c>
      <c r="AF269">
        <v>0</v>
      </c>
    </row>
    <row r="270" spans="1:32" ht="15" customHeight="1">
      <c r="A270" t="s">
        <v>343</v>
      </c>
      <c r="B270" s="25" t="s">
        <v>301</v>
      </c>
      <c r="C270">
        <v>2252.6160473271798</v>
      </c>
      <c r="D270">
        <v>850.72120472862309</v>
      </c>
      <c r="E270">
        <v>0</v>
      </c>
      <c r="F270">
        <v>343.03271562063702</v>
      </c>
      <c r="G270">
        <v>1292.2756861994699</v>
      </c>
      <c r="H270">
        <v>842.37130979343601</v>
      </c>
      <c r="I270">
        <v>1224.8462438825002</v>
      </c>
      <c r="J270">
        <v>1533.4077074085801</v>
      </c>
      <c r="K270">
        <v>0</v>
      </c>
      <c r="L270">
        <v>0</v>
      </c>
      <c r="M270">
        <v>0</v>
      </c>
      <c r="N270">
        <v>772.59590847392906</v>
      </c>
      <c r="O270">
        <v>677.0909181281819</v>
      </c>
      <c r="P270">
        <v>452.356585476161</v>
      </c>
      <c r="Q270">
        <v>0</v>
      </c>
      <c r="R270">
        <v>1082.6257637412202</v>
      </c>
      <c r="S270">
        <v>1059.29442059653</v>
      </c>
      <c r="T270">
        <v>0</v>
      </c>
      <c r="U270">
        <v>1225.5033101732299</v>
      </c>
      <c r="V270">
        <v>569.06990902236203</v>
      </c>
      <c r="W270">
        <v>0</v>
      </c>
      <c r="X270">
        <v>0</v>
      </c>
      <c r="Y270">
        <v>809.16174161674303</v>
      </c>
      <c r="Z270">
        <v>0</v>
      </c>
      <c r="AA270">
        <v>0</v>
      </c>
      <c r="AB270">
        <v>0</v>
      </c>
      <c r="AC270">
        <v>787.56824992521501</v>
      </c>
      <c r="AD270">
        <v>523.91508623551999</v>
      </c>
      <c r="AE270">
        <v>0</v>
      </c>
      <c r="AF270">
        <v>899</v>
      </c>
    </row>
    <row r="271" spans="1:32" ht="15" customHeight="1">
      <c r="A271" t="s">
        <v>343</v>
      </c>
      <c r="B271" s="25" t="s">
        <v>303</v>
      </c>
      <c r="C271">
        <v>2623.54865906435</v>
      </c>
      <c r="D271">
        <v>1698.78586366179</v>
      </c>
      <c r="E271">
        <v>1535.2614592201701</v>
      </c>
      <c r="F271">
        <v>0</v>
      </c>
      <c r="G271">
        <v>1857.41285149137</v>
      </c>
      <c r="H271">
        <v>1454.21916641332</v>
      </c>
      <c r="I271">
        <v>1354.2725273615699</v>
      </c>
      <c r="J271">
        <v>400</v>
      </c>
      <c r="K271">
        <v>661.72041219775406</v>
      </c>
      <c r="L271">
        <v>0</v>
      </c>
      <c r="M271">
        <v>505.82931999969901</v>
      </c>
      <c r="N271">
        <v>0</v>
      </c>
      <c r="O271">
        <v>1974.18746626347</v>
      </c>
      <c r="P271">
        <v>1745.8480912927701</v>
      </c>
      <c r="Q271">
        <v>0</v>
      </c>
      <c r="R271">
        <v>2245.4899867019499</v>
      </c>
      <c r="S271">
        <v>923.23087982093102</v>
      </c>
      <c r="T271">
        <v>1586.2880663705801</v>
      </c>
      <c r="U271">
        <v>802.01204829864901</v>
      </c>
      <c r="V271">
        <v>0</v>
      </c>
      <c r="W271">
        <v>1343.7475420231901</v>
      </c>
      <c r="X271">
        <v>230.31830030483601</v>
      </c>
      <c r="Y271">
        <v>1196.52699238643</v>
      </c>
      <c r="Z271">
        <v>0</v>
      </c>
      <c r="AA271">
        <v>0</v>
      </c>
      <c r="AB271">
        <v>0</v>
      </c>
      <c r="AC271">
        <v>1858.1773164466701</v>
      </c>
      <c r="AD271">
        <v>1575.3717320999899</v>
      </c>
      <c r="AE271">
        <v>1485.1832458255701</v>
      </c>
      <c r="AF271">
        <v>0</v>
      </c>
    </row>
    <row r="272" spans="1:32" ht="15" customHeight="1">
      <c r="A272" t="s">
        <v>343</v>
      </c>
      <c r="B272" s="25" t="s">
        <v>304</v>
      </c>
      <c r="C272">
        <v>1472.1386482586699</v>
      </c>
      <c r="D272">
        <v>171.23968487161298</v>
      </c>
      <c r="E272">
        <v>903.982915252147</v>
      </c>
      <c r="F272">
        <v>908.28599436695106</v>
      </c>
      <c r="G272">
        <v>511.841445195772</v>
      </c>
      <c r="H272">
        <v>404.30883342103601</v>
      </c>
      <c r="I272">
        <v>643.64683867472309</v>
      </c>
      <c r="J272">
        <v>1144.11719890019</v>
      </c>
      <c r="K272">
        <v>0</v>
      </c>
      <c r="L272">
        <v>1632.96478199994</v>
      </c>
      <c r="M272">
        <v>0</v>
      </c>
      <c r="N272">
        <v>1031.61870157402</v>
      </c>
      <c r="O272">
        <v>171.92921205264901</v>
      </c>
      <c r="P272">
        <v>369.97218165411005</v>
      </c>
      <c r="Q272">
        <v>0</v>
      </c>
      <c r="R272">
        <v>429.94551876705401</v>
      </c>
      <c r="S272">
        <v>1207.0468892582498</v>
      </c>
      <c r="T272">
        <v>767.72843470975192</v>
      </c>
      <c r="U272">
        <v>0</v>
      </c>
      <c r="V272">
        <v>511.015665007346</v>
      </c>
      <c r="W272">
        <v>958.07311103482107</v>
      </c>
      <c r="X272">
        <v>0</v>
      </c>
      <c r="Y272">
        <v>746.53257175725901</v>
      </c>
      <c r="Z272">
        <v>0</v>
      </c>
      <c r="AA272">
        <v>787.56824992521501</v>
      </c>
      <c r="AB272">
        <v>1858.1773164466701</v>
      </c>
      <c r="AC272">
        <v>0</v>
      </c>
      <c r="AD272">
        <v>454.53487290644597</v>
      </c>
      <c r="AE272">
        <v>0</v>
      </c>
      <c r="AF272">
        <v>0</v>
      </c>
    </row>
    <row r="273" spans="1:32" ht="15" customHeight="1">
      <c r="A273" t="s">
        <v>343</v>
      </c>
      <c r="B273" s="25" t="s">
        <v>305</v>
      </c>
      <c r="C273">
        <v>1879.07717022939</v>
      </c>
      <c r="D273">
        <v>416.67442091245101</v>
      </c>
      <c r="E273">
        <v>1089.5599581445199</v>
      </c>
      <c r="F273">
        <v>797.89632698648404</v>
      </c>
      <c r="G273">
        <v>869.38049533326898</v>
      </c>
      <c r="H273">
        <v>323.68806336508601</v>
      </c>
      <c r="I273">
        <v>705.30028234734198</v>
      </c>
      <c r="J273">
        <v>1030.02389787685</v>
      </c>
      <c r="K273">
        <v>1177.7913358512399</v>
      </c>
      <c r="L273">
        <v>0</v>
      </c>
      <c r="M273">
        <v>0</v>
      </c>
      <c r="N273">
        <v>1109.6121626510699</v>
      </c>
      <c r="O273">
        <v>470.59611593338201</v>
      </c>
      <c r="P273">
        <v>171.64965832355401</v>
      </c>
      <c r="Q273">
        <v>0</v>
      </c>
      <c r="R273">
        <v>874.10712133104096</v>
      </c>
      <c r="S273">
        <v>797.05288986867799</v>
      </c>
      <c r="T273">
        <v>981.16819225591007</v>
      </c>
      <c r="U273">
        <v>977.33382873698895</v>
      </c>
      <c r="V273">
        <v>658.157323216142</v>
      </c>
      <c r="W273">
        <v>1060.74538884102</v>
      </c>
      <c r="X273">
        <v>0</v>
      </c>
      <c r="Y273">
        <v>380.21135998730603</v>
      </c>
      <c r="Z273">
        <v>0</v>
      </c>
      <c r="AA273">
        <v>523.91508623551999</v>
      </c>
      <c r="AB273">
        <v>1575.3717320999899</v>
      </c>
      <c r="AC273">
        <v>454.53487290644597</v>
      </c>
      <c r="AD273">
        <v>0</v>
      </c>
      <c r="AE273">
        <v>0</v>
      </c>
      <c r="AF273">
        <v>0</v>
      </c>
    </row>
    <row r="274" spans="1:32" ht="15" customHeight="1">
      <c r="A274" t="s">
        <v>343</v>
      </c>
      <c r="B274" t="s">
        <v>356</v>
      </c>
      <c r="C274">
        <v>0</v>
      </c>
      <c r="D274">
        <v>0</v>
      </c>
      <c r="E274">
        <v>0</v>
      </c>
      <c r="F274">
        <v>428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868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899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ht="15" customHeight="1">
      <c r="A275" t="s">
        <v>343</v>
      </c>
      <c r="B275" s="25" t="s">
        <v>307</v>
      </c>
      <c r="C275">
        <v>600</v>
      </c>
      <c r="D275">
        <v>1399.0173033453</v>
      </c>
      <c r="E275">
        <v>645.5935980418019</v>
      </c>
      <c r="F275">
        <v>0</v>
      </c>
      <c r="G275">
        <v>1134.76331056603</v>
      </c>
      <c r="H275">
        <v>1341.3757744945199</v>
      </c>
      <c r="I275">
        <v>959.53068808902401</v>
      </c>
      <c r="J275">
        <v>850.09003943214498</v>
      </c>
      <c r="K275">
        <v>0</v>
      </c>
      <c r="L275">
        <v>1549.5137640238599</v>
      </c>
      <c r="M275">
        <v>0</v>
      </c>
      <c r="N275">
        <v>0</v>
      </c>
      <c r="O275">
        <v>0</v>
      </c>
      <c r="P275">
        <v>0</v>
      </c>
      <c r="Q275">
        <v>363.85293099165801</v>
      </c>
      <c r="R275">
        <v>1673.8376714381</v>
      </c>
      <c r="S275">
        <v>0</v>
      </c>
      <c r="T275">
        <v>785.88569114541792</v>
      </c>
      <c r="U275">
        <v>0</v>
      </c>
      <c r="V275">
        <v>0</v>
      </c>
      <c r="W275">
        <v>604.03108572155702</v>
      </c>
      <c r="X275">
        <v>1492.3110247683298</v>
      </c>
      <c r="Y275">
        <v>1502.6294206436</v>
      </c>
      <c r="Z275">
        <v>1672.93153161432</v>
      </c>
      <c r="AA275">
        <v>0</v>
      </c>
      <c r="AB275">
        <v>1485.1832458255701</v>
      </c>
      <c r="AC275">
        <v>0</v>
      </c>
      <c r="AD275">
        <v>0</v>
      </c>
      <c r="AE275">
        <v>0</v>
      </c>
      <c r="AF275">
        <v>0</v>
      </c>
    </row>
    <row r="276" spans="1:32" ht="15" customHeight="1">
      <c r="A276" t="s">
        <v>341</v>
      </c>
      <c r="B276" s="25" t="s">
        <v>278</v>
      </c>
      <c r="C276">
        <v>1462.5036972452499</v>
      </c>
      <c r="D276">
        <v>0</v>
      </c>
      <c r="E276">
        <v>770.236828192453</v>
      </c>
      <c r="F276">
        <v>1022.45061807718</v>
      </c>
      <c r="G276">
        <v>456.356604383042</v>
      </c>
      <c r="H276">
        <v>254.84215530230099</v>
      </c>
      <c r="I276">
        <v>477.03670245972501</v>
      </c>
      <c r="J276">
        <v>973.03029341892591</v>
      </c>
      <c r="K276">
        <v>0</v>
      </c>
      <c r="L276">
        <v>1640.58307712588</v>
      </c>
      <c r="M276">
        <v>0</v>
      </c>
      <c r="N276">
        <v>1188.0094566349799</v>
      </c>
      <c r="O276">
        <v>332.26843218335199</v>
      </c>
      <c r="P276">
        <v>400.59372578107298</v>
      </c>
      <c r="Q276">
        <v>0</v>
      </c>
      <c r="R276">
        <v>557.69258660892194</v>
      </c>
      <c r="S276">
        <v>1094.83749350671</v>
      </c>
      <c r="T276">
        <v>640.31926514528504</v>
      </c>
      <c r="U276">
        <v>1264.2639586615901</v>
      </c>
      <c r="V276">
        <v>667.28743942098004</v>
      </c>
      <c r="W276">
        <v>804.23854010353705</v>
      </c>
      <c r="X276">
        <v>0</v>
      </c>
      <c r="Y276">
        <v>630.35834473776902</v>
      </c>
      <c r="Z276">
        <v>0</v>
      </c>
      <c r="AA276">
        <v>850.72120472862309</v>
      </c>
      <c r="AB276">
        <v>1698.78586366179</v>
      </c>
      <c r="AC276">
        <v>171.239684871614</v>
      </c>
      <c r="AD276">
        <v>416.67442091245101</v>
      </c>
      <c r="AE276">
        <v>1399.0173033453</v>
      </c>
      <c r="AF276">
        <v>0</v>
      </c>
    </row>
    <row r="277" spans="1:32" ht="15" customHeight="1">
      <c r="A277" t="s">
        <v>341</v>
      </c>
      <c r="B277" s="25" t="s">
        <v>280</v>
      </c>
      <c r="C277">
        <v>1099.0230756102801</v>
      </c>
      <c r="D277">
        <v>770.236828192453</v>
      </c>
      <c r="E277">
        <v>0</v>
      </c>
      <c r="F277">
        <v>0</v>
      </c>
      <c r="G277">
        <v>501.39553045155702</v>
      </c>
      <c r="H277">
        <v>767.87486374571495</v>
      </c>
      <c r="I277">
        <v>406.49570969197498</v>
      </c>
      <c r="J277">
        <v>692.15566005255198</v>
      </c>
      <c r="K277">
        <v>0</v>
      </c>
      <c r="L277">
        <v>1325.3755051562</v>
      </c>
      <c r="M277">
        <v>0</v>
      </c>
      <c r="N277">
        <v>0</v>
      </c>
      <c r="O277">
        <v>1075.0708709829501</v>
      </c>
      <c r="P277">
        <v>1146.04524644247</v>
      </c>
      <c r="Q277">
        <v>924.13527462824004</v>
      </c>
      <c r="R277">
        <v>1040.2243047708</v>
      </c>
      <c r="S277">
        <v>0</v>
      </c>
      <c r="T277">
        <v>140.402716275073</v>
      </c>
      <c r="U277">
        <v>0</v>
      </c>
      <c r="V277">
        <v>0</v>
      </c>
      <c r="W277">
        <v>192.198479320232</v>
      </c>
      <c r="X277">
        <v>1636.1429978025399</v>
      </c>
      <c r="Y277">
        <v>1037.5298659720399</v>
      </c>
      <c r="Z277">
        <v>0</v>
      </c>
      <c r="AA277">
        <v>0</v>
      </c>
      <c r="AB277">
        <v>1535.2614592201701</v>
      </c>
      <c r="AC277">
        <v>903.982915252147</v>
      </c>
      <c r="AD277">
        <v>1089.5599581445199</v>
      </c>
      <c r="AE277">
        <v>645.5935980418019</v>
      </c>
      <c r="AF277">
        <v>0</v>
      </c>
    </row>
    <row r="278" spans="1:32">
      <c r="A278" t="s">
        <v>341</v>
      </c>
      <c r="B278" s="25" t="s">
        <v>281</v>
      </c>
      <c r="C278">
        <v>0</v>
      </c>
      <c r="D278">
        <v>1022.45061807717</v>
      </c>
      <c r="E278">
        <v>0</v>
      </c>
      <c r="F278">
        <v>0</v>
      </c>
      <c r="G278">
        <v>1415.44768519386</v>
      </c>
      <c r="H278">
        <v>1087.0459106394901</v>
      </c>
      <c r="I278">
        <v>1458.0167648837798</v>
      </c>
      <c r="J278">
        <v>0</v>
      </c>
      <c r="K278">
        <v>0</v>
      </c>
      <c r="L278">
        <v>0</v>
      </c>
      <c r="M278">
        <v>0</v>
      </c>
      <c r="N278">
        <v>453.95261489014501</v>
      </c>
      <c r="O278">
        <v>753.16464265603702</v>
      </c>
      <c r="P278">
        <v>671.17606225370605</v>
      </c>
      <c r="Q278">
        <v>0</v>
      </c>
      <c r="R278">
        <v>1075.5099926088301</v>
      </c>
      <c r="S278">
        <v>0</v>
      </c>
      <c r="T278">
        <v>0</v>
      </c>
      <c r="U278">
        <v>0</v>
      </c>
      <c r="V278">
        <v>489.50968613755697</v>
      </c>
      <c r="W278">
        <v>0</v>
      </c>
      <c r="X278">
        <v>0</v>
      </c>
      <c r="Y278">
        <v>1129.6862445515799</v>
      </c>
      <c r="Z278">
        <v>0</v>
      </c>
      <c r="AA278">
        <v>343.03271562063702</v>
      </c>
      <c r="AB278">
        <v>0</v>
      </c>
      <c r="AC278">
        <v>908.28599436695106</v>
      </c>
      <c r="AD278">
        <v>797.89632698648404</v>
      </c>
      <c r="AE278">
        <v>0</v>
      </c>
      <c r="AF278">
        <v>428</v>
      </c>
    </row>
    <row r="279" spans="1:32" ht="15" customHeight="1">
      <c r="A279" t="s">
        <v>341</v>
      </c>
      <c r="B279" s="25" t="s">
        <v>282</v>
      </c>
      <c r="C279">
        <v>1014.34394513314</v>
      </c>
      <c r="D279">
        <v>456.356604383042</v>
      </c>
      <c r="E279">
        <v>501.39553045155702</v>
      </c>
      <c r="F279">
        <v>1415.44768519386</v>
      </c>
      <c r="G279">
        <v>0</v>
      </c>
      <c r="H279">
        <v>619.88650523467504</v>
      </c>
      <c r="I279">
        <v>504.61636209337797</v>
      </c>
      <c r="J279">
        <v>1027.04980656165</v>
      </c>
      <c r="K279">
        <v>0</v>
      </c>
      <c r="L279">
        <v>1204.00805515613</v>
      </c>
      <c r="M279">
        <v>0</v>
      </c>
      <c r="N279">
        <v>0</v>
      </c>
      <c r="O279">
        <v>662.93928739685907</v>
      </c>
      <c r="P279">
        <v>850.87250518848896</v>
      </c>
      <c r="Q279">
        <v>0</v>
      </c>
      <c r="R279">
        <v>540.00727508318994</v>
      </c>
      <c r="S279">
        <v>0</v>
      </c>
      <c r="T279">
        <v>367.02347411715601</v>
      </c>
      <c r="U279">
        <v>0</v>
      </c>
      <c r="V279">
        <v>978.20225601370009</v>
      </c>
      <c r="W279">
        <v>637.54705771983208</v>
      </c>
      <c r="X279">
        <v>0</v>
      </c>
      <c r="Y279">
        <v>1001.53130217721</v>
      </c>
      <c r="Z279">
        <v>0</v>
      </c>
      <c r="AA279">
        <v>1292.2756861994699</v>
      </c>
      <c r="AB279">
        <v>1857.41285149137</v>
      </c>
      <c r="AC279">
        <v>511.841445195772</v>
      </c>
      <c r="AD279">
        <v>869.38049533326898</v>
      </c>
      <c r="AE279">
        <v>1134.76331056603</v>
      </c>
      <c r="AF279">
        <v>0</v>
      </c>
    </row>
    <row r="280" spans="1:32" ht="15" customHeight="1">
      <c r="A280" t="s">
        <v>341</v>
      </c>
      <c r="B280" s="25" t="s">
        <v>283</v>
      </c>
      <c r="C280">
        <v>1630.331431028</v>
      </c>
      <c r="D280">
        <v>254.84215530230099</v>
      </c>
      <c r="E280">
        <v>767.87486374571495</v>
      </c>
      <c r="F280">
        <v>1087.0459106394901</v>
      </c>
      <c r="G280">
        <v>619.88650523467504</v>
      </c>
      <c r="H280">
        <v>0</v>
      </c>
      <c r="I280">
        <v>382.62832690687503</v>
      </c>
      <c r="J280">
        <v>777.762743983733</v>
      </c>
      <c r="K280">
        <v>1194.05150474325</v>
      </c>
      <c r="L280">
        <v>0</v>
      </c>
      <c r="M280">
        <v>0</v>
      </c>
      <c r="N280">
        <v>1334.1030659155401</v>
      </c>
      <c r="O280">
        <v>528.62735733984505</v>
      </c>
      <c r="P280">
        <v>415.872666555092</v>
      </c>
      <c r="Q280">
        <v>0</v>
      </c>
      <c r="R280">
        <v>812.42519774304708</v>
      </c>
      <c r="S280">
        <v>850.90017038750102</v>
      </c>
      <c r="T280">
        <v>665.23720472525895</v>
      </c>
      <c r="U280">
        <v>1016.03976861826</v>
      </c>
      <c r="V280">
        <v>829.37590922436198</v>
      </c>
      <c r="W280">
        <v>738.706129558464</v>
      </c>
      <c r="X280">
        <v>1641.9987908836001</v>
      </c>
      <c r="Y280">
        <v>390.17771934421097</v>
      </c>
      <c r="Z280">
        <v>0</v>
      </c>
      <c r="AA280">
        <v>842.37130979343601</v>
      </c>
      <c r="AB280">
        <v>1454.21916641332</v>
      </c>
      <c r="AC280">
        <v>404.30883342103704</v>
      </c>
      <c r="AD280">
        <v>323.68806336508601</v>
      </c>
      <c r="AE280">
        <v>1341.3757744945199</v>
      </c>
      <c r="AF280">
        <v>0</v>
      </c>
    </row>
    <row r="281" spans="1:32" ht="15" customHeight="1">
      <c r="A281" t="s">
        <v>341</v>
      </c>
      <c r="B281" s="25" t="s">
        <v>284</v>
      </c>
      <c r="C281">
        <v>1410.7543914733799</v>
      </c>
      <c r="D281">
        <v>477.03670245972501</v>
      </c>
      <c r="E281">
        <v>406.49570969197498</v>
      </c>
      <c r="F281">
        <v>1458.0167648837798</v>
      </c>
      <c r="G281">
        <v>504.61636209337797</v>
      </c>
      <c r="H281">
        <v>382.62832690687503</v>
      </c>
      <c r="I281">
        <v>0</v>
      </c>
      <c r="J281">
        <v>540.48617707193898</v>
      </c>
      <c r="K281">
        <v>1281.0399000955401</v>
      </c>
      <c r="L281">
        <v>1624.9639850144902</v>
      </c>
      <c r="M281">
        <v>1750.79412833571</v>
      </c>
      <c r="N281">
        <v>1662.6622525184398</v>
      </c>
      <c r="O281">
        <v>809.27324768310598</v>
      </c>
      <c r="P281">
        <v>790.13366259144595</v>
      </c>
      <c r="Q281">
        <v>1286.0923385641399</v>
      </c>
      <c r="R281">
        <v>934.15270892569299</v>
      </c>
      <c r="S281">
        <v>1015.33146361259</v>
      </c>
      <c r="T281">
        <v>339.256989214344</v>
      </c>
      <c r="U281">
        <v>1144.5981630804799</v>
      </c>
      <c r="V281">
        <v>1143.0904705983601</v>
      </c>
      <c r="W281">
        <v>356.148252621496</v>
      </c>
      <c r="X281">
        <v>1503.6342566216899</v>
      </c>
      <c r="Y281">
        <v>633.87344837345699</v>
      </c>
      <c r="Z281">
        <v>0</v>
      </c>
      <c r="AA281">
        <v>1224.8462438825002</v>
      </c>
      <c r="AB281">
        <v>1354.2725273615699</v>
      </c>
      <c r="AC281">
        <v>643.64683867472309</v>
      </c>
      <c r="AD281">
        <v>705.30028234734198</v>
      </c>
      <c r="AE281">
        <v>959.53068808902401</v>
      </c>
      <c r="AF281">
        <v>0</v>
      </c>
    </row>
    <row r="282" spans="1:32" ht="15" customHeight="1">
      <c r="A282" t="s">
        <v>341</v>
      </c>
      <c r="B282" s="25" t="s">
        <v>285</v>
      </c>
      <c r="C282">
        <v>1789.50848048067</v>
      </c>
      <c r="D282">
        <v>973.03029341892591</v>
      </c>
      <c r="E282">
        <v>692.15566005255096</v>
      </c>
      <c r="F282">
        <v>0</v>
      </c>
      <c r="G282">
        <v>1027.04980656165</v>
      </c>
      <c r="H282">
        <v>777.762743983733</v>
      </c>
      <c r="I282">
        <v>540.48617707193796</v>
      </c>
      <c r="J282">
        <v>0</v>
      </c>
      <c r="K282">
        <v>978.43615901451699</v>
      </c>
      <c r="L282">
        <v>0</v>
      </c>
      <c r="M282">
        <v>1298.0924487966699</v>
      </c>
      <c r="N282">
        <v>0</v>
      </c>
      <c r="O282">
        <v>1294.2279971775301</v>
      </c>
      <c r="P282">
        <v>1171.93947295151</v>
      </c>
      <c r="Q282">
        <v>1213.4344984837101</v>
      </c>
      <c r="R282">
        <v>1472.55546826829</v>
      </c>
      <c r="S282">
        <v>873.01233222354495</v>
      </c>
      <c r="T282">
        <v>737.80857292999201</v>
      </c>
      <c r="U282">
        <v>921.64596476852296</v>
      </c>
      <c r="V282">
        <v>0</v>
      </c>
      <c r="W282">
        <v>503.888449476456</v>
      </c>
      <c r="X282">
        <v>700</v>
      </c>
      <c r="Y282">
        <v>745.49926267908506</v>
      </c>
      <c r="Z282">
        <v>0</v>
      </c>
      <c r="AA282">
        <v>1533.4077074085801</v>
      </c>
      <c r="AB282">
        <v>400</v>
      </c>
      <c r="AC282">
        <v>1144.11719890019</v>
      </c>
      <c r="AD282">
        <v>1030.02389787685</v>
      </c>
      <c r="AE282">
        <v>850.09003943214498</v>
      </c>
      <c r="AF282">
        <v>0</v>
      </c>
    </row>
    <row r="283" spans="1:32" ht="15" customHeight="1">
      <c r="A283" t="s">
        <v>341</v>
      </c>
      <c r="B283" s="25" t="s">
        <v>308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1194.05150474325</v>
      </c>
      <c r="I283">
        <v>1281.0399000955401</v>
      </c>
      <c r="J283">
        <v>978.43615901451699</v>
      </c>
      <c r="K283">
        <v>0</v>
      </c>
      <c r="L283">
        <v>0</v>
      </c>
      <c r="M283">
        <v>647.91129284531996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384.46822270052297</v>
      </c>
      <c r="T283">
        <v>0</v>
      </c>
      <c r="U283">
        <v>205.65185271509202</v>
      </c>
      <c r="V283">
        <v>0</v>
      </c>
      <c r="W283">
        <v>0</v>
      </c>
      <c r="X283">
        <v>884.99930143106201</v>
      </c>
      <c r="Y283">
        <v>825.43250435985999</v>
      </c>
      <c r="Z283">
        <v>0</v>
      </c>
      <c r="AA283">
        <v>0</v>
      </c>
      <c r="AB283">
        <v>661.72041219775406</v>
      </c>
      <c r="AC283">
        <v>0</v>
      </c>
      <c r="AD283">
        <v>1177.7913358512399</v>
      </c>
      <c r="AE283">
        <v>0</v>
      </c>
      <c r="AF283">
        <v>0</v>
      </c>
    </row>
    <row r="284" spans="1:32" ht="15" customHeight="1">
      <c r="A284" t="s">
        <v>341</v>
      </c>
      <c r="B284" s="25" t="s">
        <v>286</v>
      </c>
      <c r="C284">
        <v>229.590304990151</v>
      </c>
      <c r="D284">
        <v>1640.58307712588</v>
      </c>
      <c r="E284">
        <v>1325.3755051562</v>
      </c>
      <c r="F284">
        <v>0</v>
      </c>
      <c r="G284">
        <v>1204.00805515613</v>
      </c>
      <c r="H284">
        <v>0</v>
      </c>
      <c r="I284">
        <v>1624.9639850144902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1723.5923456386299</v>
      </c>
      <c r="P284">
        <v>0</v>
      </c>
      <c r="Q284">
        <v>1479.4523671480001</v>
      </c>
      <c r="R284">
        <v>1341.0179170542301</v>
      </c>
      <c r="S284">
        <v>0</v>
      </c>
      <c r="T284">
        <v>1307.3596546454498</v>
      </c>
      <c r="U284">
        <v>0</v>
      </c>
      <c r="V284">
        <v>0</v>
      </c>
      <c r="W284">
        <v>1513.17891265412</v>
      </c>
      <c r="X284">
        <v>0</v>
      </c>
      <c r="Y284">
        <v>0</v>
      </c>
      <c r="Z284">
        <v>421.672415134201</v>
      </c>
      <c r="AA284">
        <v>0</v>
      </c>
      <c r="AB284">
        <v>0</v>
      </c>
      <c r="AC284">
        <v>1632.96478199994</v>
      </c>
      <c r="AD284">
        <v>0</v>
      </c>
      <c r="AE284">
        <v>1549.5137640238599</v>
      </c>
      <c r="AF284">
        <v>0</v>
      </c>
    </row>
    <row r="285" spans="1:32" ht="15" customHeight="1">
      <c r="A285" t="s">
        <v>341</v>
      </c>
      <c r="B285" s="25" t="s">
        <v>287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1750.79412833571</v>
      </c>
      <c r="J285">
        <v>1298.0924487966699</v>
      </c>
      <c r="K285">
        <v>647.91129284531996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1026.3112498938599</v>
      </c>
      <c r="T285">
        <v>0</v>
      </c>
      <c r="U285">
        <v>852.16339759525101</v>
      </c>
      <c r="V285">
        <v>0</v>
      </c>
      <c r="W285">
        <v>0</v>
      </c>
      <c r="X285">
        <v>1000</v>
      </c>
      <c r="Y285">
        <v>1430.7807594476301</v>
      </c>
      <c r="Z285">
        <v>0</v>
      </c>
      <c r="AA285">
        <v>0</v>
      </c>
      <c r="AB285">
        <v>505.82931999969901</v>
      </c>
      <c r="AC285">
        <v>0</v>
      </c>
      <c r="AD285">
        <v>0</v>
      </c>
      <c r="AE285">
        <v>0</v>
      </c>
      <c r="AF285">
        <v>0</v>
      </c>
    </row>
    <row r="286" spans="1:32" ht="15" customHeight="1">
      <c r="A286" t="s">
        <v>341</v>
      </c>
      <c r="B286" s="25" t="s">
        <v>288</v>
      </c>
      <c r="C286">
        <v>0</v>
      </c>
      <c r="D286">
        <v>1462.5036972452499</v>
      </c>
      <c r="E286">
        <v>300</v>
      </c>
      <c r="F286">
        <v>0</v>
      </c>
      <c r="G286">
        <v>350</v>
      </c>
      <c r="H286">
        <v>1630.331431028</v>
      </c>
      <c r="I286">
        <v>500</v>
      </c>
      <c r="J286">
        <v>1789.50848048067</v>
      </c>
      <c r="K286">
        <v>0</v>
      </c>
      <c r="L286">
        <v>1000</v>
      </c>
      <c r="M286">
        <v>0</v>
      </c>
      <c r="N286">
        <v>2201.08682865318</v>
      </c>
      <c r="O286">
        <v>1577.9893158996201</v>
      </c>
      <c r="P286">
        <v>1838.3882306706901</v>
      </c>
      <c r="Q286">
        <v>1284.4862978178601</v>
      </c>
      <c r="R286">
        <v>1000</v>
      </c>
      <c r="S286">
        <v>0</v>
      </c>
      <c r="T286">
        <v>1087.0487478216301</v>
      </c>
      <c r="U286">
        <v>0</v>
      </c>
      <c r="V286">
        <v>1809.0938656153198</v>
      </c>
      <c r="W286">
        <v>1285.66128237525</v>
      </c>
      <c r="X286">
        <v>2702.3606217174101</v>
      </c>
      <c r="Y286">
        <v>2000.60210862749</v>
      </c>
      <c r="Z286">
        <v>560.61008017351105</v>
      </c>
      <c r="AA286">
        <v>2252.6160473271798</v>
      </c>
      <c r="AB286">
        <v>2623.54865906435</v>
      </c>
      <c r="AC286">
        <v>1472.1386482586699</v>
      </c>
      <c r="AD286">
        <v>1879.07717022939</v>
      </c>
      <c r="AE286">
        <v>600</v>
      </c>
      <c r="AF286">
        <v>0</v>
      </c>
    </row>
    <row r="287" spans="1:32" ht="15" customHeight="1">
      <c r="A287" t="s">
        <v>341</v>
      </c>
      <c r="B287" s="25" t="s">
        <v>289</v>
      </c>
      <c r="C287">
        <v>2201.08682865318</v>
      </c>
      <c r="D287">
        <v>1188.0094566349799</v>
      </c>
      <c r="E287">
        <v>0</v>
      </c>
      <c r="F287">
        <v>453.95261489014501</v>
      </c>
      <c r="G287">
        <v>0</v>
      </c>
      <c r="H287">
        <v>1334.1030659155401</v>
      </c>
      <c r="I287">
        <v>1662.6622525184398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859.98490218899008</v>
      </c>
      <c r="P287">
        <v>947.645128812331</v>
      </c>
      <c r="Q287">
        <v>0</v>
      </c>
      <c r="R287">
        <v>1007.1001103608399</v>
      </c>
      <c r="S287">
        <v>0</v>
      </c>
      <c r="T287">
        <v>0</v>
      </c>
      <c r="U287">
        <v>0</v>
      </c>
      <c r="V287">
        <v>521.15889498532397</v>
      </c>
      <c r="W287">
        <v>0</v>
      </c>
      <c r="X287">
        <v>0</v>
      </c>
      <c r="Y287">
        <v>1480.0860704174399</v>
      </c>
      <c r="Z287">
        <v>0</v>
      </c>
      <c r="AA287">
        <v>772.59590847392906</v>
      </c>
      <c r="AB287">
        <v>0</v>
      </c>
      <c r="AC287">
        <v>1031.61870157402</v>
      </c>
      <c r="AD287">
        <v>1109.6121626510699</v>
      </c>
      <c r="AE287">
        <v>0</v>
      </c>
      <c r="AF287">
        <v>868</v>
      </c>
    </row>
    <row r="288" spans="1:32" ht="15" customHeight="1">
      <c r="A288" t="s">
        <v>341</v>
      </c>
      <c r="B288" s="25" t="s">
        <v>290</v>
      </c>
      <c r="C288">
        <v>1577.9893158996201</v>
      </c>
      <c r="D288">
        <v>332.26843218335301</v>
      </c>
      <c r="E288">
        <v>1075.0708709829501</v>
      </c>
      <c r="F288">
        <v>753.16464265603702</v>
      </c>
      <c r="G288">
        <v>662.93928739685907</v>
      </c>
      <c r="H288">
        <v>528.62735733984505</v>
      </c>
      <c r="I288">
        <v>809.27324768310598</v>
      </c>
      <c r="J288">
        <v>1294.2279971775301</v>
      </c>
      <c r="K288">
        <v>0</v>
      </c>
      <c r="L288">
        <v>1723.5923456386299</v>
      </c>
      <c r="M288">
        <v>0</v>
      </c>
      <c r="N288">
        <v>859.98490218899099</v>
      </c>
      <c r="O288">
        <v>0</v>
      </c>
      <c r="P288">
        <v>331.48986219249798</v>
      </c>
      <c r="Q288">
        <v>0</v>
      </c>
      <c r="R288">
        <v>427.98870255175405</v>
      </c>
      <c r="S288">
        <v>1262.65091310359</v>
      </c>
      <c r="T288">
        <v>938.10517788985101</v>
      </c>
      <c r="U288">
        <v>0</v>
      </c>
      <c r="V288">
        <v>339.14004627368701</v>
      </c>
      <c r="W288">
        <v>1129.39397401365</v>
      </c>
      <c r="X288">
        <v>0</v>
      </c>
      <c r="Y288">
        <v>818.17144171362804</v>
      </c>
      <c r="Z288">
        <v>0</v>
      </c>
      <c r="AA288">
        <v>677.09091812818099</v>
      </c>
      <c r="AB288">
        <v>1974.18746626347</v>
      </c>
      <c r="AC288">
        <v>171.92921205264901</v>
      </c>
      <c r="AD288">
        <v>470.59611593338201</v>
      </c>
      <c r="AE288">
        <v>0</v>
      </c>
      <c r="AF288">
        <v>0</v>
      </c>
    </row>
    <row r="289" spans="1:32" ht="15" customHeight="1">
      <c r="A289" t="s">
        <v>341</v>
      </c>
      <c r="B289" s="25" t="s">
        <v>291</v>
      </c>
      <c r="C289">
        <v>1838.3882306706901</v>
      </c>
      <c r="D289">
        <v>400.59372578107298</v>
      </c>
      <c r="E289">
        <v>1146.04524644247</v>
      </c>
      <c r="F289">
        <v>671.17606225370605</v>
      </c>
      <c r="G289">
        <v>850.87250518848896</v>
      </c>
      <c r="H289">
        <v>415.872666555092</v>
      </c>
      <c r="I289">
        <v>790.13366259144595</v>
      </c>
      <c r="J289">
        <v>1171.93947295151</v>
      </c>
      <c r="K289">
        <v>0</v>
      </c>
      <c r="L289">
        <v>0</v>
      </c>
      <c r="M289">
        <v>0</v>
      </c>
      <c r="N289">
        <v>947.645128812331</v>
      </c>
      <c r="O289">
        <v>331.489862192499</v>
      </c>
      <c r="P289">
        <v>0</v>
      </c>
      <c r="Q289">
        <v>0</v>
      </c>
      <c r="R289">
        <v>755.25685508296101</v>
      </c>
      <c r="S289">
        <v>961.22566260652798</v>
      </c>
      <c r="T289">
        <v>1025.1109061800601</v>
      </c>
      <c r="U289">
        <v>1141.8269998191799</v>
      </c>
      <c r="V289">
        <v>486.509831457367</v>
      </c>
      <c r="W289">
        <v>1144.4012916258498</v>
      </c>
      <c r="X289">
        <v>0</v>
      </c>
      <c r="Y289">
        <v>551.71910134001803</v>
      </c>
      <c r="Z289">
        <v>0</v>
      </c>
      <c r="AA289">
        <v>452.356585476161</v>
      </c>
      <c r="AB289">
        <v>1745.8480912927701</v>
      </c>
      <c r="AC289">
        <v>369.97218165411005</v>
      </c>
      <c r="AD289">
        <v>171.64965832355401</v>
      </c>
      <c r="AE289">
        <v>0</v>
      </c>
      <c r="AF289">
        <v>0</v>
      </c>
    </row>
    <row r="290" spans="1:32" ht="15" customHeight="1">
      <c r="A290" t="s">
        <v>341</v>
      </c>
      <c r="B290" s="25" t="s">
        <v>292</v>
      </c>
      <c r="C290">
        <v>1284.4862978178601</v>
      </c>
      <c r="D290">
        <v>0</v>
      </c>
      <c r="E290">
        <v>924.13527462824095</v>
      </c>
      <c r="F290">
        <v>0</v>
      </c>
      <c r="G290">
        <v>0</v>
      </c>
      <c r="H290">
        <v>0</v>
      </c>
      <c r="I290">
        <v>1286.0923385641399</v>
      </c>
      <c r="J290">
        <v>1213.4344984837101</v>
      </c>
      <c r="K290">
        <v>0</v>
      </c>
      <c r="L290">
        <v>1479.4523671480001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1057.1666425449798</v>
      </c>
      <c r="U290">
        <v>0</v>
      </c>
      <c r="V290">
        <v>0</v>
      </c>
      <c r="W290">
        <v>932.264714643704</v>
      </c>
      <c r="X290">
        <v>1780.16067787714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363.85293099165801</v>
      </c>
      <c r="AF290">
        <v>0</v>
      </c>
    </row>
    <row r="291" spans="1:32" ht="15" customHeight="1">
      <c r="A291" t="s">
        <v>341</v>
      </c>
      <c r="B291" s="25" t="s">
        <v>293</v>
      </c>
      <c r="C291">
        <v>1223.64121711451</v>
      </c>
      <c r="D291">
        <v>557.69258660892194</v>
      </c>
      <c r="E291">
        <v>1040.2243047708</v>
      </c>
      <c r="F291">
        <v>1075.5099926088301</v>
      </c>
      <c r="G291">
        <v>540.00727508318903</v>
      </c>
      <c r="H291">
        <v>812.42519774304708</v>
      </c>
      <c r="I291">
        <v>934.15270892569299</v>
      </c>
      <c r="J291">
        <v>1472.55546826829</v>
      </c>
      <c r="K291">
        <v>0</v>
      </c>
      <c r="L291">
        <v>1341.0179170542301</v>
      </c>
      <c r="M291">
        <v>0</v>
      </c>
      <c r="N291">
        <v>1007.1001103608399</v>
      </c>
      <c r="O291">
        <v>427.98870255175405</v>
      </c>
      <c r="P291">
        <v>755.25685508296192</v>
      </c>
      <c r="Q291">
        <v>0</v>
      </c>
      <c r="R291">
        <v>0</v>
      </c>
      <c r="S291">
        <v>0</v>
      </c>
      <c r="T291">
        <v>903.07870161533708</v>
      </c>
      <c r="U291">
        <v>0</v>
      </c>
      <c r="V291">
        <v>586.66369571887094</v>
      </c>
      <c r="W291">
        <v>1161.0499939660699</v>
      </c>
      <c r="X291">
        <v>0</v>
      </c>
      <c r="Y291">
        <v>1174.66292608554</v>
      </c>
      <c r="Z291">
        <v>0</v>
      </c>
      <c r="AA291">
        <v>1082.6257637412202</v>
      </c>
      <c r="AB291">
        <v>2245.4899867019499</v>
      </c>
      <c r="AC291">
        <v>429.94551876705401</v>
      </c>
      <c r="AD291">
        <v>874.10712133104096</v>
      </c>
      <c r="AE291">
        <v>1673.8376714381</v>
      </c>
      <c r="AF291">
        <v>0</v>
      </c>
    </row>
    <row r="292" spans="1:32" ht="15" customHeight="1">
      <c r="A292" t="s">
        <v>341</v>
      </c>
      <c r="B292" s="25" t="s">
        <v>309</v>
      </c>
      <c r="C292">
        <v>0</v>
      </c>
      <c r="D292">
        <v>1094.83749350671</v>
      </c>
      <c r="E292">
        <v>0</v>
      </c>
      <c r="F292">
        <v>0</v>
      </c>
      <c r="G292">
        <v>0</v>
      </c>
      <c r="H292">
        <v>850.90017038750102</v>
      </c>
      <c r="I292">
        <v>1015.33146361259</v>
      </c>
      <c r="J292">
        <v>873.01233222354495</v>
      </c>
      <c r="K292">
        <v>384.46822270052297</v>
      </c>
      <c r="L292">
        <v>0</v>
      </c>
      <c r="M292">
        <v>1026.3112498938599</v>
      </c>
      <c r="N292">
        <v>0</v>
      </c>
      <c r="O292">
        <v>1262.65091310359</v>
      </c>
      <c r="P292">
        <v>961.22566260652798</v>
      </c>
      <c r="Q292">
        <v>0</v>
      </c>
      <c r="R292">
        <v>0</v>
      </c>
      <c r="S292">
        <v>0</v>
      </c>
      <c r="T292">
        <v>0</v>
      </c>
      <c r="U292">
        <v>180.607718080865</v>
      </c>
      <c r="V292">
        <v>0</v>
      </c>
      <c r="W292">
        <v>1249.6982264928699</v>
      </c>
      <c r="X292">
        <v>1153.0141123032299</v>
      </c>
      <c r="Y292">
        <v>464.51770990894602</v>
      </c>
      <c r="Z292">
        <v>0</v>
      </c>
      <c r="AA292">
        <v>1059.29442059653</v>
      </c>
      <c r="AB292">
        <v>923.23087982093102</v>
      </c>
      <c r="AC292">
        <v>1207.0468892582498</v>
      </c>
      <c r="AD292">
        <v>797.05288986867799</v>
      </c>
      <c r="AE292">
        <v>0</v>
      </c>
      <c r="AF292">
        <v>0</v>
      </c>
    </row>
    <row r="293" spans="1:32" ht="15" customHeight="1">
      <c r="A293" t="s">
        <v>341</v>
      </c>
      <c r="B293" s="25" t="s">
        <v>294</v>
      </c>
      <c r="C293">
        <v>1087.0487478216301</v>
      </c>
      <c r="D293">
        <v>640.31926514528504</v>
      </c>
      <c r="E293">
        <v>140.402716275073</v>
      </c>
      <c r="F293">
        <v>0</v>
      </c>
      <c r="G293">
        <v>367.02347411715601</v>
      </c>
      <c r="H293">
        <v>665.23720472525895</v>
      </c>
      <c r="I293">
        <v>339.256989214344</v>
      </c>
      <c r="J293">
        <v>737.80857292999201</v>
      </c>
      <c r="K293">
        <v>0</v>
      </c>
      <c r="L293">
        <v>1307.3596546454498</v>
      </c>
      <c r="M293">
        <v>0</v>
      </c>
      <c r="N293">
        <v>0</v>
      </c>
      <c r="O293">
        <v>938.10517788985101</v>
      </c>
      <c r="P293">
        <v>1025.1109061800601</v>
      </c>
      <c r="Q293">
        <v>1057.1666425449798</v>
      </c>
      <c r="R293">
        <v>903.07870161533799</v>
      </c>
      <c r="S293">
        <v>0</v>
      </c>
      <c r="T293">
        <v>0</v>
      </c>
      <c r="U293">
        <v>0</v>
      </c>
      <c r="V293">
        <v>0</v>
      </c>
      <c r="W293">
        <v>279.53690262646001</v>
      </c>
      <c r="X293">
        <v>1703.3396367090099</v>
      </c>
      <c r="Y293">
        <v>969.45405735543102</v>
      </c>
      <c r="Z293">
        <v>0</v>
      </c>
      <c r="AA293">
        <v>0</v>
      </c>
      <c r="AB293">
        <v>1586.2880663705801</v>
      </c>
      <c r="AC293">
        <v>767.72843470975192</v>
      </c>
      <c r="AD293">
        <v>981.16819225591007</v>
      </c>
      <c r="AE293">
        <v>785.88569114541792</v>
      </c>
      <c r="AF293">
        <v>0</v>
      </c>
    </row>
    <row r="294" spans="1:32" ht="15" customHeight="1">
      <c r="A294" t="s">
        <v>341</v>
      </c>
      <c r="B294" s="25" t="s">
        <v>310</v>
      </c>
      <c r="C294">
        <v>0</v>
      </c>
      <c r="D294">
        <v>1264.2639586615901</v>
      </c>
      <c r="E294">
        <v>0</v>
      </c>
      <c r="F294">
        <v>0</v>
      </c>
      <c r="G294">
        <v>0</v>
      </c>
      <c r="H294">
        <v>1016.03976861827</v>
      </c>
      <c r="I294">
        <v>1144.5981630804799</v>
      </c>
      <c r="J294">
        <v>921.64596476852296</v>
      </c>
      <c r="K294">
        <v>205.65185271509202</v>
      </c>
      <c r="L294">
        <v>0</v>
      </c>
      <c r="M294">
        <v>852.16339759525101</v>
      </c>
      <c r="N294">
        <v>0</v>
      </c>
      <c r="O294">
        <v>0</v>
      </c>
      <c r="P294">
        <v>1141.8269998191799</v>
      </c>
      <c r="Q294">
        <v>0</v>
      </c>
      <c r="R294">
        <v>0</v>
      </c>
      <c r="S294">
        <v>180.607718080865</v>
      </c>
      <c r="T294">
        <v>0</v>
      </c>
      <c r="U294">
        <v>0</v>
      </c>
      <c r="V294">
        <v>0</v>
      </c>
      <c r="W294">
        <v>1345.2498022536599</v>
      </c>
      <c r="X294">
        <v>1031.75587080375</v>
      </c>
      <c r="Y294">
        <v>636.20237546535895</v>
      </c>
      <c r="Z294">
        <v>0</v>
      </c>
      <c r="AA294">
        <v>1225.5033101732299</v>
      </c>
      <c r="AB294">
        <v>802.01204829864901</v>
      </c>
      <c r="AC294">
        <v>0</v>
      </c>
      <c r="AD294">
        <v>977.33382873698895</v>
      </c>
      <c r="AE294">
        <v>0</v>
      </c>
      <c r="AF294">
        <v>0</v>
      </c>
    </row>
    <row r="295" spans="1:32" ht="15" customHeight="1">
      <c r="A295" t="s">
        <v>341</v>
      </c>
      <c r="B295" s="25" t="s">
        <v>297</v>
      </c>
      <c r="C295">
        <v>1285.66128237525</v>
      </c>
      <c r="D295">
        <v>804.23854010353705</v>
      </c>
      <c r="E295">
        <v>192.198479320232</v>
      </c>
      <c r="F295">
        <v>0</v>
      </c>
      <c r="G295">
        <v>637.54705771983106</v>
      </c>
      <c r="H295">
        <v>738.706129558464</v>
      </c>
      <c r="I295">
        <v>356.148252621496</v>
      </c>
      <c r="J295">
        <v>503.888449476456</v>
      </c>
      <c r="K295">
        <v>0</v>
      </c>
      <c r="L295">
        <v>1513.17891265412</v>
      </c>
      <c r="M295">
        <v>0</v>
      </c>
      <c r="N295">
        <v>0</v>
      </c>
      <c r="O295">
        <v>1129.39397401365</v>
      </c>
      <c r="P295">
        <v>1144.4012916258498</v>
      </c>
      <c r="Q295">
        <v>932.264714643704</v>
      </c>
      <c r="R295">
        <v>1161.0499939660699</v>
      </c>
      <c r="S295">
        <v>1249.6982264928699</v>
      </c>
      <c r="T295">
        <v>279.53690262646001</v>
      </c>
      <c r="U295">
        <v>1345.2498022536599</v>
      </c>
      <c r="V295">
        <v>0</v>
      </c>
      <c r="W295">
        <v>0</v>
      </c>
      <c r="X295">
        <v>1444.2496408617201</v>
      </c>
      <c r="Y295">
        <v>943.15722813118703</v>
      </c>
      <c r="Z295">
        <v>0</v>
      </c>
      <c r="AA295">
        <v>0</v>
      </c>
      <c r="AB295">
        <v>1343.7475420231901</v>
      </c>
      <c r="AC295">
        <v>958.07311103482107</v>
      </c>
      <c r="AD295">
        <v>1060.74538884102</v>
      </c>
      <c r="AE295">
        <v>604.03108572155702</v>
      </c>
      <c r="AF295">
        <v>0</v>
      </c>
    </row>
    <row r="296" spans="1:32" ht="15" customHeight="1">
      <c r="A296" t="s">
        <v>341</v>
      </c>
      <c r="B296" s="25" t="s">
        <v>298</v>
      </c>
      <c r="C296">
        <v>2702.3606217174001</v>
      </c>
      <c r="D296">
        <v>0</v>
      </c>
      <c r="E296">
        <v>1636.1429978025399</v>
      </c>
      <c r="F296">
        <v>0</v>
      </c>
      <c r="G296">
        <v>0</v>
      </c>
      <c r="H296">
        <v>1641.9987908836001</v>
      </c>
      <c r="I296">
        <v>1503.6342566216899</v>
      </c>
      <c r="J296">
        <v>700</v>
      </c>
      <c r="K296">
        <v>884.99930143106201</v>
      </c>
      <c r="L296">
        <v>0</v>
      </c>
      <c r="M296">
        <v>1000</v>
      </c>
      <c r="N296">
        <v>0</v>
      </c>
      <c r="O296">
        <v>0</v>
      </c>
      <c r="P296">
        <v>0</v>
      </c>
      <c r="Q296">
        <v>1780.16067787714</v>
      </c>
      <c r="R296">
        <v>0</v>
      </c>
      <c r="S296">
        <v>1153.0141123032299</v>
      </c>
      <c r="T296">
        <v>1703.3396367090099</v>
      </c>
      <c r="U296">
        <v>1031.75587080375</v>
      </c>
      <c r="V296">
        <v>0</v>
      </c>
      <c r="W296">
        <v>1444.2496408617201</v>
      </c>
      <c r="X296">
        <v>0</v>
      </c>
      <c r="Y296">
        <v>1408.53557129252</v>
      </c>
      <c r="Z296">
        <v>0</v>
      </c>
      <c r="AA296">
        <v>0</v>
      </c>
      <c r="AB296">
        <v>230.31830030483601</v>
      </c>
      <c r="AC296">
        <v>0</v>
      </c>
      <c r="AD296">
        <v>0</v>
      </c>
      <c r="AE296">
        <v>1492.3110247683198</v>
      </c>
      <c r="AF296">
        <v>0</v>
      </c>
    </row>
    <row r="297" spans="1:32" ht="15" customHeight="1">
      <c r="A297" t="s">
        <v>341</v>
      </c>
      <c r="B297" s="25" t="s">
        <v>357</v>
      </c>
      <c r="C297">
        <v>1809.0938656153198</v>
      </c>
      <c r="D297">
        <v>667.28743942098004</v>
      </c>
      <c r="E297">
        <v>0</v>
      </c>
      <c r="F297">
        <v>489.50968613755697</v>
      </c>
      <c r="G297">
        <v>978.202256013701</v>
      </c>
      <c r="H297">
        <v>829.37590922436198</v>
      </c>
      <c r="I297">
        <v>1143.0904705983601</v>
      </c>
      <c r="J297">
        <v>0</v>
      </c>
      <c r="K297">
        <v>0</v>
      </c>
      <c r="L297">
        <v>0</v>
      </c>
      <c r="M297">
        <v>0</v>
      </c>
      <c r="N297">
        <v>521.15889498532499</v>
      </c>
      <c r="O297">
        <v>339.14004627368701</v>
      </c>
      <c r="P297">
        <v>486.509831457367</v>
      </c>
      <c r="Q297">
        <v>0</v>
      </c>
      <c r="R297">
        <v>586.66369571887094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1038.1278970272401</v>
      </c>
      <c r="Z297">
        <v>0</v>
      </c>
      <c r="AA297">
        <v>569.06990902236203</v>
      </c>
      <c r="AB297">
        <v>0</v>
      </c>
      <c r="AC297">
        <v>511.015665007346</v>
      </c>
      <c r="AD297">
        <v>658.157323216142</v>
      </c>
      <c r="AE297">
        <v>0</v>
      </c>
      <c r="AF297">
        <v>0</v>
      </c>
    </row>
    <row r="298" spans="1:32" ht="15" customHeight="1">
      <c r="A298" t="s">
        <v>341</v>
      </c>
      <c r="B298" s="25" t="s">
        <v>299</v>
      </c>
      <c r="C298">
        <v>2000.60210862749</v>
      </c>
      <c r="D298">
        <v>630.35834473777004</v>
      </c>
      <c r="E298">
        <v>1037.5298659720399</v>
      </c>
      <c r="F298">
        <v>1129.6862445515799</v>
      </c>
      <c r="G298">
        <v>1001.53130217721</v>
      </c>
      <c r="H298">
        <v>390.17771934421097</v>
      </c>
      <c r="I298">
        <v>633.87344837345699</v>
      </c>
      <c r="J298">
        <v>745.49926267908506</v>
      </c>
      <c r="K298">
        <v>825.43250435985999</v>
      </c>
      <c r="L298">
        <v>0</v>
      </c>
      <c r="M298">
        <v>1430.7807594476301</v>
      </c>
      <c r="N298">
        <v>1480.0860704174399</v>
      </c>
      <c r="O298">
        <v>818.17144171362804</v>
      </c>
      <c r="P298">
        <v>551.71910134001803</v>
      </c>
      <c r="Q298">
        <v>0</v>
      </c>
      <c r="R298">
        <v>1174.66292608554</v>
      </c>
      <c r="S298">
        <v>464.51770990894602</v>
      </c>
      <c r="T298">
        <v>969.45405735543102</v>
      </c>
      <c r="U298">
        <v>636.20237546535998</v>
      </c>
      <c r="V298">
        <v>1038.1278970272401</v>
      </c>
      <c r="W298">
        <v>943.15722813118703</v>
      </c>
      <c r="X298">
        <v>1408.53557129252</v>
      </c>
      <c r="Y298">
        <v>0</v>
      </c>
      <c r="Z298">
        <v>0</v>
      </c>
      <c r="AA298">
        <v>809.16174161674303</v>
      </c>
      <c r="AB298">
        <v>1196.52699238643</v>
      </c>
      <c r="AC298">
        <v>746.53257175725798</v>
      </c>
      <c r="AD298">
        <v>380.21135998730699</v>
      </c>
      <c r="AE298">
        <v>1502.6294206436</v>
      </c>
      <c r="AF298">
        <v>0</v>
      </c>
    </row>
    <row r="299" spans="1:32" ht="15" customHeight="1">
      <c r="A299" t="s">
        <v>341</v>
      </c>
      <c r="B299" s="25" t="s">
        <v>300</v>
      </c>
      <c r="C299">
        <v>560.61008017351105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421.672415134201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1672.93153161432</v>
      </c>
      <c r="AF299">
        <v>0</v>
      </c>
    </row>
    <row r="300" spans="1:32" ht="15" customHeight="1">
      <c r="A300" t="s">
        <v>341</v>
      </c>
      <c r="B300" s="25" t="s">
        <v>301</v>
      </c>
      <c r="C300">
        <v>2252.6160473271798</v>
      </c>
      <c r="D300">
        <v>850.72120472862309</v>
      </c>
      <c r="E300">
        <v>0</v>
      </c>
      <c r="F300">
        <v>343.03271562063702</v>
      </c>
      <c r="G300">
        <v>1292.2756861994699</v>
      </c>
      <c r="H300">
        <v>842.37130979343601</v>
      </c>
      <c r="I300">
        <v>1224.8462438825002</v>
      </c>
      <c r="J300">
        <v>1533.4077074085801</v>
      </c>
      <c r="K300">
        <v>0</v>
      </c>
      <c r="L300">
        <v>0</v>
      </c>
      <c r="M300">
        <v>0</v>
      </c>
      <c r="N300">
        <v>772.59590847392906</v>
      </c>
      <c r="O300">
        <v>677.0909181281819</v>
      </c>
      <c r="P300">
        <v>452.356585476161</v>
      </c>
      <c r="Q300">
        <v>0</v>
      </c>
      <c r="R300">
        <v>1082.6257637412202</v>
      </c>
      <c r="S300">
        <v>1059.29442059653</v>
      </c>
      <c r="T300">
        <v>0</v>
      </c>
      <c r="U300">
        <v>1225.5033101732299</v>
      </c>
      <c r="V300">
        <v>569.06990902236203</v>
      </c>
      <c r="W300">
        <v>0</v>
      </c>
      <c r="X300">
        <v>0</v>
      </c>
      <c r="Y300">
        <v>809.16174161674303</v>
      </c>
      <c r="Z300">
        <v>0</v>
      </c>
      <c r="AA300">
        <v>0</v>
      </c>
      <c r="AB300">
        <v>0</v>
      </c>
      <c r="AC300">
        <v>787.56824992521501</v>
      </c>
      <c r="AD300">
        <v>523.91508623551999</v>
      </c>
      <c r="AE300">
        <v>0</v>
      </c>
      <c r="AF300">
        <v>899</v>
      </c>
    </row>
    <row r="301" spans="1:32" ht="15" customHeight="1">
      <c r="A301" t="s">
        <v>341</v>
      </c>
      <c r="B301" s="25" t="s">
        <v>303</v>
      </c>
      <c r="C301">
        <v>2623.54865906435</v>
      </c>
      <c r="D301">
        <v>1698.78586366179</v>
      </c>
      <c r="E301">
        <v>1535.2614592201701</v>
      </c>
      <c r="F301">
        <v>0</v>
      </c>
      <c r="G301">
        <v>1857.41285149137</v>
      </c>
      <c r="H301">
        <v>1454.21916641332</v>
      </c>
      <c r="I301">
        <v>1354.2725273615699</v>
      </c>
      <c r="J301">
        <v>400</v>
      </c>
      <c r="K301">
        <v>661.72041219775406</v>
      </c>
      <c r="L301">
        <v>0</v>
      </c>
      <c r="M301">
        <v>505.82931999969901</v>
      </c>
      <c r="N301">
        <v>0</v>
      </c>
      <c r="O301">
        <v>1974.18746626347</v>
      </c>
      <c r="P301">
        <v>1745.8480912927701</v>
      </c>
      <c r="Q301">
        <v>0</v>
      </c>
      <c r="R301">
        <v>2245.4899867019499</v>
      </c>
      <c r="S301">
        <v>923.23087982093102</v>
      </c>
      <c r="T301">
        <v>1586.2880663705801</v>
      </c>
      <c r="U301">
        <v>802.01204829864901</v>
      </c>
      <c r="V301">
        <v>0</v>
      </c>
      <c r="W301">
        <v>1343.7475420231901</v>
      </c>
      <c r="X301">
        <v>230.31830030483601</v>
      </c>
      <c r="Y301">
        <v>1196.52699238643</v>
      </c>
      <c r="Z301">
        <v>0</v>
      </c>
      <c r="AA301">
        <v>0</v>
      </c>
      <c r="AB301">
        <v>0</v>
      </c>
      <c r="AC301">
        <v>1858.1773164466701</v>
      </c>
      <c r="AD301">
        <v>1575.3717320999899</v>
      </c>
      <c r="AE301">
        <v>1485.1832458255701</v>
      </c>
      <c r="AF301">
        <v>0</v>
      </c>
    </row>
    <row r="302" spans="1:32" ht="15" customHeight="1">
      <c r="A302" t="s">
        <v>341</v>
      </c>
      <c r="B302" s="25" t="s">
        <v>304</v>
      </c>
      <c r="C302">
        <v>1472.1386482586699</v>
      </c>
      <c r="D302">
        <v>171.23968487161298</v>
      </c>
      <c r="E302">
        <v>903.982915252147</v>
      </c>
      <c r="F302">
        <v>908.28599436695106</v>
      </c>
      <c r="G302">
        <v>511.841445195772</v>
      </c>
      <c r="H302">
        <v>404.30883342103601</v>
      </c>
      <c r="I302">
        <v>643.64683867472309</v>
      </c>
      <c r="J302">
        <v>1144.11719890019</v>
      </c>
      <c r="K302">
        <v>0</v>
      </c>
      <c r="L302">
        <v>1632.96478199994</v>
      </c>
      <c r="M302">
        <v>0</v>
      </c>
      <c r="N302">
        <v>1031.61870157402</v>
      </c>
      <c r="O302">
        <v>171.92921205264901</v>
      </c>
      <c r="P302">
        <v>369.97218165411005</v>
      </c>
      <c r="Q302">
        <v>0</v>
      </c>
      <c r="R302">
        <v>429.94551876705401</v>
      </c>
      <c r="S302">
        <v>1207.0468892582498</v>
      </c>
      <c r="T302">
        <v>767.72843470975192</v>
      </c>
      <c r="U302">
        <v>0</v>
      </c>
      <c r="V302">
        <v>511.015665007346</v>
      </c>
      <c r="W302">
        <v>958.07311103482107</v>
      </c>
      <c r="X302">
        <v>0</v>
      </c>
      <c r="Y302">
        <v>746.53257175725901</v>
      </c>
      <c r="Z302">
        <v>0</v>
      </c>
      <c r="AA302">
        <v>787.56824992521501</v>
      </c>
      <c r="AB302">
        <v>1858.1773164466701</v>
      </c>
      <c r="AC302">
        <v>0</v>
      </c>
      <c r="AD302">
        <v>454.53487290644597</v>
      </c>
      <c r="AE302">
        <v>0</v>
      </c>
      <c r="AF302">
        <v>0</v>
      </c>
    </row>
    <row r="303" spans="1:32" ht="15" customHeight="1">
      <c r="A303" t="s">
        <v>341</v>
      </c>
      <c r="B303" s="25" t="s">
        <v>305</v>
      </c>
      <c r="C303">
        <v>1879.07717022939</v>
      </c>
      <c r="D303">
        <v>416.67442091245101</v>
      </c>
      <c r="E303">
        <v>1089.5599581445199</v>
      </c>
      <c r="F303">
        <v>797.89632698648404</v>
      </c>
      <c r="G303">
        <v>869.38049533326898</v>
      </c>
      <c r="H303">
        <v>323.68806336508601</v>
      </c>
      <c r="I303">
        <v>705.30028234734198</v>
      </c>
      <c r="J303">
        <v>1030.02389787685</v>
      </c>
      <c r="K303">
        <v>1177.7913358512399</v>
      </c>
      <c r="L303">
        <v>0</v>
      </c>
      <c r="M303">
        <v>0</v>
      </c>
      <c r="N303">
        <v>1109.6121626510699</v>
      </c>
      <c r="O303">
        <v>470.59611593338201</v>
      </c>
      <c r="P303">
        <v>171.64965832355401</v>
      </c>
      <c r="Q303">
        <v>0</v>
      </c>
      <c r="R303">
        <v>874.10712133104096</v>
      </c>
      <c r="S303">
        <v>797.05288986867799</v>
      </c>
      <c r="T303">
        <v>981.16819225591007</v>
      </c>
      <c r="U303">
        <v>977.33382873698895</v>
      </c>
      <c r="V303">
        <v>658.157323216142</v>
      </c>
      <c r="W303">
        <v>1060.74538884102</v>
      </c>
      <c r="X303">
        <v>0</v>
      </c>
      <c r="Y303">
        <v>380.21135998730603</v>
      </c>
      <c r="Z303">
        <v>0</v>
      </c>
      <c r="AA303">
        <v>523.91508623551999</v>
      </c>
      <c r="AB303">
        <v>1575.3717320999899</v>
      </c>
      <c r="AC303">
        <v>454.53487290644597</v>
      </c>
      <c r="AD303">
        <v>0</v>
      </c>
      <c r="AE303">
        <v>0</v>
      </c>
      <c r="AF303">
        <v>0</v>
      </c>
    </row>
    <row r="304" spans="1:32" ht="15" customHeight="1">
      <c r="A304" t="s">
        <v>341</v>
      </c>
      <c r="B304" t="s">
        <v>356</v>
      </c>
      <c r="C304">
        <v>0</v>
      </c>
      <c r="D304">
        <v>0</v>
      </c>
      <c r="E304">
        <v>0</v>
      </c>
      <c r="F304">
        <v>428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868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899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ht="15" customHeight="1">
      <c r="A305" t="s">
        <v>341</v>
      </c>
      <c r="B305" s="25" t="s">
        <v>307</v>
      </c>
      <c r="C305">
        <v>600</v>
      </c>
      <c r="D305">
        <v>1399.0173033453</v>
      </c>
      <c r="E305">
        <v>645.5935980418019</v>
      </c>
      <c r="F305">
        <v>0</v>
      </c>
      <c r="G305">
        <v>1134.76331056603</v>
      </c>
      <c r="H305">
        <v>1341.3757744945199</v>
      </c>
      <c r="I305">
        <v>959.53068808902401</v>
      </c>
      <c r="J305">
        <v>850.09003943214498</v>
      </c>
      <c r="K305">
        <v>0</v>
      </c>
      <c r="L305">
        <v>1549.5137640238599</v>
      </c>
      <c r="M305">
        <v>0</v>
      </c>
      <c r="N305">
        <v>0</v>
      </c>
      <c r="O305">
        <v>0</v>
      </c>
      <c r="P305">
        <v>0</v>
      </c>
      <c r="Q305">
        <v>363.85293099165801</v>
      </c>
      <c r="R305">
        <v>1673.8376714381</v>
      </c>
      <c r="S305">
        <v>0</v>
      </c>
      <c r="T305">
        <v>785.88569114541792</v>
      </c>
      <c r="U305">
        <v>0</v>
      </c>
      <c r="V305">
        <v>0</v>
      </c>
      <c r="W305">
        <v>604.03108572155702</v>
      </c>
      <c r="X305">
        <v>1492.3110247683298</v>
      </c>
      <c r="Y305">
        <v>1502.6294206436</v>
      </c>
      <c r="Z305">
        <v>1672.93153161432</v>
      </c>
      <c r="AA305">
        <v>0</v>
      </c>
      <c r="AB305">
        <v>1485.1832458255701</v>
      </c>
      <c r="AC305">
        <v>0</v>
      </c>
      <c r="AD305">
        <v>0</v>
      </c>
      <c r="AE305">
        <v>0</v>
      </c>
      <c r="AF305">
        <v>0</v>
      </c>
    </row>
    <row r="306" spans="1:32" ht="15" customHeight="1">
      <c r="A306" t="s">
        <v>344</v>
      </c>
      <c r="B306" s="25" t="s">
        <v>278</v>
      </c>
      <c r="C306">
        <v>1462.5036972452499</v>
      </c>
      <c r="D306">
        <v>0</v>
      </c>
      <c r="E306">
        <v>770.236828192453</v>
      </c>
      <c r="F306">
        <v>1022.45061807718</v>
      </c>
      <c r="G306">
        <v>456.356604383042</v>
      </c>
      <c r="H306">
        <v>254.84215530230099</v>
      </c>
      <c r="I306">
        <v>477.03670245972501</v>
      </c>
      <c r="J306">
        <v>973.03029341892591</v>
      </c>
      <c r="K306">
        <v>0</v>
      </c>
      <c r="L306">
        <v>1640.58307712588</v>
      </c>
      <c r="M306">
        <v>0</v>
      </c>
      <c r="N306">
        <v>1188.0094566349799</v>
      </c>
      <c r="O306">
        <v>332.26843218335199</v>
      </c>
      <c r="P306">
        <v>400.59372578107298</v>
      </c>
      <c r="Q306">
        <v>0</v>
      </c>
      <c r="R306">
        <v>557.69258660892194</v>
      </c>
      <c r="S306">
        <v>1094.83749350671</v>
      </c>
      <c r="T306">
        <v>640.31926514528504</v>
      </c>
      <c r="U306">
        <v>1264.2639586615901</v>
      </c>
      <c r="V306">
        <v>667.28743942098004</v>
      </c>
      <c r="W306">
        <v>804.23854010353705</v>
      </c>
      <c r="X306">
        <v>0</v>
      </c>
      <c r="Y306">
        <v>630.35834473776902</v>
      </c>
      <c r="Z306">
        <v>0</v>
      </c>
      <c r="AA306">
        <v>850.72120472862309</v>
      </c>
      <c r="AB306">
        <v>1698.78586366179</v>
      </c>
      <c r="AC306">
        <v>171.239684871614</v>
      </c>
      <c r="AD306">
        <v>416.67442091245101</v>
      </c>
      <c r="AE306">
        <v>1399.0173033453</v>
      </c>
      <c r="AF306">
        <v>0</v>
      </c>
    </row>
    <row r="307" spans="1:32">
      <c r="A307" t="s">
        <v>344</v>
      </c>
      <c r="B307" s="25" t="s">
        <v>280</v>
      </c>
      <c r="C307">
        <v>1099.0230756102801</v>
      </c>
      <c r="D307">
        <v>770.236828192453</v>
      </c>
      <c r="E307">
        <v>0</v>
      </c>
      <c r="F307">
        <v>0</v>
      </c>
      <c r="G307">
        <v>501.39553045155702</v>
      </c>
      <c r="H307">
        <v>767.87486374571495</v>
      </c>
      <c r="I307">
        <v>406.49570969197498</v>
      </c>
      <c r="J307">
        <v>692.15566005255198</v>
      </c>
      <c r="K307">
        <v>0</v>
      </c>
      <c r="L307">
        <v>1325.3755051562</v>
      </c>
      <c r="M307">
        <v>0</v>
      </c>
      <c r="N307">
        <v>0</v>
      </c>
      <c r="O307">
        <v>1075.0708709829501</v>
      </c>
      <c r="P307">
        <v>1146.04524644247</v>
      </c>
      <c r="Q307">
        <v>924.13527462824004</v>
      </c>
      <c r="R307">
        <v>1040.2243047708</v>
      </c>
      <c r="S307">
        <v>0</v>
      </c>
      <c r="T307">
        <v>140.402716275073</v>
      </c>
      <c r="U307">
        <v>0</v>
      </c>
      <c r="V307">
        <v>0</v>
      </c>
      <c r="W307">
        <v>192.198479320232</v>
      </c>
      <c r="X307">
        <v>1636.1429978025399</v>
      </c>
      <c r="Y307">
        <v>1037.5298659720399</v>
      </c>
      <c r="Z307">
        <v>0</v>
      </c>
      <c r="AA307">
        <v>0</v>
      </c>
      <c r="AB307">
        <v>1535.2614592201701</v>
      </c>
      <c r="AC307">
        <v>903.982915252147</v>
      </c>
      <c r="AD307">
        <v>1089.5599581445199</v>
      </c>
      <c r="AE307">
        <v>645.5935980418019</v>
      </c>
      <c r="AF307">
        <v>0</v>
      </c>
    </row>
    <row r="308" spans="1:32" ht="15" customHeight="1">
      <c r="A308" t="s">
        <v>344</v>
      </c>
      <c r="B308" s="25" t="s">
        <v>281</v>
      </c>
      <c r="C308">
        <v>0</v>
      </c>
      <c r="D308">
        <v>1022.45061807717</v>
      </c>
      <c r="E308">
        <v>0</v>
      </c>
      <c r="F308">
        <v>0</v>
      </c>
      <c r="G308">
        <v>1415.44768519386</v>
      </c>
      <c r="H308">
        <v>1087.0459106394901</v>
      </c>
      <c r="I308">
        <v>1458.0167648837798</v>
      </c>
      <c r="J308">
        <v>0</v>
      </c>
      <c r="K308">
        <v>0</v>
      </c>
      <c r="L308">
        <v>0</v>
      </c>
      <c r="M308">
        <v>0</v>
      </c>
      <c r="N308">
        <v>453.95261489014501</v>
      </c>
      <c r="O308">
        <v>753.16464265603702</v>
      </c>
      <c r="P308">
        <v>671.17606225370605</v>
      </c>
      <c r="Q308">
        <v>0</v>
      </c>
      <c r="R308">
        <v>1075.5099926088301</v>
      </c>
      <c r="S308">
        <v>0</v>
      </c>
      <c r="T308">
        <v>0</v>
      </c>
      <c r="U308">
        <v>0</v>
      </c>
      <c r="V308">
        <v>489.50968613755697</v>
      </c>
      <c r="W308">
        <v>0</v>
      </c>
      <c r="X308">
        <v>0</v>
      </c>
      <c r="Y308">
        <v>1129.6862445515799</v>
      </c>
      <c r="Z308">
        <v>0</v>
      </c>
      <c r="AA308">
        <v>343.03271562063702</v>
      </c>
      <c r="AB308">
        <v>0</v>
      </c>
      <c r="AC308">
        <v>908.28599436695106</v>
      </c>
      <c r="AD308">
        <v>797.89632698648404</v>
      </c>
      <c r="AE308">
        <v>0</v>
      </c>
      <c r="AF308">
        <v>428</v>
      </c>
    </row>
    <row r="309" spans="1:32" ht="15" customHeight="1">
      <c r="A309" t="s">
        <v>344</v>
      </c>
      <c r="B309" s="25" t="s">
        <v>282</v>
      </c>
      <c r="C309">
        <v>1014.34394513314</v>
      </c>
      <c r="D309">
        <v>456.356604383042</v>
      </c>
      <c r="E309">
        <v>501.39553045155702</v>
      </c>
      <c r="F309">
        <v>1415.44768519386</v>
      </c>
      <c r="G309">
        <v>0</v>
      </c>
      <c r="H309">
        <v>619.88650523467504</v>
      </c>
      <c r="I309">
        <v>504.61636209337797</v>
      </c>
      <c r="J309">
        <v>1027.04980656165</v>
      </c>
      <c r="K309">
        <v>0</v>
      </c>
      <c r="L309">
        <v>1204.00805515613</v>
      </c>
      <c r="M309">
        <v>0</v>
      </c>
      <c r="N309">
        <v>0</v>
      </c>
      <c r="O309">
        <v>662.93928739685907</v>
      </c>
      <c r="P309">
        <v>850.87250518848896</v>
      </c>
      <c r="Q309">
        <v>0</v>
      </c>
      <c r="R309">
        <v>540.00727508318994</v>
      </c>
      <c r="S309">
        <v>0</v>
      </c>
      <c r="T309">
        <v>367.02347411715601</v>
      </c>
      <c r="U309">
        <v>0</v>
      </c>
      <c r="V309">
        <v>978.20225601370009</v>
      </c>
      <c r="W309">
        <v>637.54705771983208</v>
      </c>
      <c r="X309">
        <v>0</v>
      </c>
      <c r="Y309">
        <v>1001.53130217721</v>
      </c>
      <c r="Z309">
        <v>0</v>
      </c>
      <c r="AA309">
        <v>1292.2756861994699</v>
      </c>
      <c r="AB309">
        <v>1857.41285149137</v>
      </c>
      <c r="AC309">
        <v>511.841445195772</v>
      </c>
      <c r="AD309">
        <v>869.38049533326898</v>
      </c>
      <c r="AE309">
        <v>1134.76331056603</v>
      </c>
      <c r="AF309">
        <v>0</v>
      </c>
    </row>
    <row r="310" spans="1:32" ht="15" customHeight="1">
      <c r="A310" t="s">
        <v>344</v>
      </c>
      <c r="B310" s="25" t="s">
        <v>283</v>
      </c>
      <c r="C310">
        <v>1630.331431028</v>
      </c>
      <c r="D310">
        <v>254.84215530230099</v>
      </c>
      <c r="E310">
        <v>767.87486374571495</v>
      </c>
      <c r="F310">
        <v>1087.0459106394901</v>
      </c>
      <c r="G310">
        <v>619.88650523467504</v>
      </c>
      <c r="H310">
        <v>0</v>
      </c>
      <c r="I310">
        <v>382.62832690687503</v>
      </c>
      <c r="J310">
        <v>777.762743983733</v>
      </c>
      <c r="K310">
        <v>1194.05150474325</v>
      </c>
      <c r="L310">
        <v>0</v>
      </c>
      <c r="M310">
        <v>0</v>
      </c>
      <c r="N310">
        <v>1334.1030659155401</v>
      </c>
      <c r="O310">
        <v>528.62735733984505</v>
      </c>
      <c r="P310">
        <v>415.872666555092</v>
      </c>
      <c r="Q310">
        <v>0</v>
      </c>
      <c r="R310">
        <v>812.42519774304708</v>
      </c>
      <c r="S310">
        <v>850.90017038750102</v>
      </c>
      <c r="T310">
        <v>665.23720472525895</v>
      </c>
      <c r="U310">
        <v>1016.03976861826</v>
      </c>
      <c r="V310">
        <v>829.37590922436198</v>
      </c>
      <c r="W310">
        <v>738.706129558464</v>
      </c>
      <c r="X310">
        <v>1641.9987908836001</v>
      </c>
      <c r="Y310">
        <v>390.17771934421097</v>
      </c>
      <c r="Z310">
        <v>0</v>
      </c>
      <c r="AA310">
        <v>842.37130979343601</v>
      </c>
      <c r="AB310">
        <v>1454.21916641332</v>
      </c>
      <c r="AC310">
        <v>404.30883342103704</v>
      </c>
      <c r="AD310">
        <v>323.68806336508601</v>
      </c>
      <c r="AE310">
        <v>1341.3757744945199</v>
      </c>
      <c r="AF310">
        <v>0</v>
      </c>
    </row>
    <row r="311" spans="1:32" ht="15" customHeight="1">
      <c r="A311" t="s">
        <v>344</v>
      </c>
      <c r="B311" s="25" t="s">
        <v>284</v>
      </c>
      <c r="C311">
        <v>1410.7543914733799</v>
      </c>
      <c r="D311">
        <v>477.03670245972501</v>
      </c>
      <c r="E311">
        <v>406.49570969197498</v>
      </c>
      <c r="F311">
        <v>1458.0167648837798</v>
      </c>
      <c r="G311">
        <v>504.61636209337797</v>
      </c>
      <c r="H311">
        <v>382.62832690687503</v>
      </c>
      <c r="I311">
        <v>0</v>
      </c>
      <c r="J311">
        <v>540.48617707193898</v>
      </c>
      <c r="K311">
        <v>1281.0399000955401</v>
      </c>
      <c r="L311">
        <v>1624.9639850144902</v>
      </c>
      <c r="M311">
        <v>1750.79412833571</v>
      </c>
      <c r="N311">
        <v>1662.6622525184398</v>
      </c>
      <c r="O311">
        <v>809.27324768310598</v>
      </c>
      <c r="P311">
        <v>790.13366259144595</v>
      </c>
      <c r="Q311">
        <v>1286.0923385641399</v>
      </c>
      <c r="R311">
        <v>934.15270892569299</v>
      </c>
      <c r="S311">
        <v>1015.33146361259</v>
      </c>
      <c r="T311">
        <v>339.256989214344</v>
      </c>
      <c r="U311">
        <v>1144.5981630804799</v>
      </c>
      <c r="V311">
        <v>1143.0904705983601</v>
      </c>
      <c r="W311">
        <v>356.148252621496</v>
      </c>
      <c r="X311">
        <v>1503.6342566216899</v>
      </c>
      <c r="Y311">
        <v>633.87344837345699</v>
      </c>
      <c r="Z311">
        <v>0</v>
      </c>
      <c r="AA311">
        <v>1224.8462438825002</v>
      </c>
      <c r="AB311">
        <v>1354.2725273615699</v>
      </c>
      <c r="AC311">
        <v>643.64683867472309</v>
      </c>
      <c r="AD311">
        <v>705.30028234734198</v>
      </c>
      <c r="AE311">
        <v>959.53068808902401</v>
      </c>
      <c r="AF311">
        <v>0</v>
      </c>
    </row>
    <row r="312" spans="1:32" ht="15" customHeight="1">
      <c r="A312" t="s">
        <v>344</v>
      </c>
      <c r="B312" s="25" t="s">
        <v>285</v>
      </c>
      <c r="C312">
        <v>1789.50848048067</v>
      </c>
      <c r="D312">
        <v>973.03029341892591</v>
      </c>
      <c r="E312">
        <v>692.15566005255096</v>
      </c>
      <c r="F312">
        <v>0</v>
      </c>
      <c r="G312">
        <v>1027.04980656165</v>
      </c>
      <c r="H312">
        <v>777.762743983733</v>
      </c>
      <c r="I312">
        <v>540.48617707193796</v>
      </c>
      <c r="J312">
        <v>0</v>
      </c>
      <c r="K312">
        <v>978.43615901451699</v>
      </c>
      <c r="L312">
        <v>0</v>
      </c>
      <c r="M312">
        <v>1298.0924487966699</v>
      </c>
      <c r="N312">
        <v>0</v>
      </c>
      <c r="O312">
        <v>1294.2279971775301</v>
      </c>
      <c r="P312">
        <v>1171.93947295151</v>
      </c>
      <c r="Q312">
        <v>1213.4344984837101</v>
      </c>
      <c r="R312">
        <v>1472.55546826829</v>
      </c>
      <c r="S312">
        <v>873.01233222354495</v>
      </c>
      <c r="T312">
        <v>737.80857292999201</v>
      </c>
      <c r="U312">
        <v>921.64596476852296</v>
      </c>
      <c r="V312">
        <v>0</v>
      </c>
      <c r="W312">
        <v>503.888449476456</v>
      </c>
      <c r="X312">
        <v>700</v>
      </c>
      <c r="Y312">
        <v>745.49926267908506</v>
      </c>
      <c r="Z312">
        <v>0</v>
      </c>
      <c r="AA312">
        <v>1533.4077074085801</v>
      </c>
      <c r="AB312">
        <v>400</v>
      </c>
      <c r="AC312">
        <v>1144.11719890019</v>
      </c>
      <c r="AD312">
        <v>1030.02389787685</v>
      </c>
      <c r="AE312">
        <v>850.09003943214498</v>
      </c>
      <c r="AF312">
        <v>0</v>
      </c>
    </row>
    <row r="313" spans="1:32" ht="15" customHeight="1">
      <c r="A313" t="s">
        <v>344</v>
      </c>
      <c r="B313" s="25" t="s">
        <v>308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1194.05150474325</v>
      </c>
      <c r="I313">
        <v>1281.0399000955401</v>
      </c>
      <c r="J313">
        <v>978.43615901451699</v>
      </c>
      <c r="K313">
        <v>0</v>
      </c>
      <c r="L313">
        <v>0</v>
      </c>
      <c r="M313">
        <v>647.91129284531996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384.46822270052297</v>
      </c>
      <c r="T313">
        <v>0</v>
      </c>
      <c r="U313">
        <v>205.65185271509202</v>
      </c>
      <c r="V313">
        <v>0</v>
      </c>
      <c r="W313">
        <v>0</v>
      </c>
      <c r="X313">
        <v>884.99930143106201</v>
      </c>
      <c r="Y313">
        <v>825.43250435985999</v>
      </c>
      <c r="Z313">
        <v>0</v>
      </c>
      <c r="AA313">
        <v>0</v>
      </c>
      <c r="AB313">
        <v>661.72041219775406</v>
      </c>
      <c r="AC313">
        <v>0</v>
      </c>
      <c r="AD313">
        <v>1177.7913358512399</v>
      </c>
      <c r="AE313">
        <v>0</v>
      </c>
      <c r="AF313">
        <v>0</v>
      </c>
    </row>
    <row r="314" spans="1:32" ht="15" customHeight="1">
      <c r="A314" t="s">
        <v>344</v>
      </c>
      <c r="B314" s="25" t="s">
        <v>286</v>
      </c>
      <c r="C314">
        <v>229.590304990151</v>
      </c>
      <c r="D314">
        <v>1640.58307712588</v>
      </c>
      <c r="E314">
        <v>1325.3755051562</v>
      </c>
      <c r="F314">
        <v>0</v>
      </c>
      <c r="G314">
        <v>1204.00805515613</v>
      </c>
      <c r="H314">
        <v>0</v>
      </c>
      <c r="I314">
        <v>1624.9639850144902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1723.5923456386299</v>
      </c>
      <c r="P314">
        <v>0</v>
      </c>
      <c r="Q314">
        <v>1479.4523671480001</v>
      </c>
      <c r="R314">
        <v>1341.0179170542301</v>
      </c>
      <c r="S314">
        <v>0</v>
      </c>
      <c r="T314">
        <v>1307.3596546454498</v>
      </c>
      <c r="U314">
        <v>0</v>
      </c>
      <c r="V314">
        <v>0</v>
      </c>
      <c r="W314">
        <v>1513.17891265412</v>
      </c>
      <c r="X314">
        <v>0</v>
      </c>
      <c r="Y314">
        <v>0</v>
      </c>
      <c r="Z314">
        <v>421.672415134201</v>
      </c>
      <c r="AA314">
        <v>0</v>
      </c>
      <c r="AB314">
        <v>0</v>
      </c>
      <c r="AC314">
        <v>1632.96478199994</v>
      </c>
      <c r="AD314">
        <v>0</v>
      </c>
      <c r="AE314">
        <v>1549.5137640238599</v>
      </c>
      <c r="AF314">
        <v>0</v>
      </c>
    </row>
    <row r="315" spans="1:32" ht="15" customHeight="1">
      <c r="A315" t="s">
        <v>344</v>
      </c>
      <c r="B315" s="25" t="s">
        <v>287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1750.79412833571</v>
      </c>
      <c r="J315">
        <v>1298.0924487966699</v>
      </c>
      <c r="K315">
        <v>647.91129284531996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1026.3112498938599</v>
      </c>
      <c r="T315">
        <v>0</v>
      </c>
      <c r="U315">
        <v>852.16339759525101</v>
      </c>
      <c r="V315">
        <v>0</v>
      </c>
      <c r="W315">
        <v>0</v>
      </c>
      <c r="X315">
        <v>1000</v>
      </c>
      <c r="Y315">
        <v>1430.7807594476301</v>
      </c>
      <c r="Z315">
        <v>0</v>
      </c>
      <c r="AA315">
        <v>0</v>
      </c>
      <c r="AB315">
        <v>505.82931999969901</v>
      </c>
      <c r="AC315">
        <v>0</v>
      </c>
      <c r="AD315">
        <v>0</v>
      </c>
      <c r="AE315">
        <v>0</v>
      </c>
      <c r="AF315">
        <v>0</v>
      </c>
    </row>
    <row r="316" spans="1:32" ht="15" customHeight="1">
      <c r="A316" t="s">
        <v>344</v>
      </c>
      <c r="B316" s="25" t="s">
        <v>288</v>
      </c>
      <c r="C316">
        <v>0</v>
      </c>
      <c r="D316">
        <v>1462.5036972452499</v>
      </c>
      <c r="E316">
        <v>300</v>
      </c>
      <c r="F316">
        <v>0</v>
      </c>
      <c r="G316">
        <v>350</v>
      </c>
      <c r="H316">
        <v>1630.331431028</v>
      </c>
      <c r="I316">
        <v>500</v>
      </c>
      <c r="J316">
        <v>1789.50848048067</v>
      </c>
      <c r="K316">
        <v>0</v>
      </c>
      <c r="L316">
        <v>1000</v>
      </c>
      <c r="M316">
        <v>0</v>
      </c>
      <c r="N316">
        <v>2201.08682865318</v>
      </c>
      <c r="O316">
        <v>1577.9893158996201</v>
      </c>
      <c r="P316">
        <v>1838.3882306706901</v>
      </c>
      <c r="Q316">
        <v>1284.4862978178601</v>
      </c>
      <c r="R316">
        <v>1000</v>
      </c>
      <c r="S316">
        <v>0</v>
      </c>
      <c r="T316">
        <v>1087.0487478216301</v>
      </c>
      <c r="U316">
        <v>0</v>
      </c>
      <c r="V316">
        <v>1809.0938656153198</v>
      </c>
      <c r="W316">
        <v>1285.66128237525</v>
      </c>
      <c r="X316">
        <v>2702.3606217174101</v>
      </c>
      <c r="Y316">
        <v>2000.60210862749</v>
      </c>
      <c r="Z316">
        <v>560.61008017351105</v>
      </c>
      <c r="AA316">
        <v>2252.6160473271798</v>
      </c>
      <c r="AB316">
        <v>2623.54865906435</v>
      </c>
      <c r="AC316">
        <v>1472.1386482586699</v>
      </c>
      <c r="AD316">
        <v>1879.07717022939</v>
      </c>
      <c r="AE316">
        <v>600</v>
      </c>
      <c r="AF316">
        <v>0</v>
      </c>
    </row>
    <row r="317" spans="1:32" ht="15" customHeight="1">
      <c r="A317" t="s">
        <v>344</v>
      </c>
      <c r="B317" s="25" t="s">
        <v>289</v>
      </c>
      <c r="C317">
        <v>2201.08682865318</v>
      </c>
      <c r="D317">
        <v>1188.0094566349799</v>
      </c>
      <c r="E317">
        <v>0</v>
      </c>
      <c r="F317">
        <v>453.95261489014501</v>
      </c>
      <c r="G317">
        <v>0</v>
      </c>
      <c r="H317">
        <v>1334.1030659155401</v>
      </c>
      <c r="I317">
        <v>1662.6622525184398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859.98490218899008</v>
      </c>
      <c r="P317">
        <v>947.645128812331</v>
      </c>
      <c r="Q317">
        <v>0</v>
      </c>
      <c r="R317">
        <v>1007.1001103608399</v>
      </c>
      <c r="S317">
        <v>0</v>
      </c>
      <c r="T317">
        <v>0</v>
      </c>
      <c r="U317">
        <v>0</v>
      </c>
      <c r="V317">
        <v>521.15889498532397</v>
      </c>
      <c r="W317">
        <v>0</v>
      </c>
      <c r="X317">
        <v>0</v>
      </c>
      <c r="Y317">
        <v>1480.0860704174399</v>
      </c>
      <c r="Z317">
        <v>0</v>
      </c>
      <c r="AA317">
        <v>772.59590847392906</v>
      </c>
      <c r="AB317">
        <v>0</v>
      </c>
      <c r="AC317">
        <v>1031.61870157402</v>
      </c>
      <c r="AD317">
        <v>1109.6121626510699</v>
      </c>
      <c r="AE317">
        <v>0</v>
      </c>
      <c r="AF317">
        <v>868</v>
      </c>
    </row>
    <row r="318" spans="1:32" ht="15" customHeight="1">
      <c r="A318" t="s">
        <v>344</v>
      </c>
      <c r="B318" s="25" t="s">
        <v>290</v>
      </c>
      <c r="C318">
        <v>1577.9893158996201</v>
      </c>
      <c r="D318">
        <v>332.26843218335301</v>
      </c>
      <c r="E318">
        <v>1075.0708709829501</v>
      </c>
      <c r="F318">
        <v>753.16464265603702</v>
      </c>
      <c r="G318">
        <v>662.93928739685907</v>
      </c>
      <c r="H318">
        <v>528.62735733984505</v>
      </c>
      <c r="I318">
        <v>809.27324768310598</v>
      </c>
      <c r="J318">
        <v>1294.2279971775301</v>
      </c>
      <c r="K318">
        <v>0</v>
      </c>
      <c r="L318">
        <v>1723.5923456386299</v>
      </c>
      <c r="M318">
        <v>0</v>
      </c>
      <c r="N318">
        <v>859.98490218899099</v>
      </c>
      <c r="O318">
        <v>0</v>
      </c>
      <c r="P318">
        <v>331.48986219249798</v>
      </c>
      <c r="Q318">
        <v>0</v>
      </c>
      <c r="R318">
        <v>427.98870255175405</v>
      </c>
      <c r="S318">
        <v>1262.65091310359</v>
      </c>
      <c r="T318">
        <v>938.10517788985101</v>
      </c>
      <c r="U318">
        <v>0</v>
      </c>
      <c r="V318">
        <v>339.14004627368701</v>
      </c>
      <c r="W318">
        <v>1129.39397401365</v>
      </c>
      <c r="X318">
        <v>0</v>
      </c>
      <c r="Y318">
        <v>818.17144171362804</v>
      </c>
      <c r="Z318">
        <v>0</v>
      </c>
      <c r="AA318">
        <v>677.09091812818099</v>
      </c>
      <c r="AB318">
        <v>1974.18746626347</v>
      </c>
      <c r="AC318">
        <v>171.92921205264901</v>
      </c>
      <c r="AD318">
        <v>470.59611593338201</v>
      </c>
      <c r="AE318">
        <v>0</v>
      </c>
      <c r="AF318">
        <v>0</v>
      </c>
    </row>
    <row r="319" spans="1:32" ht="15" customHeight="1">
      <c r="A319" t="s">
        <v>344</v>
      </c>
      <c r="B319" s="25" t="s">
        <v>291</v>
      </c>
      <c r="C319">
        <v>1838.3882306706901</v>
      </c>
      <c r="D319">
        <v>400.59372578107298</v>
      </c>
      <c r="E319">
        <v>1146.04524644247</v>
      </c>
      <c r="F319">
        <v>671.17606225370605</v>
      </c>
      <c r="G319">
        <v>850.87250518848896</v>
      </c>
      <c r="H319">
        <v>415.872666555092</v>
      </c>
      <c r="I319">
        <v>790.13366259144595</v>
      </c>
      <c r="J319">
        <v>1171.93947295151</v>
      </c>
      <c r="K319">
        <v>0</v>
      </c>
      <c r="L319">
        <v>0</v>
      </c>
      <c r="M319">
        <v>0</v>
      </c>
      <c r="N319">
        <v>947.645128812331</v>
      </c>
      <c r="O319">
        <v>331.489862192499</v>
      </c>
      <c r="P319">
        <v>0</v>
      </c>
      <c r="Q319">
        <v>0</v>
      </c>
      <c r="R319">
        <v>755.25685508296101</v>
      </c>
      <c r="S319">
        <v>961.22566260652798</v>
      </c>
      <c r="T319">
        <v>1025.1109061800601</v>
      </c>
      <c r="U319">
        <v>1141.8269998191799</v>
      </c>
      <c r="V319">
        <v>486.509831457367</v>
      </c>
      <c r="W319">
        <v>1144.4012916258498</v>
      </c>
      <c r="X319">
        <v>0</v>
      </c>
      <c r="Y319">
        <v>551.71910134001803</v>
      </c>
      <c r="Z319">
        <v>0</v>
      </c>
      <c r="AA319">
        <v>452.356585476161</v>
      </c>
      <c r="AB319">
        <v>1745.8480912927701</v>
      </c>
      <c r="AC319">
        <v>369.97218165411005</v>
      </c>
      <c r="AD319">
        <v>171.64965832355401</v>
      </c>
      <c r="AE319">
        <v>0</v>
      </c>
      <c r="AF319">
        <v>0</v>
      </c>
    </row>
    <row r="320" spans="1:32" ht="15" customHeight="1">
      <c r="A320" t="s">
        <v>344</v>
      </c>
      <c r="B320" s="25" t="s">
        <v>292</v>
      </c>
      <c r="C320">
        <v>1284.4862978178601</v>
      </c>
      <c r="D320">
        <v>0</v>
      </c>
      <c r="E320">
        <v>924.13527462824095</v>
      </c>
      <c r="F320">
        <v>0</v>
      </c>
      <c r="G320">
        <v>0</v>
      </c>
      <c r="H320">
        <v>0</v>
      </c>
      <c r="I320">
        <v>1286.0923385641399</v>
      </c>
      <c r="J320">
        <v>1213.4344984837101</v>
      </c>
      <c r="K320">
        <v>0</v>
      </c>
      <c r="L320">
        <v>1479.4523671480001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1057.1666425449798</v>
      </c>
      <c r="U320">
        <v>0</v>
      </c>
      <c r="V320">
        <v>0</v>
      </c>
      <c r="W320">
        <v>932.264714643704</v>
      </c>
      <c r="X320">
        <v>1780.16067787714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363.85293099165801</v>
      </c>
      <c r="AF320">
        <v>0</v>
      </c>
    </row>
    <row r="321" spans="1:32" ht="15" customHeight="1">
      <c r="A321" t="s">
        <v>344</v>
      </c>
      <c r="B321" s="25" t="s">
        <v>293</v>
      </c>
      <c r="C321">
        <v>1223.64121711451</v>
      </c>
      <c r="D321">
        <v>557.69258660892194</v>
      </c>
      <c r="E321">
        <v>1040.2243047708</v>
      </c>
      <c r="F321">
        <v>1075.5099926088301</v>
      </c>
      <c r="G321">
        <v>540.00727508318903</v>
      </c>
      <c r="H321">
        <v>812.42519774304708</v>
      </c>
      <c r="I321">
        <v>934.15270892569299</v>
      </c>
      <c r="J321">
        <v>1472.55546826829</v>
      </c>
      <c r="K321">
        <v>0</v>
      </c>
      <c r="L321">
        <v>1341.0179170542301</v>
      </c>
      <c r="M321">
        <v>0</v>
      </c>
      <c r="N321">
        <v>1007.1001103608399</v>
      </c>
      <c r="O321">
        <v>427.98870255175405</v>
      </c>
      <c r="P321">
        <v>755.25685508296192</v>
      </c>
      <c r="Q321">
        <v>0</v>
      </c>
      <c r="R321">
        <v>0</v>
      </c>
      <c r="S321">
        <v>0</v>
      </c>
      <c r="T321">
        <v>903.07870161533708</v>
      </c>
      <c r="U321">
        <v>0</v>
      </c>
      <c r="V321">
        <v>586.66369571887094</v>
      </c>
      <c r="W321">
        <v>1161.0499939660699</v>
      </c>
      <c r="X321">
        <v>0</v>
      </c>
      <c r="Y321">
        <v>1174.66292608554</v>
      </c>
      <c r="Z321">
        <v>0</v>
      </c>
      <c r="AA321">
        <v>1082.6257637412202</v>
      </c>
      <c r="AB321">
        <v>2245.4899867019499</v>
      </c>
      <c r="AC321">
        <v>429.94551876705401</v>
      </c>
      <c r="AD321">
        <v>874.10712133104096</v>
      </c>
      <c r="AE321">
        <v>1673.8376714381</v>
      </c>
      <c r="AF321">
        <v>0</v>
      </c>
    </row>
    <row r="322" spans="1:32" ht="15" customHeight="1">
      <c r="A322" t="s">
        <v>344</v>
      </c>
      <c r="B322" s="25" t="s">
        <v>309</v>
      </c>
      <c r="C322">
        <v>0</v>
      </c>
      <c r="D322">
        <v>1094.83749350671</v>
      </c>
      <c r="E322">
        <v>0</v>
      </c>
      <c r="F322">
        <v>0</v>
      </c>
      <c r="G322">
        <v>0</v>
      </c>
      <c r="H322">
        <v>850.90017038750102</v>
      </c>
      <c r="I322">
        <v>1015.33146361259</v>
      </c>
      <c r="J322">
        <v>873.01233222354495</v>
      </c>
      <c r="K322">
        <v>384.46822270052297</v>
      </c>
      <c r="L322">
        <v>0</v>
      </c>
      <c r="M322">
        <v>1026.3112498938599</v>
      </c>
      <c r="N322">
        <v>0</v>
      </c>
      <c r="O322">
        <v>1262.65091310359</v>
      </c>
      <c r="P322">
        <v>961.22566260652798</v>
      </c>
      <c r="Q322">
        <v>0</v>
      </c>
      <c r="R322">
        <v>0</v>
      </c>
      <c r="S322">
        <v>0</v>
      </c>
      <c r="T322">
        <v>0</v>
      </c>
      <c r="U322">
        <v>180.607718080865</v>
      </c>
      <c r="V322">
        <v>0</v>
      </c>
      <c r="W322">
        <v>1249.6982264928699</v>
      </c>
      <c r="X322">
        <v>1153.0141123032299</v>
      </c>
      <c r="Y322">
        <v>464.51770990894602</v>
      </c>
      <c r="Z322">
        <v>0</v>
      </c>
      <c r="AA322">
        <v>1059.29442059653</v>
      </c>
      <c r="AB322">
        <v>923.23087982093102</v>
      </c>
      <c r="AC322">
        <v>1207.0468892582498</v>
      </c>
      <c r="AD322">
        <v>797.05288986867799</v>
      </c>
      <c r="AE322">
        <v>0</v>
      </c>
      <c r="AF322">
        <v>0</v>
      </c>
    </row>
    <row r="323" spans="1:32" ht="15" customHeight="1">
      <c r="A323" t="s">
        <v>344</v>
      </c>
      <c r="B323" s="25" t="s">
        <v>294</v>
      </c>
      <c r="C323">
        <v>1087.0487478216301</v>
      </c>
      <c r="D323">
        <v>640.31926514528504</v>
      </c>
      <c r="E323">
        <v>140.402716275073</v>
      </c>
      <c r="F323">
        <v>0</v>
      </c>
      <c r="G323">
        <v>367.02347411715601</v>
      </c>
      <c r="H323">
        <v>665.23720472525895</v>
      </c>
      <c r="I323">
        <v>339.256989214344</v>
      </c>
      <c r="J323">
        <v>737.80857292999201</v>
      </c>
      <c r="K323">
        <v>0</v>
      </c>
      <c r="L323">
        <v>1307.3596546454498</v>
      </c>
      <c r="M323">
        <v>0</v>
      </c>
      <c r="N323">
        <v>0</v>
      </c>
      <c r="O323">
        <v>938.10517788985101</v>
      </c>
      <c r="P323">
        <v>1025.1109061800601</v>
      </c>
      <c r="Q323">
        <v>1057.1666425449798</v>
      </c>
      <c r="R323">
        <v>903.07870161533799</v>
      </c>
      <c r="S323">
        <v>0</v>
      </c>
      <c r="T323">
        <v>0</v>
      </c>
      <c r="U323">
        <v>0</v>
      </c>
      <c r="V323">
        <v>0</v>
      </c>
      <c r="W323">
        <v>279.53690262646001</v>
      </c>
      <c r="X323">
        <v>1703.3396367090099</v>
      </c>
      <c r="Y323">
        <v>969.45405735543102</v>
      </c>
      <c r="Z323">
        <v>0</v>
      </c>
      <c r="AA323">
        <v>0</v>
      </c>
      <c r="AB323">
        <v>1586.2880663705801</v>
      </c>
      <c r="AC323">
        <v>767.72843470975192</v>
      </c>
      <c r="AD323">
        <v>981.16819225591007</v>
      </c>
      <c r="AE323">
        <v>785.88569114541792</v>
      </c>
      <c r="AF323">
        <v>0</v>
      </c>
    </row>
    <row r="324" spans="1:32" ht="15" customHeight="1">
      <c r="A324" t="s">
        <v>344</v>
      </c>
      <c r="B324" s="25" t="s">
        <v>310</v>
      </c>
      <c r="C324">
        <v>0</v>
      </c>
      <c r="D324">
        <v>1264.2639586615901</v>
      </c>
      <c r="E324">
        <v>0</v>
      </c>
      <c r="F324">
        <v>0</v>
      </c>
      <c r="G324">
        <v>0</v>
      </c>
      <c r="H324">
        <v>1016.03976861827</v>
      </c>
      <c r="I324">
        <v>1144.5981630804799</v>
      </c>
      <c r="J324">
        <v>921.64596476852296</v>
      </c>
      <c r="K324">
        <v>205.65185271509202</v>
      </c>
      <c r="L324">
        <v>0</v>
      </c>
      <c r="M324">
        <v>852.16339759525101</v>
      </c>
      <c r="N324">
        <v>0</v>
      </c>
      <c r="O324">
        <v>0</v>
      </c>
      <c r="P324">
        <v>1141.8269998191799</v>
      </c>
      <c r="Q324">
        <v>0</v>
      </c>
      <c r="R324">
        <v>0</v>
      </c>
      <c r="S324">
        <v>180.607718080865</v>
      </c>
      <c r="T324">
        <v>0</v>
      </c>
      <c r="U324">
        <v>0</v>
      </c>
      <c r="V324">
        <v>0</v>
      </c>
      <c r="W324">
        <v>1345.2498022536599</v>
      </c>
      <c r="X324">
        <v>1031.75587080375</v>
      </c>
      <c r="Y324">
        <v>636.20237546535895</v>
      </c>
      <c r="Z324">
        <v>0</v>
      </c>
      <c r="AA324">
        <v>1225.5033101732299</v>
      </c>
      <c r="AB324">
        <v>802.01204829864901</v>
      </c>
      <c r="AC324">
        <v>0</v>
      </c>
      <c r="AD324">
        <v>977.33382873698895</v>
      </c>
      <c r="AE324">
        <v>0</v>
      </c>
      <c r="AF324">
        <v>0</v>
      </c>
    </row>
    <row r="325" spans="1:32" ht="15" customHeight="1">
      <c r="A325" t="s">
        <v>344</v>
      </c>
      <c r="B325" s="25" t="s">
        <v>297</v>
      </c>
      <c r="C325">
        <v>1285.66128237525</v>
      </c>
      <c r="D325">
        <v>804.23854010353705</v>
      </c>
      <c r="E325">
        <v>192.198479320232</v>
      </c>
      <c r="F325">
        <v>0</v>
      </c>
      <c r="G325">
        <v>637.54705771983106</v>
      </c>
      <c r="H325">
        <v>738.706129558464</v>
      </c>
      <c r="I325">
        <v>356.148252621496</v>
      </c>
      <c r="J325">
        <v>503.888449476456</v>
      </c>
      <c r="K325">
        <v>0</v>
      </c>
      <c r="L325">
        <v>1513.17891265412</v>
      </c>
      <c r="M325">
        <v>0</v>
      </c>
      <c r="N325">
        <v>0</v>
      </c>
      <c r="O325">
        <v>1129.39397401365</v>
      </c>
      <c r="P325">
        <v>1144.4012916258498</v>
      </c>
      <c r="Q325">
        <v>932.264714643704</v>
      </c>
      <c r="R325">
        <v>1161.0499939660699</v>
      </c>
      <c r="S325">
        <v>1249.6982264928699</v>
      </c>
      <c r="T325">
        <v>279.53690262646001</v>
      </c>
      <c r="U325">
        <v>1345.2498022536599</v>
      </c>
      <c r="V325">
        <v>0</v>
      </c>
      <c r="W325">
        <v>0</v>
      </c>
      <c r="X325">
        <v>1444.2496408617201</v>
      </c>
      <c r="Y325">
        <v>943.15722813118703</v>
      </c>
      <c r="Z325">
        <v>0</v>
      </c>
      <c r="AA325">
        <v>0</v>
      </c>
      <c r="AB325">
        <v>1343.7475420231901</v>
      </c>
      <c r="AC325">
        <v>958.07311103482107</v>
      </c>
      <c r="AD325">
        <v>1060.74538884102</v>
      </c>
      <c r="AE325">
        <v>604.03108572155702</v>
      </c>
      <c r="AF325">
        <v>0</v>
      </c>
    </row>
    <row r="326" spans="1:32" ht="15" customHeight="1">
      <c r="A326" t="s">
        <v>344</v>
      </c>
      <c r="B326" s="25" t="s">
        <v>298</v>
      </c>
      <c r="C326">
        <v>2702.3606217174001</v>
      </c>
      <c r="D326">
        <v>0</v>
      </c>
      <c r="E326">
        <v>1636.1429978025399</v>
      </c>
      <c r="F326">
        <v>0</v>
      </c>
      <c r="G326">
        <v>0</v>
      </c>
      <c r="H326">
        <v>1641.9987908836001</v>
      </c>
      <c r="I326">
        <v>1503.6342566216899</v>
      </c>
      <c r="J326">
        <v>700</v>
      </c>
      <c r="K326">
        <v>884.99930143106201</v>
      </c>
      <c r="L326">
        <v>0</v>
      </c>
      <c r="M326">
        <v>1000</v>
      </c>
      <c r="N326">
        <v>0</v>
      </c>
      <c r="O326">
        <v>0</v>
      </c>
      <c r="P326">
        <v>0</v>
      </c>
      <c r="Q326">
        <v>1780.16067787714</v>
      </c>
      <c r="R326">
        <v>0</v>
      </c>
      <c r="S326">
        <v>1153.0141123032299</v>
      </c>
      <c r="T326">
        <v>1703.3396367090099</v>
      </c>
      <c r="U326">
        <v>1031.75587080375</v>
      </c>
      <c r="V326">
        <v>0</v>
      </c>
      <c r="W326">
        <v>1444.2496408617201</v>
      </c>
      <c r="X326">
        <v>0</v>
      </c>
      <c r="Y326">
        <v>1408.53557129252</v>
      </c>
      <c r="Z326">
        <v>0</v>
      </c>
      <c r="AA326">
        <v>0</v>
      </c>
      <c r="AB326">
        <v>230.31830030483601</v>
      </c>
      <c r="AC326">
        <v>0</v>
      </c>
      <c r="AD326">
        <v>0</v>
      </c>
      <c r="AE326">
        <v>1492.3110247683198</v>
      </c>
      <c r="AF326">
        <v>0</v>
      </c>
    </row>
    <row r="327" spans="1:32" ht="15" customHeight="1">
      <c r="A327" t="s">
        <v>344</v>
      </c>
      <c r="B327" s="25" t="s">
        <v>357</v>
      </c>
      <c r="C327">
        <v>1809.0938656153198</v>
      </c>
      <c r="D327">
        <v>667.28743942098004</v>
      </c>
      <c r="E327">
        <v>0</v>
      </c>
      <c r="F327">
        <v>489.50968613755697</v>
      </c>
      <c r="G327">
        <v>978.202256013701</v>
      </c>
      <c r="H327">
        <v>829.37590922436198</v>
      </c>
      <c r="I327">
        <v>1143.0904705983601</v>
      </c>
      <c r="J327">
        <v>0</v>
      </c>
      <c r="K327">
        <v>0</v>
      </c>
      <c r="L327">
        <v>0</v>
      </c>
      <c r="M327">
        <v>0</v>
      </c>
      <c r="N327">
        <v>521.15889498532499</v>
      </c>
      <c r="O327">
        <v>339.14004627368701</v>
      </c>
      <c r="P327">
        <v>486.509831457367</v>
      </c>
      <c r="Q327">
        <v>0</v>
      </c>
      <c r="R327">
        <v>586.66369571887094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1038.1278970272401</v>
      </c>
      <c r="Z327">
        <v>0</v>
      </c>
      <c r="AA327">
        <v>569.06990902236203</v>
      </c>
      <c r="AB327">
        <v>0</v>
      </c>
      <c r="AC327">
        <v>511.015665007346</v>
      </c>
      <c r="AD327">
        <v>658.157323216142</v>
      </c>
      <c r="AE327">
        <v>0</v>
      </c>
      <c r="AF327">
        <v>0</v>
      </c>
    </row>
    <row r="328" spans="1:32" ht="15" customHeight="1">
      <c r="A328" t="s">
        <v>344</v>
      </c>
      <c r="B328" s="25" t="s">
        <v>299</v>
      </c>
      <c r="C328">
        <v>2000.60210862749</v>
      </c>
      <c r="D328">
        <v>630.35834473777004</v>
      </c>
      <c r="E328">
        <v>1037.5298659720399</v>
      </c>
      <c r="F328">
        <v>1129.6862445515799</v>
      </c>
      <c r="G328">
        <v>1001.53130217721</v>
      </c>
      <c r="H328">
        <v>390.17771934421097</v>
      </c>
      <c r="I328">
        <v>633.87344837345699</v>
      </c>
      <c r="J328">
        <v>745.49926267908506</v>
      </c>
      <c r="K328">
        <v>825.43250435985999</v>
      </c>
      <c r="L328">
        <v>0</v>
      </c>
      <c r="M328">
        <v>1430.7807594476301</v>
      </c>
      <c r="N328">
        <v>1480.0860704174399</v>
      </c>
      <c r="O328">
        <v>818.17144171362804</v>
      </c>
      <c r="P328">
        <v>551.71910134001803</v>
      </c>
      <c r="Q328">
        <v>0</v>
      </c>
      <c r="R328">
        <v>1174.66292608554</v>
      </c>
      <c r="S328">
        <v>464.51770990894602</v>
      </c>
      <c r="T328">
        <v>969.45405735543102</v>
      </c>
      <c r="U328">
        <v>636.20237546535998</v>
      </c>
      <c r="V328">
        <v>1038.1278970272401</v>
      </c>
      <c r="W328">
        <v>943.15722813118703</v>
      </c>
      <c r="X328">
        <v>1408.53557129252</v>
      </c>
      <c r="Y328">
        <v>0</v>
      </c>
      <c r="Z328">
        <v>0</v>
      </c>
      <c r="AA328">
        <v>809.16174161674303</v>
      </c>
      <c r="AB328">
        <v>1196.52699238643</v>
      </c>
      <c r="AC328">
        <v>746.53257175725798</v>
      </c>
      <c r="AD328">
        <v>380.21135998730699</v>
      </c>
      <c r="AE328">
        <v>1502.6294206436</v>
      </c>
      <c r="AF328">
        <v>0</v>
      </c>
    </row>
    <row r="329" spans="1:32" ht="15" customHeight="1">
      <c r="A329" t="s">
        <v>344</v>
      </c>
      <c r="B329" s="25" t="s">
        <v>300</v>
      </c>
      <c r="C329">
        <v>560.61008017351105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421.672415134201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1672.93153161432</v>
      </c>
      <c r="AF329">
        <v>0</v>
      </c>
    </row>
    <row r="330" spans="1:32" ht="15" customHeight="1">
      <c r="A330" t="s">
        <v>344</v>
      </c>
      <c r="B330" s="25" t="s">
        <v>301</v>
      </c>
      <c r="C330">
        <v>2252.6160473271798</v>
      </c>
      <c r="D330">
        <v>850.72120472862309</v>
      </c>
      <c r="E330">
        <v>0</v>
      </c>
      <c r="F330">
        <v>343.03271562063702</v>
      </c>
      <c r="G330">
        <v>1292.2756861994699</v>
      </c>
      <c r="H330">
        <v>842.37130979343601</v>
      </c>
      <c r="I330">
        <v>1224.8462438825002</v>
      </c>
      <c r="J330">
        <v>1533.4077074085801</v>
      </c>
      <c r="K330">
        <v>0</v>
      </c>
      <c r="L330">
        <v>0</v>
      </c>
      <c r="M330">
        <v>0</v>
      </c>
      <c r="N330">
        <v>772.59590847392906</v>
      </c>
      <c r="O330">
        <v>677.0909181281819</v>
      </c>
      <c r="P330">
        <v>452.356585476161</v>
      </c>
      <c r="Q330">
        <v>0</v>
      </c>
      <c r="R330">
        <v>1082.6257637412202</v>
      </c>
      <c r="S330">
        <v>1059.29442059653</v>
      </c>
      <c r="T330">
        <v>0</v>
      </c>
      <c r="U330">
        <v>1225.5033101732299</v>
      </c>
      <c r="V330">
        <v>569.06990902236203</v>
      </c>
      <c r="W330">
        <v>0</v>
      </c>
      <c r="X330">
        <v>0</v>
      </c>
      <c r="Y330">
        <v>809.16174161674303</v>
      </c>
      <c r="Z330">
        <v>0</v>
      </c>
      <c r="AA330">
        <v>0</v>
      </c>
      <c r="AB330">
        <v>0</v>
      </c>
      <c r="AC330">
        <v>787.56824992521501</v>
      </c>
      <c r="AD330">
        <v>523.91508623551999</v>
      </c>
      <c r="AE330">
        <v>0</v>
      </c>
      <c r="AF330">
        <v>899</v>
      </c>
    </row>
    <row r="331" spans="1:32" ht="15" customHeight="1">
      <c r="A331" t="s">
        <v>344</v>
      </c>
      <c r="B331" s="25" t="s">
        <v>303</v>
      </c>
      <c r="C331">
        <v>2623.54865906435</v>
      </c>
      <c r="D331">
        <v>1698.78586366179</v>
      </c>
      <c r="E331">
        <v>1535.2614592201701</v>
      </c>
      <c r="F331">
        <v>0</v>
      </c>
      <c r="G331">
        <v>1857.41285149137</v>
      </c>
      <c r="H331">
        <v>1454.21916641332</v>
      </c>
      <c r="I331">
        <v>1354.2725273615699</v>
      </c>
      <c r="J331">
        <v>400</v>
      </c>
      <c r="K331">
        <v>661.72041219775406</v>
      </c>
      <c r="L331">
        <v>0</v>
      </c>
      <c r="M331">
        <v>505.82931999969901</v>
      </c>
      <c r="N331">
        <v>0</v>
      </c>
      <c r="O331">
        <v>1974.18746626347</v>
      </c>
      <c r="P331">
        <v>1745.8480912927701</v>
      </c>
      <c r="Q331">
        <v>0</v>
      </c>
      <c r="R331">
        <v>2245.4899867019499</v>
      </c>
      <c r="S331">
        <v>923.23087982093102</v>
      </c>
      <c r="T331">
        <v>1586.2880663705801</v>
      </c>
      <c r="U331">
        <v>802.01204829864901</v>
      </c>
      <c r="V331">
        <v>0</v>
      </c>
      <c r="W331">
        <v>1343.7475420231901</v>
      </c>
      <c r="X331">
        <v>230.31830030483601</v>
      </c>
      <c r="Y331">
        <v>1196.52699238643</v>
      </c>
      <c r="Z331">
        <v>0</v>
      </c>
      <c r="AA331">
        <v>0</v>
      </c>
      <c r="AB331">
        <v>0</v>
      </c>
      <c r="AC331">
        <v>1858.1773164466701</v>
      </c>
      <c r="AD331">
        <v>1575.3717320999899</v>
      </c>
      <c r="AE331">
        <v>1485.1832458255701</v>
      </c>
      <c r="AF331">
        <v>0</v>
      </c>
    </row>
    <row r="332" spans="1:32" ht="15" customHeight="1">
      <c r="A332" t="s">
        <v>344</v>
      </c>
      <c r="B332" s="25" t="s">
        <v>304</v>
      </c>
      <c r="C332">
        <v>1472.1386482586699</v>
      </c>
      <c r="D332">
        <v>171.23968487161298</v>
      </c>
      <c r="E332">
        <v>903.982915252147</v>
      </c>
      <c r="F332">
        <v>908.28599436695106</v>
      </c>
      <c r="G332">
        <v>511.841445195772</v>
      </c>
      <c r="H332">
        <v>404.30883342103601</v>
      </c>
      <c r="I332">
        <v>643.64683867472309</v>
      </c>
      <c r="J332">
        <v>1144.11719890019</v>
      </c>
      <c r="K332">
        <v>0</v>
      </c>
      <c r="L332">
        <v>1632.96478199994</v>
      </c>
      <c r="M332">
        <v>0</v>
      </c>
      <c r="N332">
        <v>1031.61870157402</v>
      </c>
      <c r="O332">
        <v>171.92921205264901</v>
      </c>
      <c r="P332">
        <v>369.97218165411005</v>
      </c>
      <c r="Q332">
        <v>0</v>
      </c>
      <c r="R332">
        <v>429.94551876705401</v>
      </c>
      <c r="S332">
        <v>1207.0468892582498</v>
      </c>
      <c r="T332">
        <v>767.72843470975192</v>
      </c>
      <c r="U332">
        <v>0</v>
      </c>
      <c r="V332">
        <v>511.015665007346</v>
      </c>
      <c r="W332">
        <v>958.07311103482107</v>
      </c>
      <c r="X332">
        <v>0</v>
      </c>
      <c r="Y332">
        <v>746.53257175725901</v>
      </c>
      <c r="Z332">
        <v>0</v>
      </c>
      <c r="AA332">
        <v>787.56824992521501</v>
      </c>
      <c r="AB332">
        <v>1858.1773164466701</v>
      </c>
      <c r="AC332">
        <v>0</v>
      </c>
      <c r="AD332">
        <v>454.53487290644597</v>
      </c>
      <c r="AE332">
        <v>0</v>
      </c>
      <c r="AF332">
        <v>0</v>
      </c>
    </row>
    <row r="333" spans="1:32" ht="15" customHeight="1">
      <c r="A333" t="s">
        <v>344</v>
      </c>
      <c r="B333" s="25" t="s">
        <v>305</v>
      </c>
      <c r="C333">
        <v>1879.07717022939</v>
      </c>
      <c r="D333">
        <v>416.67442091245101</v>
      </c>
      <c r="E333">
        <v>1089.5599581445199</v>
      </c>
      <c r="F333">
        <v>797.89632698648404</v>
      </c>
      <c r="G333">
        <v>869.38049533326898</v>
      </c>
      <c r="H333">
        <v>323.68806336508601</v>
      </c>
      <c r="I333">
        <v>705.30028234734198</v>
      </c>
      <c r="J333">
        <v>1030.02389787685</v>
      </c>
      <c r="K333">
        <v>1177.7913358512399</v>
      </c>
      <c r="L333">
        <v>0</v>
      </c>
      <c r="M333">
        <v>0</v>
      </c>
      <c r="N333">
        <v>1109.6121626510699</v>
      </c>
      <c r="O333">
        <v>470.59611593338201</v>
      </c>
      <c r="P333">
        <v>171.64965832355401</v>
      </c>
      <c r="Q333">
        <v>0</v>
      </c>
      <c r="R333">
        <v>874.10712133104096</v>
      </c>
      <c r="S333">
        <v>797.05288986867799</v>
      </c>
      <c r="T333">
        <v>981.16819225591007</v>
      </c>
      <c r="U333">
        <v>977.33382873698895</v>
      </c>
      <c r="V333">
        <v>658.157323216142</v>
      </c>
      <c r="W333">
        <v>1060.74538884102</v>
      </c>
      <c r="X333">
        <v>0</v>
      </c>
      <c r="Y333">
        <v>380.21135998730603</v>
      </c>
      <c r="Z333">
        <v>0</v>
      </c>
      <c r="AA333">
        <v>523.91508623551999</v>
      </c>
      <c r="AB333">
        <v>1575.3717320999899</v>
      </c>
      <c r="AC333">
        <v>454.53487290644597</v>
      </c>
      <c r="AD333">
        <v>0</v>
      </c>
      <c r="AE333">
        <v>0</v>
      </c>
      <c r="AF333">
        <v>0</v>
      </c>
    </row>
    <row r="334" spans="1:32" ht="15" customHeight="1">
      <c r="A334" t="s">
        <v>344</v>
      </c>
      <c r="B334" t="s">
        <v>356</v>
      </c>
      <c r="C334">
        <v>0</v>
      </c>
      <c r="D334">
        <v>0</v>
      </c>
      <c r="E334">
        <v>0</v>
      </c>
      <c r="F334">
        <v>428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868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899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ht="15" customHeight="1">
      <c r="A335" t="s">
        <v>344</v>
      </c>
      <c r="B335" s="25" t="s">
        <v>307</v>
      </c>
      <c r="C335">
        <v>600</v>
      </c>
      <c r="D335">
        <v>1399.0173033453</v>
      </c>
      <c r="E335">
        <v>645.5935980418019</v>
      </c>
      <c r="F335">
        <v>0</v>
      </c>
      <c r="G335">
        <v>1134.76331056603</v>
      </c>
      <c r="H335">
        <v>1341.3757744945199</v>
      </c>
      <c r="I335">
        <v>959.53068808902401</v>
      </c>
      <c r="J335">
        <v>850.09003943214498</v>
      </c>
      <c r="K335">
        <v>0</v>
      </c>
      <c r="L335">
        <v>1549.5137640238599</v>
      </c>
      <c r="M335">
        <v>0</v>
      </c>
      <c r="N335">
        <v>0</v>
      </c>
      <c r="O335">
        <v>0</v>
      </c>
      <c r="P335">
        <v>0</v>
      </c>
      <c r="Q335">
        <v>363.85293099165801</v>
      </c>
      <c r="R335">
        <v>1673.8376714381</v>
      </c>
      <c r="S335">
        <v>0</v>
      </c>
      <c r="T335">
        <v>785.88569114541792</v>
      </c>
      <c r="U335">
        <v>0</v>
      </c>
      <c r="V335">
        <v>0</v>
      </c>
      <c r="W335">
        <v>604.03108572155702</v>
      </c>
      <c r="X335">
        <v>1492.3110247683298</v>
      </c>
      <c r="Y335">
        <v>1502.6294206436</v>
      </c>
      <c r="Z335">
        <v>1672.93153161432</v>
      </c>
      <c r="AA335">
        <v>0</v>
      </c>
      <c r="AB335">
        <v>1485.1832458255701</v>
      </c>
      <c r="AC335">
        <v>0</v>
      </c>
      <c r="AD335">
        <v>0</v>
      </c>
      <c r="AE335">
        <v>0</v>
      </c>
      <c r="AF335">
        <v>0</v>
      </c>
    </row>
    <row r="336" spans="1:32">
      <c r="A336" t="s">
        <v>143</v>
      </c>
      <c r="B336" s="25" t="s">
        <v>278</v>
      </c>
      <c r="C336">
        <v>1462.5036972452499</v>
      </c>
      <c r="D336">
        <v>0</v>
      </c>
      <c r="E336">
        <v>770.236828192453</v>
      </c>
      <c r="F336">
        <v>1022.45061807718</v>
      </c>
      <c r="G336">
        <v>456.356604383042</v>
      </c>
      <c r="H336">
        <v>254.84215530230099</v>
      </c>
      <c r="I336">
        <v>477.03670245972501</v>
      </c>
      <c r="J336">
        <v>973.03029341892591</v>
      </c>
      <c r="K336">
        <v>0</v>
      </c>
      <c r="L336">
        <v>1640.58307712588</v>
      </c>
      <c r="M336">
        <v>0</v>
      </c>
      <c r="N336">
        <v>1188.0094566349799</v>
      </c>
      <c r="O336">
        <v>332.26843218335199</v>
      </c>
      <c r="P336">
        <v>400.59372578107298</v>
      </c>
      <c r="Q336">
        <v>0</v>
      </c>
      <c r="R336">
        <v>557.69258660892194</v>
      </c>
      <c r="S336">
        <v>1094.83749350671</v>
      </c>
      <c r="T336">
        <v>640.31926514528504</v>
      </c>
      <c r="U336">
        <v>1264.2639586615901</v>
      </c>
      <c r="V336">
        <v>667.28743942098004</v>
      </c>
      <c r="W336">
        <v>804.23854010353705</v>
      </c>
      <c r="X336">
        <v>0</v>
      </c>
      <c r="Y336">
        <v>630.35834473776902</v>
      </c>
      <c r="Z336">
        <v>0</v>
      </c>
      <c r="AA336">
        <v>850.72120472862309</v>
      </c>
      <c r="AB336">
        <v>1698.78586366179</v>
      </c>
      <c r="AC336">
        <v>171.239684871614</v>
      </c>
      <c r="AD336">
        <v>416.67442091245101</v>
      </c>
      <c r="AE336">
        <v>1399.0173033453</v>
      </c>
      <c r="AF336">
        <v>0</v>
      </c>
    </row>
    <row r="337" spans="1:32" ht="15" customHeight="1">
      <c r="A337" t="s">
        <v>143</v>
      </c>
      <c r="B337" s="25" t="s">
        <v>280</v>
      </c>
      <c r="C337">
        <v>1099.0230756102801</v>
      </c>
      <c r="D337">
        <v>770.236828192453</v>
      </c>
      <c r="E337">
        <v>0</v>
      </c>
      <c r="F337">
        <v>0</v>
      </c>
      <c r="G337">
        <v>501.39553045155702</v>
      </c>
      <c r="H337">
        <v>767.87486374571495</v>
      </c>
      <c r="I337">
        <v>406.49570969197498</v>
      </c>
      <c r="J337">
        <v>692.15566005255198</v>
      </c>
      <c r="K337">
        <v>0</v>
      </c>
      <c r="L337">
        <v>1325.3755051562</v>
      </c>
      <c r="M337">
        <v>0</v>
      </c>
      <c r="N337">
        <v>0</v>
      </c>
      <c r="O337">
        <v>1075.0708709829501</v>
      </c>
      <c r="P337">
        <v>1146.04524644247</v>
      </c>
      <c r="Q337">
        <v>924.13527462824004</v>
      </c>
      <c r="R337">
        <v>1040.2243047708</v>
      </c>
      <c r="S337">
        <v>0</v>
      </c>
      <c r="T337">
        <v>140.402716275073</v>
      </c>
      <c r="U337">
        <v>0</v>
      </c>
      <c r="V337">
        <v>0</v>
      </c>
      <c r="W337">
        <v>192.198479320232</v>
      </c>
      <c r="X337">
        <v>1636.1429978025399</v>
      </c>
      <c r="Y337">
        <v>1037.5298659720399</v>
      </c>
      <c r="Z337">
        <v>0</v>
      </c>
      <c r="AA337">
        <v>0</v>
      </c>
      <c r="AB337">
        <v>1535.2614592201701</v>
      </c>
      <c r="AC337">
        <v>903.982915252147</v>
      </c>
      <c r="AD337">
        <v>1089.5599581445199</v>
      </c>
      <c r="AE337">
        <v>645.5935980418019</v>
      </c>
      <c r="AF337">
        <v>0</v>
      </c>
    </row>
    <row r="338" spans="1:32" ht="15" customHeight="1">
      <c r="A338" t="s">
        <v>143</v>
      </c>
      <c r="B338" s="25" t="s">
        <v>281</v>
      </c>
      <c r="C338">
        <v>0</v>
      </c>
      <c r="D338">
        <v>1022.45061807717</v>
      </c>
      <c r="E338">
        <v>0</v>
      </c>
      <c r="F338">
        <v>0</v>
      </c>
      <c r="G338">
        <v>1415.44768519386</v>
      </c>
      <c r="H338">
        <v>1087.0459106394901</v>
      </c>
      <c r="I338">
        <v>1458.0167648837798</v>
      </c>
      <c r="J338">
        <v>0</v>
      </c>
      <c r="K338">
        <v>0</v>
      </c>
      <c r="L338">
        <v>0</v>
      </c>
      <c r="M338">
        <v>0</v>
      </c>
      <c r="N338">
        <v>453.95261489014501</v>
      </c>
      <c r="O338">
        <v>753.16464265603702</v>
      </c>
      <c r="P338">
        <v>671.17606225370605</v>
      </c>
      <c r="Q338">
        <v>0</v>
      </c>
      <c r="R338">
        <v>1075.5099926088301</v>
      </c>
      <c r="S338">
        <v>0</v>
      </c>
      <c r="T338">
        <v>0</v>
      </c>
      <c r="U338">
        <v>0</v>
      </c>
      <c r="V338">
        <v>489.50968613755697</v>
      </c>
      <c r="W338">
        <v>0</v>
      </c>
      <c r="X338">
        <v>0</v>
      </c>
      <c r="Y338">
        <v>1129.6862445515799</v>
      </c>
      <c r="Z338">
        <v>0</v>
      </c>
      <c r="AA338">
        <v>343.03271562063702</v>
      </c>
      <c r="AB338">
        <v>0</v>
      </c>
      <c r="AC338">
        <v>908.28599436695106</v>
      </c>
      <c r="AD338">
        <v>797.89632698648404</v>
      </c>
      <c r="AE338">
        <v>0</v>
      </c>
      <c r="AF338">
        <v>428</v>
      </c>
    </row>
    <row r="339" spans="1:32" ht="15" customHeight="1">
      <c r="A339" t="s">
        <v>143</v>
      </c>
      <c r="B339" s="25" t="s">
        <v>282</v>
      </c>
      <c r="C339">
        <v>1014.34394513314</v>
      </c>
      <c r="D339">
        <v>456.356604383042</v>
      </c>
      <c r="E339">
        <v>501.39553045155702</v>
      </c>
      <c r="F339">
        <v>1415.44768519386</v>
      </c>
      <c r="G339">
        <v>0</v>
      </c>
      <c r="H339">
        <v>619.88650523467504</v>
      </c>
      <c r="I339">
        <v>504.61636209337797</v>
      </c>
      <c r="J339">
        <v>1027.04980656165</v>
      </c>
      <c r="K339">
        <v>0</v>
      </c>
      <c r="L339">
        <v>1204.00805515613</v>
      </c>
      <c r="M339">
        <v>0</v>
      </c>
      <c r="N339">
        <v>0</v>
      </c>
      <c r="O339">
        <v>662.93928739685907</v>
      </c>
      <c r="P339">
        <v>850.87250518848896</v>
      </c>
      <c r="Q339">
        <v>0</v>
      </c>
      <c r="R339">
        <v>540.00727508318994</v>
      </c>
      <c r="S339">
        <v>0</v>
      </c>
      <c r="T339">
        <v>367.02347411715601</v>
      </c>
      <c r="U339">
        <v>0</v>
      </c>
      <c r="V339">
        <v>978.20225601370009</v>
      </c>
      <c r="W339">
        <v>637.54705771983208</v>
      </c>
      <c r="X339">
        <v>0</v>
      </c>
      <c r="Y339">
        <v>1001.53130217721</v>
      </c>
      <c r="Z339">
        <v>0</v>
      </c>
      <c r="AA339">
        <v>1292.2756861994699</v>
      </c>
      <c r="AB339">
        <v>1857.41285149137</v>
      </c>
      <c r="AC339">
        <v>511.841445195772</v>
      </c>
      <c r="AD339">
        <v>869.38049533326898</v>
      </c>
      <c r="AE339">
        <v>1134.76331056603</v>
      </c>
      <c r="AF339">
        <v>0</v>
      </c>
    </row>
    <row r="340" spans="1:32" ht="15" customHeight="1">
      <c r="A340" t="s">
        <v>143</v>
      </c>
      <c r="B340" s="25" t="s">
        <v>283</v>
      </c>
      <c r="C340">
        <v>1630.331431028</v>
      </c>
      <c r="D340">
        <v>254.84215530230099</v>
      </c>
      <c r="E340">
        <v>767.87486374571495</v>
      </c>
      <c r="F340">
        <v>1087.0459106394901</v>
      </c>
      <c r="G340">
        <v>619.88650523467504</v>
      </c>
      <c r="H340">
        <v>0</v>
      </c>
      <c r="I340">
        <v>382.62832690687503</v>
      </c>
      <c r="J340">
        <v>777.762743983733</v>
      </c>
      <c r="K340">
        <v>1194.05150474325</v>
      </c>
      <c r="L340">
        <v>0</v>
      </c>
      <c r="M340">
        <v>0</v>
      </c>
      <c r="N340">
        <v>1334.1030659155401</v>
      </c>
      <c r="O340">
        <v>528.62735733984505</v>
      </c>
      <c r="P340">
        <v>415.872666555092</v>
      </c>
      <c r="Q340">
        <v>0</v>
      </c>
      <c r="R340">
        <v>812.42519774304708</v>
      </c>
      <c r="S340">
        <v>850.90017038750102</v>
      </c>
      <c r="T340">
        <v>665.23720472525895</v>
      </c>
      <c r="U340">
        <v>1016.03976861826</v>
      </c>
      <c r="V340">
        <v>829.37590922436198</v>
      </c>
      <c r="W340">
        <v>738.706129558464</v>
      </c>
      <c r="X340">
        <v>1641.9987908836001</v>
      </c>
      <c r="Y340">
        <v>390.17771934421097</v>
      </c>
      <c r="Z340">
        <v>0</v>
      </c>
      <c r="AA340">
        <v>842.37130979343601</v>
      </c>
      <c r="AB340">
        <v>1454.21916641332</v>
      </c>
      <c r="AC340">
        <v>404.30883342103704</v>
      </c>
      <c r="AD340">
        <v>323.68806336508601</v>
      </c>
      <c r="AE340">
        <v>1341.3757744945199</v>
      </c>
      <c r="AF340">
        <v>0</v>
      </c>
    </row>
    <row r="341" spans="1:32" ht="15" customHeight="1">
      <c r="A341" t="s">
        <v>143</v>
      </c>
      <c r="B341" s="25" t="s">
        <v>284</v>
      </c>
      <c r="C341">
        <v>1410.7543914733799</v>
      </c>
      <c r="D341">
        <v>477.03670245972501</v>
      </c>
      <c r="E341">
        <v>406.49570969197498</v>
      </c>
      <c r="F341">
        <v>1458.0167648837798</v>
      </c>
      <c r="G341">
        <v>504.61636209337797</v>
      </c>
      <c r="H341">
        <v>382.62832690687503</v>
      </c>
      <c r="I341">
        <v>0</v>
      </c>
      <c r="J341">
        <v>540.48617707193898</v>
      </c>
      <c r="K341">
        <v>1281.0399000955401</v>
      </c>
      <c r="L341">
        <v>1624.9639850144902</v>
      </c>
      <c r="M341">
        <v>1750.79412833571</v>
      </c>
      <c r="N341">
        <v>1662.6622525184398</v>
      </c>
      <c r="O341">
        <v>809.27324768310598</v>
      </c>
      <c r="P341">
        <v>790.13366259144595</v>
      </c>
      <c r="Q341">
        <v>1286.0923385641399</v>
      </c>
      <c r="R341">
        <v>934.15270892569299</v>
      </c>
      <c r="S341">
        <v>1015.33146361259</v>
      </c>
      <c r="T341">
        <v>339.256989214344</v>
      </c>
      <c r="U341">
        <v>1144.5981630804799</v>
      </c>
      <c r="V341">
        <v>1143.0904705983601</v>
      </c>
      <c r="W341">
        <v>356.148252621496</v>
      </c>
      <c r="X341">
        <v>1503.6342566216899</v>
      </c>
      <c r="Y341">
        <v>633.87344837345699</v>
      </c>
      <c r="Z341">
        <v>0</v>
      </c>
      <c r="AA341">
        <v>1224.8462438825002</v>
      </c>
      <c r="AB341">
        <v>1354.2725273615699</v>
      </c>
      <c r="AC341">
        <v>643.64683867472309</v>
      </c>
      <c r="AD341">
        <v>705.30028234734198</v>
      </c>
      <c r="AE341">
        <v>959.53068808902401</v>
      </c>
      <c r="AF341">
        <v>0</v>
      </c>
    </row>
    <row r="342" spans="1:32" ht="15" customHeight="1">
      <c r="A342" t="s">
        <v>143</v>
      </c>
      <c r="B342" s="25" t="s">
        <v>285</v>
      </c>
      <c r="C342">
        <v>1789.50848048067</v>
      </c>
      <c r="D342">
        <v>973.03029341892591</v>
      </c>
      <c r="E342">
        <v>692.15566005255096</v>
      </c>
      <c r="F342">
        <v>0</v>
      </c>
      <c r="G342">
        <v>1027.04980656165</v>
      </c>
      <c r="H342">
        <v>777.762743983733</v>
      </c>
      <c r="I342">
        <v>540.48617707193796</v>
      </c>
      <c r="J342">
        <v>0</v>
      </c>
      <c r="K342">
        <v>978.43615901451699</v>
      </c>
      <c r="L342">
        <v>0</v>
      </c>
      <c r="M342">
        <v>1298.0924487966699</v>
      </c>
      <c r="N342">
        <v>0</v>
      </c>
      <c r="O342">
        <v>1294.2279971775301</v>
      </c>
      <c r="P342">
        <v>1171.93947295151</v>
      </c>
      <c r="Q342">
        <v>1213.4344984837101</v>
      </c>
      <c r="R342">
        <v>1472.55546826829</v>
      </c>
      <c r="S342">
        <v>873.01233222354495</v>
      </c>
      <c r="T342">
        <v>737.80857292999201</v>
      </c>
      <c r="U342">
        <v>921.64596476852296</v>
      </c>
      <c r="V342">
        <v>0</v>
      </c>
      <c r="W342">
        <v>503.888449476456</v>
      </c>
      <c r="X342">
        <v>700</v>
      </c>
      <c r="Y342">
        <v>745.49926267908506</v>
      </c>
      <c r="Z342">
        <v>0</v>
      </c>
      <c r="AA342">
        <v>1533.4077074085801</v>
      </c>
      <c r="AB342">
        <v>400</v>
      </c>
      <c r="AC342">
        <v>1144.11719890019</v>
      </c>
      <c r="AD342">
        <v>1030.02389787685</v>
      </c>
      <c r="AE342">
        <v>850.09003943214498</v>
      </c>
      <c r="AF342">
        <v>0</v>
      </c>
    </row>
    <row r="343" spans="1:32" ht="15" customHeight="1">
      <c r="A343" t="s">
        <v>143</v>
      </c>
      <c r="B343" s="25" t="s">
        <v>308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1194.05150474325</v>
      </c>
      <c r="I343">
        <v>1281.0399000955401</v>
      </c>
      <c r="J343">
        <v>978.43615901451699</v>
      </c>
      <c r="K343">
        <v>0</v>
      </c>
      <c r="L343">
        <v>0</v>
      </c>
      <c r="M343">
        <v>647.91129284531996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384.46822270052297</v>
      </c>
      <c r="T343">
        <v>0</v>
      </c>
      <c r="U343">
        <v>205.65185271509202</v>
      </c>
      <c r="V343">
        <v>0</v>
      </c>
      <c r="W343">
        <v>0</v>
      </c>
      <c r="X343">
        <v>884.99930143106201</v>
      </c>
      <c r="Y343">
        <v>825.43250435985999</v>
      </c>
      <c r="Z343">
        <v>0</v>
      </c>
      <c r="AA343">
        <v>0</v>
      </c>
      <c r="AB343">
        <v>661.72041219775406</v>
      </c>
      <c r="AC343">
        <v>0</v>
      </c>
      <c r="AD343">
        <v>1177.7913358512399</v>
      </c>
      <c r="AE343">
        <v>0</v>
      </c>
      <c r="AF343">
        <v>0</v>
      </c>
    </row>
    <row r="344" spans="1:32" ht="15" customHeight="1">
      <c r="A344" t="s">
        <v>143</v>
      </c>
      <c r="B344" s="25" t="s">
        <v>286</v>
      </c>
      <c r="C344">
        <v>229.590304990151</v>
      </c>
      <c r="D344">
        <v>1640.58307712588</v>
      </c>
      <c r="E344">
        <v>1325.3755051562</v>
      </c>
      <c r="F344">
        <v>0</v>
      </c>
      <c r="G344">
        <v>1204.00805515613</v>
      </c>
      <c r="H344">
        <v>0</v>
      </c>
      <c r="I344">
        <v>1624.9639850144902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1723.5923456386299</v>
      </c>
      <c r="P344">
        <v>0</v>
      </c>
      <c r="Q344">
        <v>1479.4523671480001</v>
      </c>
      <c r="R344">
        <v>1341.0179170542301</v>
      </c>
      <c r="S344">
        <v>0</v>
      </c>
      <c r="T344">
        <v>1307.3596546454498</v>
      </c>
      <c r="U344">
        <v>0</v>
      </c>
      <c r="V344">
        <v>0</v>
      </c>
      <c r="W344">
        <v>1513.17891265412</v>
      </c>
      <c r="X344">
        <v>0</v>
      </c>
      <c r="Y344">
        <v>0</v>
      </c>
      <c r="Z344">
        <v>421.672415134201</v>
      </c>
      <c r="AA344">
        <v>0</v>
      </c>
      <c r="AB344">
        <v>0</v>
      </c>
      <c r="AC344">
        <v>1632.96478199994</v>
      </c>
      <c r="AD344">
        <v>0</v>
      </c>
      <c r="AE344">
        <v>1549.5137640238599</v>
      </c>
      <c r="AF344">
        <v>0</v>
      </c>
    </row>
    <row r="345" spans="1:32" ht="15" customHeight="1">
      <c r="A345" t="s">
        <v>143</v>
      </c>
      <c r="B345" s="25" t="s">
        <v>287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1750.79412833571</v>
      </c>
      <c r="J345">
        <v>1298.0924487966699</v>
      </c>
      <c r="K345">
        <v>647.91129284531996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1026.3112498938599</v>
      </c>
      <c r="T345">
        <v>0</v>
      </c>
      <c r="U345">
        <v>852.16339759525101</v>
      </c>
      <c r="V345">
        <v>0</v>
      </c>
      <c r="W345">
        <v>0</v>
      </c>
      <c r="X345">
        <v>1000</v>
      </c>
      <c r="Y345">
        <v>1430.7807594476301</v>
      </c>
      <c r="Z345">
        <v>0</v>
      </c>
      <c r="AA345">
        <v>0</v>
      </c>
      <c r="AB345">
        <v>505.82931999969901</v>
      </c>
      <c r="AC345">
        <v>0</v>
      </c>
      <c r="AD345">
        <v>0</v>
      </c>
      <c r="AE345">
        <v>0</v>
      </c>
      <c r="AF345">
        <v>0</v>
      </c>
    </row>
    <row r="346" spans="1:32" ht="15" customHeight="1">
      <c r="A346" t="s">
        <v>143</v>
      </c>
      <c r="B346" s="25" t="s">
        <v>288</v>
      </c>
      <c r="C346">
        <v>0</v>
      </c>
      <c r="D346">
        <v>1462.5036972452499</v>
      </c>
      <c r="E346">
        <v>300</v>
      </c>
      <c r="F346">
        <v>0</v>
      </c>
      <c r="G346">
        <v>350</v>
      </c>
      <c r="H346">
        <v>1630.331431028</v>
      </c>
      <c r="I346">
        <v>500</v>
      </c>
      <c r="J346">
        <v>1789.50848048067</v>
      </c>
      <c r="K346">
        <v>0</v>
      </c>
      <c r="L346">
        <v>1000</v>
      </c>
      <c r="M346">
        <v>0</v>
      </c>
      <c r="N346">
        <v>2201.08682865318</v>
      </c>
      <c r="O346">
        <v>1577.9893158996201</v>
      </c>
      <c r="P346">
        <v>1838.3882306706901</v>
      </c>
      <c r="Q346">
        <v>1284.4862978178601</v>
      </c>
      <c r="R346">
        <v>1000</v>
      </c>
      <c r="S346">
        <v>0</v>
      </c>
      <c r="T346">
        <v>1087.0487478216301</v>
      </c>
      <c r="U346">
        <v>0</v>
      </c>
      <c r="V346">
        <v>1809.0938656153198</v>
      </c>
      <c r="W346">
        <v>1285.66128237525</v>
      </c>
      <c r="X346">
        <v>2702.3606217174101</v>
      </c>
      <c r="Y346">
        <v>2000.60210862749</v>
      </c>
      <c r="Z346">
        <v>560.61008017351105</v>
      </c>
      <c r="AA346">
        <v>2252.6160473271798</v>
      </c>
      <c r="AB346">
        <v>2623.54865906435</v>
      </c>
      <c r="AC346">
        <v>1472.1386482586699</v>
      </c>
      <c r="AD346">
        <v>1879.07717022939</v>
      </c>
      <c r="AE346">
        <v>600</v>
      </c>
      <c r="AF346">
        <v>0</v>
      </c>
    </row>
    <row r="347" spans="1:32" ht="15" customHeight="1">
      <c r="A347" t="s">
        <v>143</v>
      </c>
      <c r="B347" s="25" t="s">
        <v>289</v>
      </c>
      <c r="C347">
        <v>2201.08682865318</v>
      </c>
      <c r="D347">
        <v>1188.0094566349799</v>
      </c>
      <c r="E347">
        <v>0</v>
      </c>
      <c r="F347">
        <v>453.95261489014501</v>
      </c>
      <c r="G347">
        <v>0</v>
      </c>
      <c r="H347">
        <v>1334.1030659155401</v>
      </c>
      <c r="I347">
        <v>1662.6622525184398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859.98490218899008</v>
      </c>
      <c r="P347">
        <v>947.645128812331</v>
      </c>
      <c r="Q347">
        <v>0</v>
      </c>
      <c r="R347">
        <v>1007.1001103608399</v>
      </c>
      <c r="S347">
        <v>0</v>
      </c>
      <c r="T347">
        <v>0</v>
      </c>
      <c r="U347">
        <v>0</v>
      </c>
      <c r="V347">
        <v>521.15889498532397</v>
      </c>
      <c r="W347">
        <v>0</v>
      </c>
      <c r="X347">
        <v>0</v>
      </c>
      <c r="Y347">
        <v>1480.0860704174399</v>
      </c>
      <c r="Z347">
        <v>0</v>
      </c>
      <c r="AA347">
        <v>772.59590847392906</v>
      </c>
      <c r="AB347">
        <v>0</v>
      </c>
      <c r="AC347">
        <v>1031.61870157402</v>
      </c>
      <c r="AD347">
        <v>1109.6121626510699</v>
      </c>
      <c r="AE347">
        <v>0</v>
      </c>
      <c r="AF347">
        <v>868</v>
      </c>
    </row>
    <row r="348" spans="1:32" ht="15" customHeight="1">
      <c r="A348" t="s">
        <v>143</v>
      </c>
      <c r="B348" s="25" t="s">
        <v>290</v>
      </c>
      <c r="C348">
        <v>1577.9893158996201</v>
      </c>
      <c r="D348">
        <v>332.26843218335301</v>
      </c>
      <c r="E348">
        <v>1075.0708709829501</v>
      </c>
      <c r="F348">
        <v>753.16464265603702</v>
      </c>
      <c r="G348">
        <v>662.93928739685907</v>
      </c>
      <c r="H348">
        <v>528.62735733984505</v>
      </c>
      <c r="I348">
        <v>809.27324768310598</v>
      </c>
      <c r="J348">
        <v>1294.2279971775301</v>
      </c>
      <c r="K348">
        <v>0</v>
      </c>
      <c r="L348">
        <v>1723.5923456386299</v>
      </c>
      <c r="M348">
        <v>0</v>
      </c>
      <c r="N348">
        <v>859.98490218899099</v>
      </c>
      <c r="O348">
        <v>0</v>
      </c>
      <c r="P348">
        <v>331.48986219249798</v>
      </c>
      <c r="Q348">
        <v>0</v>
      </c>
      <c r="R348">
        <v>427.98870255175405</v>
      </c>
      <c r="S348">
        <v>1262.65091310359</v>
      </c>
      <c r="T348">
        <v>938.10517788985101</v>
      </c>
      <c r="U348">
        <v>0</v>
      </c>
      <c r="V348">
        <v>339.14004627368701</v>
      </c>
      <c r="W348">
        <v>1129.39397401365</v>
      </c>
      <c r="X348">
        <v>0</v>
      </c>
      <c r="Y348">
        <v>818.17144171362804</v>
      </c>
      <c r="Z348">
        <v>0</v>
      </c>
      <c r="AA348">
        <v>677.09091812818099</v>
      </c>
      <c r="AB348">
        <v>1974.18746626347</v>
      </c>
      <c r="AC348">
        <v>171.92921205264901</v>
      </c>
      <c r="AD348">
        <v>470.59611593338201</v>
      </c>
      <c r="AE348">
        <v>0</v>
      </c>
      <c r="AF348">
        <v>0</v>
      </c>
    </row>
    <row r="349" spans="1:32" ht="15" customHeight="1">
      <c r="A349" t="s">
        <v>143</v>
      </c>
      <c r="B349" s="25" t="s">
        <v>291</v>
      </c>
      <c r="C349">
        <v>1838.3882306706901</v>
      </c>
      <c r="D349">
        <v>400.59372578107298</v>
      </c>
      <c r="E349">
        <v>1146.04524644247</v>
      </c>
      <c r="F349">
        <v>671.17606225370605</v>
      </c>
      <c r="G349">
        <v>850.87250518848896</v>
      </c>
      <c r="H349">
        <v>415.872666555092</v>
      </c>
      <c r="I349">
        <v>790.13366259144595</v>
      </c>
      <c r="J349">
        <v>1171.93947295151</v>
      </c>
      <c r="K349">
        <v>0</v>
      </c>
      <c r="L349">
        <v>0</v>
      </c>
      <c r="M349">
        <v>0</v>
      </c>
      <c r="N349">
        <v>947.645128812331</v>
      </c>
      <c r="O349">
        <v>331.489862192499</v>
      </c>
      <c r="P349">
        <v>0</v>
      </c>
      <c r="Q349">
        <v>0</v>
      </c>
      <c r="R349">
        <v>755.25685508296101</v>
      </c>
      <c r="S349">
        <v>961.22566260652798</v>
      </c>
      <c r="T349">
        <v>1025.1109061800601</v>
      </c>
      <c r="U349">
        <v>1141.8269998191799</v>
      </c>
      <c r="V349">
        <v>486.509831457367</v>
      </c>
      <c r="W349">
        <v>1144.4012916258498</v>
      </c>
      <c r="X349">
        <v>0</v>
      </c>
      <c r="Y349">
        <v>551.71910134001803</v>
      </c>
      <c r="Z349">
        <v>0</v>
      </c>
      <c r="AA349">
        <v>452.356585476161</v>
      </c>
      <c r="AB349">
        <v>1745.8480912927701</v>
      </c>
      <c r="AC349">
        <v>369.97218165411005</v>
      </c>
      <c r="AD349">
        <v>171.64965832355401</v>
      </c>
      <c r="AE349">
        <v>0</v>
      </c>
      <c r="AF349">
        <v>0</v>
      </c>
    </row>
    <row r="350" spans="1:32" ht="15" customHeight="1">
      <c r="A350" t="s">
        <v>143</v>
      </c>
      <c r="B350" s="25" t="s">
        <v>292</v>
      </c>
      <c r="C350">
        <v>1284.4862978178601</v>
      </c>
      <c r="D350">
        <v>0</v>
      </c>
      <c r="E350">
        <v>924.13527462824095</v>
      </c>
      <c r="F350">
        <v>0</v>
      </c>
      <c r="G350">
        <v>0</v>
      </c>
      <c r="H350">
        <v>0</v>
      </c>
      <c r="I350">
        <v>1286.0923385641399</v>
      </c>
      <c r="J350">
        <v>1213.4344984837101</v>
      </c>
      <c r="K350">
        <v>0</v>
      </c>
      <c r="L350">
        <v>1479.4523671480001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1057.1666425449798</v>
      </c>
      <c r="U350">
        <v>0</v>
      </c>
      <c r="V350">
        <v>0</v>
      </c>
      <c r="W350">
        <v>932.264714643704</v>
      </c>
      <c r="X350">
        <v>1780.16067787714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363.85293099165801</v>
      </c>
      <c r="AF350">
        <v>0</v>
      </c>
    </row>
    <row r="351" spans="1:32" ht="15" customHeight="1">
      <c r="A351" t="s">
        <v>143</v>
      </c>
      <c r="B351" s="25" t="s">
        <v>293</v>
      </c>
      <c r="C351">
        <v>1223.64121711451</v>
      </c>
      <c r="D351">
        <v>557.69258660892194</v>
      </c>
      <c r="E351">
        <v>1040.2243047708</v>
      </c>
      <c r="F351">
        <v>1075.5099926088301</v>
      </c>
      <c r="G351">
        <v>540.00727508318903</v>
      </c>
      <c r="H351">
        <v>812.42519774304708</v>
      </c>
      <c r="I351">
        <v>934.15270892569299</v>
      </c>
      <c r="J351">
        <v>1472.55546826829</v>
      </c>
      <c r="K351">
        <v>0</v>
      </c>
      <c r="L351">
        <v>1341.0179170542301</v>
      </c>
      <c r="M351">
        <v>0</v>
      </c>
      <c r="N351">
        <v>1007.1001103608399</v>
      </c>
      <c r="O351">
        <v>427.98870255175405</v>
      </c>
      <c r="P351">
        <v>755.25685508296192</v>
      </c>
      <c r="Q351">
        <v>0</v>
      </c>
      <c r="R351">
        <v>0</v>
      </c>
      <c r="S351">
        <v>0</v>
      </c>
      <c r="T351">
        <v>903.07870161533708</v>
      </c>
      <c r="U351">
        <v>0</v>
      </c>
      <c r="V351">
        <v>586.66369571887094</v>
      </c>
      <c r="W351">
        <v>1161.0499939660699</v>
      </c>
      <c r="X351">
        <v>0</v>
      </c>
      <c r="Y351">
        <v>1174.66292608554</v>
      </c>
      <c r="Z351">
        <v>0</v>
      </c>
      <c r="AA351">
        <v>1082.6257637412202</v>
      </c>
      <c r="AB351">
        <v>2245.4899867019499</v>
      </c>
      <c r="AC351">
        <v>429.94551876705401</v>
      </c>
      <c r="AD351">
        <v>874.10712133104096</v>
      </c>
      <c r="AE351">
        <v>1673.8376714381</v>
      </c>
      <c r="AF351">
        <v>0</v>
      </c>
    </row>
    <row r="352" spans="1:32" ht="15" customHeight="1">
      <c r="A352" t="s">
        <v>143</v>
      </c>
      <c r="B352" s="25" t="s">
        <v>309</v>
      </c>
      <c r="C352">
        <v>0</v>
      </c>
      <c r="D352">
        <v>1094.83749350671</v>
      </c>
      <c r="E352">
        <v>0</v>
      </c>
      <c r="F352">
        <v>0</v>
      </c>
      <c r="G352">
        <v>0</v>
      </c>
      <c r="H352">
        <v>850.90017038750102</v>
      </c>
      <c r="I352">
        <v>1015.33146361259</v>
      </c>
      <c r="J352">
        <v>873.01233222354495</v>
      </c>
      <c r="K352">
        <v>384.46822270052297</v>
      </c>
      <c r="L352">
        <v>0</v>
      </c>
      <c r="M352">
        <v>1026.3112498938599</v>
      </c>
      <c r="N352">
        <v>0</v>
      </c>
      <c r="O352">
        <v>1262.65091310359</v>
      </c>
      <c r="P352">
        <v>961.22566260652798</v>
      </c>
      <c r="Q352">
        <v>0</v>
      </c>
      <c r="R352">
        <v>0</v>
      </c>
      <c r="S352">
        <v>0</v>
      </c>
      <c r="T352">
        <v>0</v>
      </c>
      <c r="U352">
        <v>180.607718080865</v>
      </c>
      <c r="V352">
        <v>0</v>
      </c>
      <c r="W352">
        <v>1249.6982264928699</v>
      </c>
      <c r="X352">
        <v>1153.0141123032299</v>
      </c>
      <c r="Y352">
        <v>464.51770990894602</v>
      </c>
      <c r="Z352">
        <v>0</v>
      </c>
      <c r="AA352">
        <v>1059.29442059653</v>
      </c>
      <c r="AB352">
        <v>923.23087982093102</v>
      </c>
      <c r="AC352">
        <v>1207.0468892582498</v>
      </c>
      <c r="AD352">
        <v>797.05288986867799</v>
      </c>
      <c r="AE352">
        <v>0</v>
      </c>
      <c r="AF352">
        <v>0</v>
      </c>
    </row>
    <row r="353" spans="1:32" ht="15" customHeight="1">
      <c r="A353" t="s">
        <v>143</v>
      </c>
      <c r="B353" s="25" t="s">
        <v>294</v>
      </c>
      <c r="C353">
        <v>1087.0487478216301</v>
      </c>
      <c r="D353">
        <v>640.31926514528504</v>
      </c>
      <c r="E353">
        <v>140.402716275073</v>
      </c>
      <c r="F353">
        <v>0</v>
      </c>
      <c r="G353">
        <v>367.02347411715601</v>
      </c>
      <c r="H353">
        <v>665.23720472525895</v>
      </c>
      <c r="I353">
        <v>339.256989214344</v>
      </c>
      <c r="J353">
        <v>737.80857292999201</v>
      </c>
      <c r="K353">
        <v>0</v>
      </c>
      <c r="L353">
        <v>1307.3596546454498</v>
      </c>
      <c r="M353">
        <v>0</v>
      </c>
      <c r="N353">
        <v>0</v>
      </c>
      <c r="O353">
        <v>938.10517788985101</v>
      </c>
      <c r="P353">
        <v>1025.1109061800601</v>
      </c>
      <c r="Q353">
        <v>1057.1666425449798</v>
      </c>
      <c r="R353">
        <v>903.07870161533799</v>
      </c>
      <c r="S353">
        <v>0</v>
      </c>
      <c r="T353">
        <v>0</v>
      </c>
      <c r="U353">
        <v>0</v>
      </c>
      <c r="V353">
        <v>0</v>
      </c>
      <c r="W353">
        <v>279.53690262646001</v>
      </c>
      <c r="X353">
        <v>1703.3396367090099</v>
      </c>
      <c r="Y353">
        <v>969.45405735543102</v>
      </c>
      <c r="Z353">
        <v>0</v>
      </c>
      <c r="AA353">
        <v>0</v>
      </c>
      <c r="AB353">
        <v>1586.2880663705801</v>
      </c>
      <c r="AC353">
        <v>767.72843470975192</v>
      </c>
      <c r="AD353">
        <v>981.16819225591007</v>
      </c>
      <c r="AE353">
        <v>785.88569114541792</v>
      </c>
      <c r="AF353">
        <v>0</v>
      </c>
    </row>
    <row r="354" spans="1:32" ht="15" customHeight="1">
      <c r="A354" t="s">
        <v>143</v>
      </c>
      <c r="B354" s="25" t="s">
        <v>310</v>
      </c>
      <c r="C354">
        <v>0</v>
      </c>
      <c r="D354">
        <v>1264.2639586615901</v>
      </c>
      <c r="E354">
        <v>0</v>
      </c>
      <c r="F354">
        <v>0</v>
      </c>
      <c r="G354">
        <v>0</v>
      </c>
      <c r="H354">
        <v>1016.03976861827</v>
      </c>
      <c r="I354">
        <v>1144.5981630804799</v>
      </c>
      <c r="J354">
        <v>921.64596476852296</v>
      </c>
      <c r="K354">
        <v>205.65185271509202</v>
      </c>
      <c r="L354">
        <v>0</v>
      </c>
      <c r="M354">
        <v>852.16339759525101</v>
      </c>
      <c r="N354">
        <v>0</v>
      </c>
      <c r="O354">
        <v>0</v>
      </c>
      <c r="P354">
        <v>1141.8269998191799</v>
      </c>
      <c r="Q354">
        <v>0</v>
      </c>
      <c r="R354">
        <v>0</v>
      </c>
      <c r="S354">
        <v>180.607718080865</v>
      </c>
      <c r="T354">
        <v>0</v>
      </c>
      <c r="U354">
        <v>0</v>
      </c>
      <c r="V354">
        <v>0</v>
      </c>
      <c r="W354">
        <v>1345.2498022536599</v>
      </c>
      <c r="X354">
        <v>1031.75587080375</v>
      </c>
      <c r="Y354">
        <v>636.20237546535895</v>
      </c>
      <c r="Z354">
        <v>0</v>
      </c>
      <c r="AA354">
        <v>1225.5033101732299</v>
      </c>
      <c r="AB354">
        <v>802.01204829864901</v>
      </c>
      <c r="AC354">
        <v>0</v>
      </c>
      <c r="AD354">
        <v>977.33382873698895</v>
      </c>
      <c r="AE354">
        <v>0</v>
      </c>
      <c r="AF354">
        <v>0</v>
      </c>
    </row>
    <row r="355" spans="1:32" ht="15" customHeight="1">
      <c r="A355" t="s">
        <v>143</v>
      </c>
      <c r="B355" s="25" t="s">
        <v>297</v>
      </c>
      <c r="C355">
        <v>1285.66128237525</v>
      </c>
      <c r="D355">
        <v>804.23854010353705</v>
      </c>
      <c r="E355">
        <v>192.198479320232</v>
      </c>
      <c r="F355">
        <v>0</v>
      </c>
      <c r="G355">
        <v>637.54705771983106</v>
      </c>
      <c r="H355">
        <v>738.706129558464</v>
      </c>
      <c r="I355">
        <v>356.148252621496</v>
      </c>
      <c r="J355">
        <v>503.888449476456</v>
      </c>
      <c r="K355">
        <v>0</v>
      </c>
      <c r="L355">
        <v>1513.17891265412</v>
      </c>
      <c r="M355">
        <v>0</v>
      </c>
      <c r="N355">
        <v>0</v>
      </c>
      <c r="O355">
        <v>1129.39397401365</v>
      </c>
      <c r="P355">
        <v>1144.4012916258498</v>
      </c>
      <c r="Q355">
        <v>932.264714643704</v>
      </c>
      <c r="R355">
        <v>1161.0499939660699</v>
      </c>
      <c r="S355">
        <v>1249.6982264928699</v>
      </c>
      <c r="T355">
        <v>279.53690262646001</v>
      </c>
      <c r="U355">
        <v>1345.2498022536599</v>
      </c>
      <c r="V355">
        <v>0</v>
      </c>
      <c r="W355">
        <v>0</v>
      </c>
      <c r="X355">
        <v>1444.2496408617201</v>
      </c>
      <c r="Y355">
        <v>943.15722813118703</v>
      </c>
      <c r="Z355">
        <v>0</v>
      </c>
      <c r="AA355">
        <v>0</v>
      </c>
      <c r="AB355">
        <v>1343.7475420231901</v>
      </c>
      <c r="AC355">
        <v>958.07311103482107</v>
      </c>
      <c r="AD355">
        <v>1060.74538884102</v>
      </c>
      <c r="AE355">
        <v>604.03108572155702</v>
      </c>
      <c r="AF355">
        <v>0</v>
      </c>
    </row>
    <row r="356" spans="1:32" ht="15" customHeight="1">
      <c r="A356" t="s">
        <v>143</v>
      </c>
      <c r="B356" s="25" t="s">
        <v>298</v>
      </c>
      <c r="C356">
        <v>2702.3606217174001</v>
      </c>
      <c r="D356">
        <v>0</v>
      </c>
      <c r="E356">
        <v>1636.1429978025399</v>
      </c>
      <c r="F356">
        <v>0</v>
      </c>
      <c r="G356">
        <v>0</v>
      </c>
      <c r="H356">
        <v>1641.9987908836001</v>
      </c>
      <c r="I356">
        <v>1503.6342566216899</v>
      </c>
      <c r="J356">
        <v>700</v>
      </c>
      <c r="K356">
        <v>884.99930143106201</v>
      </c>
      <c r="L356">
        <v>0</v>
      </c>
      <c r="M356">
        <v>1000</v>
      </c>
      <c r="N356">
        <v>0</v>
      </c>
      <c r="O356">
        <v>0</v>
      </c>
      <c r="P356">
        <v>0</v>
      </c>
      <c r="Q356">
        <v>1780.16067787714</v>
      </c>
      <c r="R356">
        <v>0</v>
      </c>
      <c r="S356">
        <v>1153.0141123032299</v>
      </c>
      <c r="T356">
        <v>1703.3396367090099</v>
      </c>
      <c r="U356">
        <v>1031.75587080375</v>
      </c>
      <c r="V356">
        <v>0</v>
      </c>
      <c r="W356">
        <v>1444.2496408617201</v>
      </c>
      <c r="X356">
        <v>0</v>
      </c>
      <c r="Y356">
        <v>1408.53557129252</v>
      </c>
      <c r="Z356">
        <v>0</v>
      </c>
      <c r="AA356">
        <v>0</v>
      </c>
      <c r="AB356">
        <v>230.31830030483601</v>
      </c>
      <c r="AC356">
        <v>0</v>
      </c>
      <c r="AD356">
        <v>0</v>
      </c>
      <c r="AE356">
        <v>1492.3110247683198</v>
      </c>
      <c r="AF356">
        <v>0</v>
      </c>
    </row>
    <row r="357" spans="1:32" ht="15" customHeight="1">
      <c r="A357" t="s">
        <v>143</v>
      </c>
      <c r="B357" s="25" t="s">
        <v>357</v>
      </c>
      <c r="C357">
        <v>1809.0938656153198</v>
      </c>
      <c r="D357">
        <v>667.28743942098004</v>
      </c>
      <c r="E357">
        <v>0</v>
      </c>
      <c r="F357">
        <v>489.50968613755697</v>
      </c>
      <c r="G357">
        <v>978.202256013701</v>
      </c>
      <c r="H357">
        <v>829.37590922436198</v>
      </c>
      <c r="I357">
        <v>1143.0904705983601</v>
      </c>
      <c r="J357">
        <v>0</v>
      </c>
      <c r="K357">
        <v>0</v>
      </c>
      <c r="L357">
        <v>0</v>
      </c>
      <c r="M357">
        <v>0</v>
      </c>
      <c r="N357">
        <v>521.15889498532499</v>
      </c>
      <c r="O357">
        <v>339.14004627368701</v>
      </c>
      <c r="P357">
        <v>486.509831457367</v>
      </c>
      <c r="Q357">
        <v>0</v>
      </c>
      <c r="R357">
        <v>586.66369571887094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1038.1278970272401</v>
      </c>
      <c r="Z357">
        <v>0</v>
      </c>
      <c r="AA357">
        <v>569.06990902236203</v>
      </c>
      <c r="AB357">
        <v>0</v>
      </c>
      <c r="AC357">
        <v>511.015665007346</v>
      </c>
      <c r="AD357">
        <v>658.157323216142</v>
      </c>
      <c r="AE357">
        <v>0</v>
      </c>
      <c r="AF357">
        <v>0</v>
      </c>
    </row>
    <row r="358" spans="1:32" ht="15" customHeight="1">
      <c r="A358" t="s">
        <v>143</v>
      </c>
      <c r="B358" s="25" t="s">
        <v>299</v>
      </c>
      <c r="C358">
        <v>2000.60210862749</v>
      </c>
      <c r="D358">
        <v>630.35834473777004</v>
      </c>
      <c r="E358">
        <v>1037.5298659720399</v>
      </c>
      <c r="F358">
        <v>1129.6862445515799</v>
      </c>
      <c r="G358">
        <v>1001.53130217721</v>
      </c>
      <c r="H358">
        <v>390.17771934421097</v>
      </c>
      <c r="I358">
        <v>633.87344837345699</v>
      </c>
      <c r="J358">
        <v>745.49926267908506</v>
      </c>
      <c r="K358">
        <v>825.43250435985999</v>
      </c>
      <c r="L358">
        <v>0</v>
      </c>
      <c r="M358">
        <v>1430.7807594476301</v>
      </c>
      <c r="N358">
        <v>1480.0860704174399</v>
      </c>
      <c r="O358">
        <v>818.17144171362804</v>
      </c>
      <c r="P358">
        <v>551.71910134001803</v>
      </c>
      <c r="Q358">
        <v>0</v>
      </c>
      <c r="R358">
        <v>1174.66292608554</v>
      </c>
      <c r="S358">
        <v>464.51770990894602</v>
      </c>
      <c r="T358">
        <v>969.45405735543102</v>
      </c>
      <c r="U358">
        <v>636.20237546535998</v>
      </c>
      <c r="V358">
        <v>1038.1278970272401</v>
      </c>
      <c r="W358">
        <v>943.15722813118703</v>
      </c>
      <c r="X358">
        <v>1408.53557129252</v>
      </c>
      <c r="Y358">
        <v>0</v>
      </c>
      <c r="Z358">
        <v>0</v>
      </c>
      <c r="AA358">
        <v>809.16174161674303</v>
      </c>
      <c r="AB358">
        <v>1196.52699238643</v>
      </c>
      <c r="AC358">
        <v>746.53257175725798</v>
      </c>
      <c r="AD358">
        <v>380.21135998730699</v>
      </c>
      <c r="AE358">
        <v>1502.6294206436</v>
      </c>
      <c r="AF358">
        <v>0</v>
      </c>
    </row>
    <row r="359" spans="1:32" ht="15" customHeight="1">
      <c r="A359" t="s">
        <v>143</v>
      </c>
      <c r="B359" s="25" t="s">
        <v>300</v>
      </c>
      <c r="C359">
        <v>560.61008017351105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421.672415134201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1672.93153161432</v>
      </c>
      <c r="AF359">
        <v>0</v>
      </c>
    </row>
    <row r="360" spans="1:32" ht="15" customHeight="1">
      <c r="A360" t="s">
        <v>143</v>
      </c>
      <c r="B360" s="25" t="s">
        <v>301</v>
      </c>
      <c r="C360">
        <v>2252.6160473271798</v>
      </c>
      <c r="D360">
        <v>850.72120472862309</v>
      </c>
      <c r="E360">
        <v>0</v>
      </c>
      <c r="F360">
        <v>343.03271562063702</v>
      </c>
      <c r="G360">
        <v>1292.2756861994699</v>
      </c>
      <c r="H360">
        <v>842.37130979343601</v>
      </c>
      <c r="I360">
        <v>1224.8462438825002</v>
      </c>
      <c r="J360">
        <v>1533.4077074085801</v>
      </c>
      <c r="K360">
        <v>0</v>
      </c>
      <c r="L360">
        <v>0</v>
      </c>
      <c r="M360">
        <v>0</v>
      </c>
      <c r="N360">
        <v>772.59590847392906</v>
      </c>
      <c r="O360">
        <v>677.0909181281819</v>
      </c>
      <c r="P360">
        <v>452.356585476161</v>
      </c>
      <c r="Q360">
        <v>0</v>
      </c>
      <c r="R360">
        <v>1082.6257637412202</v>
      </c>
      <c r="S360">
        <v>1059.29442059653</v>
      </c>
      <c r="T360">
        <v>0</v>
      </c>
      <c r="U360">
        <v>1225.5033101732299</v>
      </c>
      <c r="V360">
        <v>569.06990902236203</v>
      </c>
      <c r="W360">
        <v>0</v>
      </c>
      <c r="X360">
        <v>0</v>
      </c>
      <c r="Y360">
        <v>809.16174161674303</v>
      </c>
      <c r="Z360">
        <v>0</v>
      </c>
      <c r="AA360">
        <v>0</v>
      </c>
      <c r="AB360">
        <v>0</v>
      </c>
      <c r="AC360">
        <v>787.56824992521501</v>
      </c>
      <c r="AD360">
        <v>523.91508623551999</v>
      </c>
      <c r="AE360">
        <v>0</v>
      </c>
      <c r="AF360">
        <v>899</v>
      </c>
    </row>
    <row r="361" spans="1:32" ht="15" customHeight="1">
      <c r="A361" t="s">
        <v>143</v>
      </c>
      <c r="B361" s="25" t="s">
        <v>303</v>
      </c>
      <c r="C361">
        <v>2623.54865906435</v>
      </c>
      <c r="D361">
        <v>1698.78586366179</v>
      </c>
      <c r="E361">
        <v>1535.2614592201701</v>
      </c>
      <c r="F361">
        <v>0</v>
      </c>
      <c r="G361">
        <v>1857.41285149137</v>
      </c>
      <c r="H361">
        <v>1454.21916641332</v>
      </c>
      <c r="I361">
        <v>1354.2725273615699</v>
      </c>
      <c r="J361">
        <v>400</v>
      </c>
      <c r="K361">
        <v>661.72041219775406</v>
      </c>
      <c r="L361">
        <v>0</v>
      </c>
      <c r="M361">
        <v>505.82931999969901</v>
      </c>
      <c r="N361">
        <v>0</v>
      </c>
      <c r="O361">
        <v>1974.18746626347</v>
      </c>
      <c r="P361">
        <v>1745.8480912927701</v>
      </c>
      <c r="Q361">
        <v>0</v>
      </c>
      <c r="R361">
        <v>2245.4899867019499</v>
      </c>
      <c r="S361">
        <v>923.23087982093102</v>
      </c>
      <c r="T361">
        <v>1586.2880663705801</v>
      </c>
      <c r="U361">
        <v>802.01204829864901</v>
      </c>
      <c r="V361">
        <v>0</v>
      </c>
      <c r="W361">
        <v>1343.7475420231901</v>
      </c>
      <c r="X361">
        <v>230.31830030483601</v>
      </c>
      <c r="Y361">
        <v>1196.52699238643</v>
      </c>
      <c r="Z361">
        <v>0</v>
      </c>
      <c r="AA361">
        <v>0</v>
      </c>
      <c r="AB361">
        <v>0</v>
      </c>
      <c r="AC361">
        <v>1858.1773164466701</v>
      </c>
      <c r="AD361">
        <v>1575.3717320999899</v>
      </c>
      <c r="AE361">
        <v>1485.1832458255701</v>
      </c>
      <c r="AF361">
        <v>0</v>
      </c>
    </row>
    <row r="362" spans="1:32" ht="15" customHeight="1">
      <c r="A362" t="s">
        <v>143</v>
      </c>
      <c r="B362" s="25" t="s">
        <v>304</v>
      </c>
      <c r="C362">
        <v>1472.1386482586699</v>
      </c>
      <c r="D362">
        <v>171.23968487161298</v>
      </c>
      <c r="E362">
        <v>903.982915252147</v>
      </c>
      <c r="F362">
        <v>908.28599436695106</v>
      </c>
      <c r="G362">
        <v>511.841445195772</v>
      </c>
      <c r="H362">
        <v>404.30883342103601</v>
      </c>
      <c r="I362">
        <v>643.64683867472309</v>
      </c>
      <c r="J362">
        <v>1144.11719890019</v>
      </c>
      <c r="K362">
        <v>0</v>
      </c>
      <c r="L362">
        <v>1632.96478199994</v>
      </c>
      <c r="M362">
        <v>0</v>
      </c>
      <c r="N362">
        <v>1031.61870157402</v>
      </c>
      <c r="O362">
        <v>171.92921205264901</v>
      </c>
      <c r="P362">
        <v>369.97218165411005</v>
      </c>
      <c r="Q362">
        <v>0</v>
      </c>
      <c r="R362">
        <v>429.94551876705401</v>
      </c>
      <c r="S362">
        <v>1207.0468892582498</v>
      </c>
      <c r="T362">
        <v>767.72843470975192</v>
      </c>
      <c r="U362">
        <v>0</v>
      </c>
      <c r="V362">
        <v>511.015665007346</v>
      </c>
      <c r="W362">
        <v>958.07311103482107</v>
      </c>
      <c r="X362">
        <v>0</v>
      </c>
      <c r="Y362">
        <v>746.53257175725901</v>
      </c>
      <c r="Z362">
        <v>0</v>
      </c>
      <c r="AA362">
        <v>787.56824992521501</v>
      </c>
      <c r="AB362">
        <v>1858.1773164466701</v>
      </c>
      <c r="AC362">
        <v>0</v>
      </c>
      <c r="AD362">
        <v>454.53487290644597</v>
      </c>
      <c r="AE362">
        <v>0</v>
      </c>
      <c r="AF362">
        <v>0</v>
      </c>
    </row>
    <row r="363" spans="1:32" ht="15" customHeight="1">
      <c r="A363" t="s">
        <v>143</v>
      </c>
      <c r="B363" s="25" t="s">
        <v>305</v>
      </c>
      <c r="C363">
        <v>1879.07717022939</v>
      </c>
      <c r="D363">
        <v>416.67442091245101</v>
      </c>
      <c r="E363">
        <v>1089.5599581445199</v>
      </c>
      <c r="F363">
        <v>797.89632698648404</v>
      </c>
      <c r="G363">
        <v>869.38049533326898</v>
      </c>
      <c r="H363">
        <v>323.68806336508601</v>
      </c>
      <c r="I363">
        <v>705.30028234734198</v>
      </c>
      <c r="J363">
        <v>1030.02389787685</v>
      </c>
      <c r="K363">
        <v>1177.7913358512399</v>
      </c>
      <c r="L363">
        <v>0</v>
      </c>
      <c r="M363">
        <v>0</v>
      </c>
      <c r="N363">
        <v>1109.6121626510699</v>
      </c>
      <c r="O363">
        <v>470.59611593338201</v>
      </c>
      <c r="P363">
        <v>171.64965832355401</v>
      </c>
      <c r="Q363">
        <v>0</v>
      </c>
      <c r="R363">
        <v>874.10712133104096</v>
      </c>
      <c r="S363">
        <v>797.05288986867799</v>
      </c>
      <c r="T363">
        <v>981.16819225591007</v>
      </c>
      <c r="U363">
        <v>977.33382873698895</v>
      </c>
      <c r="V363">
        <v>658.157323216142</v>
      </c>
      <c r="W363">
        <v>1060.74538884102</v>
      </c>
      <c r="X363">
        <v>0</v>
      </c>
      <c r="Y363">
        <v>380.21135998730603</v>
      </c>
      <c r="Z363">
        <v>0</v>
      </c>
      <c r="AA363">
        <v>523.91508623551999</v>
      </c>
      <c r="AB363">
        <v>1575.3717320999899</v>
      </c>
      <c r="AC363">
        <v>454.53487290644597</v>
      </c>
      <c r="AD363">
        <v>0</v>
      </c>
      <c r="AE363">
        <v>0</v>
      </c>
      <c r="AF363">
        <v>0</v>
      </c>
    </row>
    <row r="364" spans="1:32" ht="15" customHeight="1">
      <c r="A364" t="s">
        <v>143</v>
      </c>
      <c r="B364" t="s">
        <v>356</v>
      </c>
      <c r="C364">
        <v>0</v>
      </c>
      <c r="D364">
        <v>0</v>
      </c>
      <c r="E364">
        <v>0</v>
      </c>
      <c r="F364">
        <v>428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868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899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 t="s">
        <v>143</v>
      </c>
      <c r="B365" s="25" t="s">
        <v>307</v>
      </c>
      <c r="C365">
        <v>600</v>
      </c>
      <c r="D365">
        <v>1399.0173033453</v>
      </c>
      <c r="E365">
        <v>645.5935980418019</v>
      </c>
      <c r="F365">
        <v>0</v>
      </c>
      <c r="G365">
        <v>1134.76331056603</v>
      </c>
      <c r="H365">
        <v>1341.3757744945199</v>
      </c>
      <c r="I365">
        <v>959.53068808902401</v>
      </c>
      <c r="J365">
        <v>850.09003943214498</v>
      </c>
      <c r="K365">
        <v>0</v>
      </c>
      <c r="L365">
        <v>1549.5137640238599</v>
      </c>
      <c r="M365">
        <v>0</v>
      </c>
      <c r="N365">
        <v>0</v>
      </c>
      <c r="O365">
        <v>0</v>
      </c>
      <c r="P365">
        <v>0</v>
      </c>
      <c r="Q365">
        <v>363.85293099165801</v>
      </c>
      <c r="R365">
        <v>1673.8376714381</v>
      </c>
      <c r="S365">
        <v>0</v>
      </c>
      <c r="T365">
        <v>785.88569114541792</v>
      </c>
      <c r="U365">
        <v>0</v>
      </c>
      <c r="V365">
        <v>0</v>
      </c>
      <c r="W365">
        <v>604.03108572155702</v>
      </c>
      <c r="X365">
        <v>1492.3110247683298</v>
      </c>
      <c r="Y365">
        <v>1502.6294206436</v>
      </c>
      <c r="Z365">
        <v>1672.93153161432</v>
      </c>
      <c r="AA365">
        <v>0</v>
      </c>
      <c r="AB365">
        <v>1485.1832458255701</v>
      </c>
      <c r="AC365">
        <v>0</v>
      </c>
      <c r="AD365">
        <v>0</v>
      </c>
      <c r="AE365">
        <v>0</v>
      </c>
      <c r="AF365">
        <v>0</v>
      </c>
    </row>
    <row r="366" spans="1:32" ht="15" customHeight="1">
      <c r="A366" t="s">
        <v>24</v>
      </c>
      <c r="B366" s="25" t="s">
        <v>278</v>
      </c>
      <c r="C366">
        <v>1462.5036972452499</v>
      </c>
      <c r="D366">
        <v>0</v>
      </c>
      <c r="E366">
        <v>770.236828192453</v>
      </c>
      <c r="F366">
        <v>1022.45061807718</v>
      </c>
      <c r="G366">
        <v>456.356604383042</v>
      </c>
      <c r="H366">
        <v>254.84215530230099</v>
      </c>
      <c r="I366">
        <v>477.03670245972501</v>
      </c>
      <c r="J366">
        <v>973.03029341892591</v>
      </c>
      <c r="K366">
        <v>0</v>
      </c>
      <c r="L366">
        <v>1640.58307712588</v>
      </c>
      <c r="M366">
        <v>0</v>
      </c>
      <c r="N366">
        <v>1188.0094566349799</v>
      </c>
      <c r="O366">
        <v>332.26843218335199</v>
      </c>
      <c r="P366">
        <v>400.59372578107298</v>
      </c>
      <c r="Q366">
        <v>0</v>
      </c>
      <c r="R366">
        <v>557.69258660892194</v>
      </c>
      <c r="S366">
        <v>1094.83749350671</v>
      </c>
      <c r="T366">
        <v>640.31926514528504</v>
      </c>
      <c r="U366">
        <v>1264.2639586615901</v>
      </c>
      <c r="V366">
        <v>667.28743942098004</v>
      </c>
      <c r="W366">
        <v>804.23854010353705</v>
      </c>
      <c r="X366">
        <v>0</v>
      </c>
      <c r="Y366">
        <v>630.35834473776902</v>
      </c>
      <c r="Z366">
        <v>0</v>
      </c>
      <c r="AA366">
        <v>850.72120472862309</v>
      </c>
      <c r="AB366">
        <v>1698.78586366179</v>
      </c>
      <c r="AC366">
        <v>171.239684871614</v>
      </c>
      <c r="AD366">
        <v>416.67442091245101</v>
      </c>
      <c r="AE366">
        <v>1399.0173033453</v>
      </c>
      <c r="AF366">
        <v>0</v>
      </c>
    </row>
    <row r="367" spans="1:32" ht="15" customHeight="1">
      <c r="A367" t="s">
        <v>24</v>
      </c>
      <c r="B367" s="25" t="s">
        <v>280</v>
      </c>
      <c r="C367">
        <v>1099.0230756102801</v>
      </c>
      <c r="D367">
        <v>770.236828192453</v>
      </c>
      <c r="E367">
        <v>0</v>
      </c>
      <c r="F367">
        <v>0</v>
      </c>
      <c r="G367">
        <v>501.39553045155702</v>
      </c>
      <c r="H367">
        <v>767.87486374571495</v>
      </c>
      <c r="I367">
        <v>406.49570969197498</v>
      </c>
      <c r="J367">
        <v>692.15566005255198</v>
      </c>
      <c r="K367">
        <v>0</v>
      </c>
      <c r="L367">
        <v>1325.3755051562</v>
      </c>
      <c r="M367">
        <v>0</v>
      </c>
      <c r="N367">
        <v>0</v>
      </c>
      <c r="O367">
        <v>1075.0708709829501</v>
      </c>
      <c r="P367">
        <v>1146.04524644247</v>
      </c>
      <c r="Q367">
        <v>924.13527462824004</v>
      </c>
      <c r="R367">
        <v>1040.2243047708</v>
      </c>
      <c r="S367">
        <v>0</v>
      </c>
      <c r="T367">
        <v>140.402716275073</v>
      </c>
      <c r="U367">
        <v>0</v>
      </c>
      <c r="V367">
        <v>0</v>
      </c>
      <c r="W367">
        <v>192.198479320232</v>
      </c>
      <c r="X367">
        <v>1636.1429978025399</v>
      </c>
      <c r="Y367">
        <v>1037.5298659720399</v>
      </c>
      <c r="Z367">
        <v>0</v>
      </c>
      <c r="AA367">
        <v>0</v>
      </c>
      <c r="AB367">
        <v>1535.2614592201701</v>
      </c>
      <c r="AC367">
        <v>903.982915252147</v>
      </c>
      <c r="AD367">
        <v>1089.5599581445199</v>
      </c>
      <c r="AE367">
        <v>645.5935980418019</v>
      </c>
      <c r="AF367">
        <v>0</v>
      </c>
    </row>
    <row r="368" spans="1:32" ht="15" customHeight="1">
      <c r="A368" t="s">
        <v>24</v>
      </c>
      <c r="B368" s="25" t="s">
        <v>281</v>
      </c>
      <c r="C368">
        <v>0</v>
      </c>
      <c r="D368">
        <v>1022.45061807717</v>
      </c>
      <c r="E368">
        <v>0</v>
      </c>
      <c r="F368">
        <v>0</v>
      </c>
      <c r="G368">
        <v>1415.44768519386</v>
      </c>
      <c r="H368">
        <v>1087.0459106394901</v>
      </c>
      <c r="I368">
        <v>1458.0167648837798</v>
      </c>
      <c r="J368">
        <v>0</v>
      </c>
      <c r="K368">
        <v>0</v>
      </c>
      <c r="L368">
        <v>0</v>
      </c>
      <c r="M368">
        <v>0</v>
      </c>
      <c r="N368">
        <v>453.95261489014501</v>
      </c>
      <c r="O368">
        <v>753.16464265603702</v>
      </c>
      <c r="P368">
        <v>671.17606225370605</v>
      </c>
      <c r="Q368">
        <v>0</v>
      </c>
      <c r="R368">
        <v>1075.5099926088301</v>
      </c>
      <c r="S368">
        <v>0</v>
      </c>
      <c r="T368">
        <v>0</v>
      </c>
      <c r="U368">
        <v>0</v>
      </c>
      <c r="V368">
        <v>489.50968613755697</v>
      </c>
      <c r="W368">
        <v>0</v>
      </c>
      <c r="X368">
        <v>0</v>
      </c>
      <c r="Y368">
        <v>1129.6862445515799</v>
      </c>
      <c r="Z368">
        <v>0</v>
      </c>
      <c r="AA368">
        <v>343.03271562063702</v>
      </c>
      <c r="AB368">
        <v>0</v>
      </c>
      <c r="AC368">
        <v>908.28599436695106</v>
      </c>
      <c r="AD368">
        <v>797.89632698648404</v>
      </c>
      <c r="AE368">
        <v>0</v>
      </c>
      <c r="AF368">
        <v>428</v>
      </c>
    </row>
    <row r="369" spans="1:32" ht="15" customHeight="1">
      <c r="A369" t="s">
        <v>24</v>
      </c>
      <c r="B369" s="25" t="s">
        <v>282</v>
      </c>
      <c r="C369">
        <v>1014.34394513314</v>
      </c>
      <c r="D369">
        <v>456.356604383042</v>
      </c>
      <c r="E369">
        <v>501.39553045155702</v>
      </c>
      <c r="F369">
        <v>1415.44768519386</v>
      </c>
      <c r="G369">
        <v>0</v>
      </c>
      <c r="H369">
        <v>619.88650523467504</v>
      </c>
      <c r="I369">
        <v>504.61636209337797</v>
      </c>
      <c r="J369">
        <v>1027.04980656165</v>
      </c>
      <c r="K369">
        <v>0</v>
      </c>
      <c r="L369">
        <v>1204.00805515613</v>
      </c>
      <c r="M369">
        <v>0</v>
      </c>
      <c r="N369">
        <v>0</v>
      </c>
      <c r="O369">
        <v>662.93928739685907</v>
      </c>
      <c r="P369">
        <v>850.87250518848896</v>
      </c>
      <c r="Q369">
        <v>0</v>
      </c>
      <c r="R369">
        <v>540.00727508318994</v>
      </c>
      <c r="S369">
        <v>0</v>
      </c>
      <c r="T369">
        <v>367.02347411715601</v>
      </c>
      <c r="U369">
        <v>0</v>
      </c>
      <c r="V369">
        <v>978.20225601370009</v>
      </c>
      <c r="W369">
        <v>637.54705771983208</v>
      </c>
      <c r="X369">
        <v>0</v>
      </c>
      <c r="Y369">
        <v>1001.53130217721</v>
      </c>
      <c r="Z369">
        <v>0</v>
      </c>
      <c r="AA369">
        <v>1292.2756861994699</v>
      </c>
      <c r="AB369">
        <v>1857.41285149137</v>
      </c>
      <c r="AC369">
        <v>511.841445195772</v>
      </c>
      <c r="AD369">
        <v>869.38049533326898</v>
      </c>
      <c r="AE369">
        <v>1134.76331056603</v>
      </c>
      <c r="AF369">
        <v>0</v>
      </c>
    </row>
    <row r="370" spans="1:32" ht="15" customHeight="1">
      <c r="A370" t="s">
        <v>24</v>
      </c>
      <c r="B370" s="25" t="s">
        <v>283</v>
      </c>
      <c r="C370">
        <v>1630.331431028</v>
      </c>
      <c r="D370">
        <v>254.84215530230099</v>
      </c>
      <c r="E370">
        <v>767.87486374571495</v>
      </c>
      <c r="F370">
        <v>1087.0459106394901</v>
      </c>
      <c r="G370">
        <v>619.88650523467504</v>
      </c>
      <c r="H370">
        <v>0</v>
      </c>
      <c r="I370">
        <v>382.62832690687503</v>
      </c>
      <c r="J370">
        <v>777.762743983733</v>
      </c>
      <c r="K370">
        <v>1194.05150474325</v>
      </c>
      <c r="L370">
        <v>0</v>
      </c>
      <c r="M370">
        <v>0</v>
      </c>
      <c r="N370">
        <v>1334.1030659155401</v>
      </c>
      <c r="O370">
        <v>528.62735733984505</v>
      </c>
      <c r="P370">
        <v>415.872666555092</v>
      </c>
      <c r="Q370">
        <v>0</v>
      </c>
      <c r="R370">
        <v>812.42519774304708</v>
      </c>
      <c r="S370">
        <v>850.90017038750102</v>
      </c>
      <c r="T370">
        <v>665.23720472525895</v>
      </c>
      <c r="U370">
        <v>1016.03976861826</v>
      </c>
      <c r="V370">
        <v>829.37590922436198</v>
      </c>
      <c r="W370">
        <v>738.706129558464</v>
      </c>
      <c r="X370">
        <v>1641.9987908836001</v>
      </c>
      <c r="Y370">
        <v>390.17771934421097</v>
      </c>
      <c r="Z370">
        <v>0</v>
      </c>
      <c r="AA370">
        <v>842.37130979343601</v>
      </c>
      <c r="AB370">
        <v>1454.21916641332</v>
      </c>
      <c r="AC370">
        <v>404.30883342103704</v>
      </c>
      <c r="AD370">
        <v>323.68806336508601</v>
      </c>
      <c r="AE370">
        <v>1341.3757744945199</v>
      </c>
      <c r="AF370">
        <v>0</v>
      </c>
    </row>
    <row r="371" spans="1:32" ht="15" customHeight="1">
      <c r="A371" t="s">
        <v>24</v>
      </c>
      <c r="B371" s="25" t="s">
        <v>284</v>
      </c>
      <c r="C371">
        <v>1410.7543914733799</v>
      </c>
      <c r="D371">
        <v>477.03670245972501</v>
      </c>
      <c r="E371">
        <v>406.49570969197498</v>
      </c>
      <c r="F371">
        <v>1458.0167648837798</v>
      </c>
      <c r="G371">
        <v>504.61636209337797</v>
      </c>
      <c r="H371">
        <v>382.62832690687503</v>
      </c>
      <c r="I371">
        <v>0</v>
      </c>
      <c r="J371">
        <v>540.48617707193898</v>
      </c>
      <c r="K371">
        <v>1281.0399000955401</v>
      </c>
      <c r="L371">
        <v>1624.9639850144902</v>
      </c>
      <c r="M371">
        <v>1750.79412833571</v>
      </c>
      <c r="N371">
        <v>1662.6622525184398</v>
      </c>
      <c r="O371">
        <v>809.27324768310598</v>
      </c>
      <c r="P371">
        <v>790.13366259144595</v>
      </c>
      <c r="Q371">
        <v>1286.0923385641399</v>
      </c>
      <c r="R371">
        <v>934.15270892569299</v>
      </c>
      <c r="S371">
        <v>1015.33146361259</v>
      </c>
      <c r="T371">
        <v>339.256989214344</v>
      </c>
      <c r="U371">
        <v>1144.5981630804799</v>
      </c>
      <c r="V371">
        <v>1143.0904705983601</v>
      </c>
      <c r="W371">
        <v>356.148252621496</v>
      </c>
      <c r="X371">
        <v>1503.6342566216899</v>
      </c>
      <c r="Y371">
        <v>633.87344837345699</v>
      </c>
      <c r="Z371">
        <v>0</v>
      </c>
      <c r="AA371">
        <v>1224.8462438825002</v>
      </c>
      <c r="AB371">
        <v>1354.2725273615699</v>
      </c>
      <c r="AC371">
        <v>643.64683867472309</v>
      </c>
      <c r="AD371">
        <v>705.30028234734198</v>
      </c>
      <c r="AE371">
        <v>959.53068808902401</v>
      </c>
      <c r="AF371">
        <v>0</v>
      </c>
    </row>
    <row r="372" spans="1:32" ht="15" customHeight="1">
      <c r="A372" t="s">
        <v>24</v>
      </c>
      <c r="B372" s="25" t="s">
        <v>285</v>
      </c>
      <c r="C372">
        <v>1789.50848048067</v>
      </c>
      <c r="D372">
        <v>973.03029341892591</v>
      </c>
      <c r="E372">
        <v>692.15566005255096</v>
      </c>
      <c r="F372">
        <v>0</v>
      </c>
      <c r="G372">
        <v>1027.04980656165</v>
      </c>
      <c r="H372">
        <v>777.762743983733</v>
      </c>
      <c r="I372">
        <v>540.48617707193796</v>
      </c>
      <c r="J372">
        <v>0</v>
      </c>
      <c r="K372">
        <v>978.43615901451699</v>
      </c>
      <c r="L372">
        <v>0</v>
      </c>
      <c r="M372">
        <v>1298.0924487966699</v>
      </c>
      <c r="N372">
        <v>0</v>
      </c>
      <c r="O372">
        <v>1294.2279971775301</v>
      </c>
      <c r="P372">
        <v>1171.93947295151</v>
      </c>
      <c r="Q372">
        <v>1213.4344984837101</v>
      </c>
      <c r="R372">
        <v>1472.55546826829</v>
      </c>
      <c r="S372">
        <v>873.01233222354495</v>
      </c>
      <c r="T372">
        <v>737.80857292999201</v>
      </c>
      <c r="U372">
        <v>921.64596476852296</v>
      </c>
      <c r="V372">
        <v>0</v>
      </c>
      <c r="W372">
        <v>503.888449476456</v>
      </c>
      <c r="X372">
        <v>700</v>
      </c>
      <c r="Y372">
        <v>745.49926267908506</v>
      </c>
      <c r="Z372">
        <v>0</v>
      </c>
      <c r="AA372">
        <v>1533.4077074085801</v>
      </c>
      <c r="AB372">
        <v>400</v>
      </c>
      <c r="AC372">
        <v>1144.11719890019</v>
      </c>
      <c r="AD372">
        <v>1030.02389787685</v>
      </c>
      <c r="AE372">
        <v>850.09003943214498</v>
      </c>
      <c r="AF372">
        <v>0</v>
      </c>
    </row>
    <row r="373" spans="1:32" ht="15" customHeight="1">
      <c r="A373" t="s">
        <v>24</v>
      </c>
      <c r="B373" s="25" t="s">
        <v>308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1194.05150474325</v>
      </c>
      <c r="I373">
        <v>1281.0399000955401</v>
      </c>
      <c r="J373">
        <v>978.43615901451699</v>
      </c>
      <c r="K373">
        <v>0</v>
      </c>
      <c r="L373">
        <v>0</v>
      </c>
      <c r="M373">
        <v>647.91129284531996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384.46822270052297</v>
      </c>
      <c r="T373">
        <v>0</v>
      </c>
      <c r="U373">
        <v>205.65185271509202</v>
      </c>
      <c r="V373">
        <v>0</v>
      </c>
      <c r="W373">
        <v>0</v>
      </c>
      <c r="X373">
        <v>884.99930143106201</v>
      </c>
      <c r="Y373">
        <v>825.43250435985999</v>
      </c>
      <c r="Z373">
        <v>0</v>
      </c>
      <c r="AA373">
        <v>0</v>
      </c>
      <c r="AB373">
        <v>661.72041219775406</v>
      </c>
      <c r="AC373">
        <v>0</v>
      </c>
      <c r="AD373">
        <v>1177.7913358512399</v>
      </c>
      <c r="AE373">
        <v>0</v>
      </c>
      <c r="AF373">
        <v>0</v>
      </c>
    </row>
    <row r="374" spans="1:32" ht="15" customHeight="1">
      <c r="A374" t="s">
        <v>24</v>
      </c>
      <c r="B374" s="25" t="s">
        <v>286</v>
      </c>
      <c r="C374">
        <v>229.590304990151</v>
      </c>
      <c r="D374">
        <v>1640.58307712588</v>
      </c>
      <c r="E374">
        <v>1325.3755051562</v>
      </c>
      <c r="F374">
        <v>0</v>
      </c>
      <c r="G374">
        <v>1204.00805515613</v>
      </c>
      <c r="H374">
        <v>0</v>
      </c>
      <c r="I374">
        <v>1624.9639850144902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1723.5923456386299</v>
      </c>
      <c r="P374">
        <v>0</v>
      </c>
      <c r="Q374">
        <v>1479.4523671480001</v>
      </c>
      <c r="R374">
        <v>1341.0179170542301</v>
      </c>
      <c r="S374">
        <v>0</v>
      </c>
      <c r="T374">
        <v>1307.3596546454498</v>
      </c>
      <c r="U374">
        <v>0</v>
      </c>
      <c r="V374">
        <v>0</v>
      </c>
      <c r="W374">
        <v>1513.17891265412</v>
      </c>
      <c r="X374">
        <v>0</v>
      </c>
      <c r="Y374">
        <v>0</v>
      </c>
      <c r="Z374">
        <v>421.672415134201</v>
      </c>
      <c r="AA374">
        <v>0</v>
      </c>
      <c r="AB374">
        <v>0</v>
      </c>
      <c r="AC374">
        <v>1632.96478199994</v>
      </c>
      <c r="AD374">
        <v>0</v>
      </c>
      <c r="AE374">
        <v>1549.5137640238599</v>
      </c>
      <c r="AF374">
        <v>0</v>
      </c>
    </row>
    <row r="375" spans="1:32" ht="15" customHeight="1">
      <c r="A375" t="s">
        <v>24</v>
      </c>
      <c r="B375" s="25" t="s">
        <v>287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1750.79412833571</v>
      </c>
      <c r="J375">
        <v>1298.0924487966699</v>
      </c>
      <c r="K375">
        <v>647.91129284531996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1026.3112498938599</v>
      </c>
      <c r="T375">
        <v>0</v>
      </c>
      <c r="U375">
        <v>852.16339759525101</v>
      </c>
      <c r="V375">
        <v>0</v>
      </c>
      <c r="W375">
        <v>0</v>
      </c>
      <c r="X375">
        <v>1000</v>
      </c>
      <c r="Y375">
        <v>1430.7807594476301</v>
      </c>
      <c r="Z375">
        <v>0</v>
      </c>
      <c r="AA375">
        <v>0</v>
      </c>
      <c r="AB375">
        <v>505.82931999969901</v>
      </c>
      <c r="AC375">
        <v>0</v>
      </c>
      <c r="AD375">
        <v>0</v>
      </c>
      <c r="AE375">
        <v>0</v>
      </c>
      <c r="AF375">
        <v>0</v>
      </c>
    </row>
    <row r="376" spans="1:32" ht="15" customHeight="1">
      <c r="A376" t="s">
        <v>24</v>
      </c>
      <c r="B376" s="25" t="s">
        <v>288</v>
      </c>
      <c r="C376">
        <v>0</v>
      </c>
      <c r="D376">
        <v>1462.5036972452499</v>
      </c>
      <c r="E376">
        <v>300</v>
      </c>
      <c r="F376">
        <v>0</v>
      </c>
      <c r="G376">
        <v>350</v>
      </c>
      <c r="H376">
        <v>1630.331431028</v>
      </c>
      <c r="I376">
        <v>500</v>
      </c>
      <c r="J376">
        <v>1789.50848048067</v>
      </c>
      <c r="K376">
        <v>0</v>
      </c>
      <c r="L376">
        <v>1000</v>
      </c>
      <c r="M376">
        <v>0</v>
      </c>
      <c r="N376">
        <v>2201.08682865318</v>
      </c>
      <c r="O376">
        <v>1577.9893158996201</v>
      </c>
      <c r="P376">
        <v>1838.3882306706901</v>
      </c>
      <c r="Q376">
        <v>1284.4862978178601</v>
      </c>
      <c r="R376">
        <v>1000</v>
      </c>
      <c r="S376">
        <v>0</v>
      </c>
      <c r="T376">
        <v>1087.0487478216301</v>
      </c>
      <c r="U376">
        <v>0</v>
      </c>
      <c r="V376">
        <v>1809.0938656153198</v>
      </c>
      <c r="W376">
        <v>1285.66128237525</v>
      </c>
      <c r="X376">
        <v>2702.3606217174101</v>
      </c>
      <c r="Y376">
        <v>2000.60210862749</v>
      </c>
      <c r="Z376">
        <v>560.61008017351105</v>
      </c>
      <c r="AA376">
        <v>2252.6160473271798</v>
      </c>
      <c r="AB376">
        <v>2623.54865906435</v>
      </c>
      <c r="AC376">
        <v>1472.1386482586699</v>
      </c>
      <c r="AD376">
        <v>1879.07717022939</v>
      </c>
      <c r="AE376">
        <v>600</v>
      </c>
      <c r="AF376">
        <v>0</v>
      </c>
    </row>
    <row r="377" spans="1:32" ht="15" customHeight="1">
      <c r="A377" t="s">
        <v>24</v>
      </c>
      <c r="B377" s="25" t="s">
        <v>289</v>
      </c>
      <c r="C377">
        <v>2201.08682865318</v>
      </c>
      <c r="D377">
        <v>1188.0094566349799</v>
      </c>
      <c r="E377">
        <v>0</v>
      </c>
      <c r="F377">
        <v>453.95261489014501</v>
      </c>
      <c r="G377">
        <v>0</v>
      </c>
      <c r="H377">
        <v>1334.1030659155401</v>
      </c>
      <c r="I377">
        <v>1662.6622525184398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859.98490218899008</v>
      </c>
      <c r="P377">
        <v>947.645128812331</v>
      </c>
      <c r="Q377">
        <v>0</v>
      </c>
      <c r="R377">
        <v>1007.1001103608399</v>
      </c>
      <c r="S377">
        <v>0</v>
      </c>
      <c r="T377">
        <v>0</v>
      </c>
      <c r="U377">
        <v>0</v>
      </c>
      <c r="V377">
        <v>521.15889498532397</v>
      </c>
      <c r="W377">
        <v>0</v>
      </c>
      <c r="X377">
        <v>0</v>
      </c>
      <c r="Y377">
        <v>1480.0860704174399</v>
      </c>
      <c r="Z377">
        <v>0</v>
      </c>
      <c r="AA377">
        <v>772.59590847392906</v>
      </c>
      <c r="AB377">
        <v>0</v>
      </c>
      <c r="AC377">
        <v>1031.61870157402</v>
      </c>
      <c r="AD377">
        <v>1109.6121626510699</v>
      </c>
      <c r="AE377">
        <v>0</v>
      </c>
      <c r="AF377">
        <v>868</v>
      </c>
    </row>
    <row r="378" spans="1:32" ht="15" customHeight="1">
      <c r="A378" t="s">
        <v>24</v>
      </c>
      <c r="B378" s="25" t="s">
        <v>290</v>
      </c>
      <c r="C378">
        <v>1577.9893158996201</v>
      </c>
      <c r="D378">
        <v>332.26843218335301</v>
      </c>
      <c r="E378">
        <v>1075.0708709829501</v>
      </c>
      <c r="F378">
        <v>753.16464265603702</v>
      </c>
      <c r="G378">
        <v>662.93928739685907</v>
      </c>
      <c r="H378">
        <v>528.62735733984505</v>
      </c>
      <c r="I378">
        <v>809.27324768310598</v>
      </c>
      <c r="J378">
        <v>1294.2279971775301</v>
      </c>
      <c r="K378">
        <v>0</v>
      </c>
      <c r="L378">
        <v>1723.5923456386299</v>
      </c>
      <c r="M378">
        <v>0</v>
      </c>
      <c r="N378">
        <v>859.98490218899099</v>
      </c>
      <c r="O378">
        <v>0</v>
      </c>
      <c r="P378">
        <v>331.48986219249798</v>
      </c>
      <c r="Q378">
        <v>0</v>
      </c>
      <c r="R378">
        <v>427.98870255175405</v>
      </c>
      <c r="S378">
        <v>1262.65091310359</v>
      </c>
      <c r="T378">
        <v>938.10517788985101</v>
      </c>
      <c r="U378">
        <v>0</v>
      </c>
      <c r="V378">
        <v>339.14004627368701</v>
      </c>
      <c r="W378">
        <v>1129.39397401365</v>
      </c>
      <c r="X378">
        <v>0</v>
      </c>
      <c r="Y378">
        <v>818.17144171362804</v>
      </c>
      <c r="Z378">
        <v>0</v>
      </c>
      <c r="AA378">
        <v>677.09091812818099</v>
      </c>
      <c r="AB378">
        <v>1974.18746626347</v>
      </c>
      <c r="AC378">
        <v>171.92921205264901</v>
      </c>
      <c r="AD378">
        <v>470.59611593338201</v>
      </c>
      <c r="AE378">
        <v>0</v>
      </c>
      <c r="AF378">
        <v>0</v>
      </c>
    </row>
    <row r="379" spans="1:32" ht="15" customHeight="1">
      <c r="A379" t="s">
        <v>24</v>
      </c>
      <c r="B379" s="25" t="s">
        <v>291</v>
      </c>
      <c r="C379">
        <v>1838.3882306706901</v>
      </c>
      <c r="D379">
        <v>400.59372578107298</v>
      </c>
      <c r="E379">
        <v>1146.04524644247</v>
      </c>
      <c r="F379">
        <v>671.17606225370605</v>
      </c>
      <c r="G379">
        <v>850.87250518848896</v>
      </c>
      <c r="H379">
        <v>415.872666555092</v>
      </c>
      <c r="I379">
        <v>790.13366259144595</v>
      </c>
      <c r="J379">
        <v>1171.93947295151</v>
      </c>
      <c r="K379">
        <v>0</v>
      </c>
      <c r="L379">
        <v>0</v>
      </c>
      <c r="M379">
        <v>0</v>
      </c>
      <c r="N379">
        <v>947.645128812331</v>
      </c>
      <c r="O379">
        <v>331.489862192499</v>
      </c>
      <c r="P379">
        <v>0</v>
      </c>
      <c r="Q379">
        <v>0</v>
      </c>
      <c r="R379">
        <v>755.25685508296101</v>
      </c>
      <c r="S379">
        <v>961.22566260652798</v>
      </c>
      <c r="T379">
        <v>1025.1109061800601</v>
      </c>
      <c r="U379">
        <v>1141.8269998191799</v>
      </c>
      <c r="V379">
        <v>486.509831457367</v>
      </c>
      <c r="W379">
        <v>1144.4012916258498</v>
      </c>
      <c r="X379">
        <v>0</v>
      </c>
      <c r="Y379">
        <v>551.71910134001803</v>
      </c>
      <c r="Z379">
        <v>0</v>
      </c>
      <c r="AA379">
        <v>452.356585476161</v>
      </c>
      <c r="AB379">
        <v>1745.8480912927701</v>
      </c>
      <c r="AC379">
        <v>369.97218165411005</v>
      </c>
      <c r="AD379">
        <v>171.64965832355401</v>
      </c>
      <c r="AE379">
        <v>0</v>
      </c>
      <c r="AF379">
        <v>0</v>
      </c>
    </row>
    <row r="380" spans="1:32" ht="15" customHeight="1">
      <c r="A380" t="s">
        <v>24</v>
      </c>
      <c r="B380" s="25" t="s">
        <v>292</v>
      </c>
      <c r="C380">
        <v>1284.4862978178601</v>
      </c>
      <c r="D380">
        <v>0</v>
      </c>
      <c r="E380">
        <v>924.13527462824095</v>
      </c>
      <c r="F380">
        <v>0</v>
      </c>
      <c r="G380">
        <v>0</v>
      </c>
      <c r="H380">
        <v>0</v>
      </c>
      <c r="I380">
        <v>1286.0923385641399</v>
      </c>
      <c r="J380">
        <v>1213.4344984837101</v>
      </c>
      <c r="K380">
        <v>0</v>
      </c>
      <c r="L380">
        <v>1479.4523671480001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1057.1666425449798</v>
      </c>
      <c r="U380">
        <v>0</v>
      </c>
      <c r="V380">
        <v>0</v>
      </c>
      <c r="W380">
        <v>932.264714643704</v>
      </c>
      <c r="X380">
        <v>1780.16067787714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363.85293099165801</v>
      </c>
      <c r="AF380">
        <v>0</v>
      </c>
    </row>
    <row r="381" spans="1:32" ht="15" customHeight="1">
      <c r="A381" t="s">
        <v>24</v>
      </c>
      <c r="B381" s="25" t="s">
        <v>293</v>
      </c>
      <c r="C381">
        <v>1223.64121711451</v>
      </c>
      <c r="D381">
        <v>557.69258660892194</v>
      </c>
      <c r="E381">
        <v>1040.2243047708</v>
      </c>
      <c r="F381">
        <v>1075.5099926088301</v>
      </c>
      <c r="G381">
        <v>540.00727508318903</v>
      </c>
      <c r="H381">
        <v>812.42519774304708</v>
      </c>
      <c r="I381">
        <v>934.15270892569299</v>
      </c>
      <c r="J381">
        <v>1472.55546826829</v>
      </c>
      <c r="K381">
        <v>0</v>
      </c>
      <c r="L381">
        <v>1341.0179170542301</v>
      </c>
      <c r="M381">
        <v>0</v>
      </c>
      <c r="N381">
        <v>1007.1001103608399</v>
      </c>
      <c r="O381">
        <v>427.98870255175405</v>
      </c>
      <c r="P381">
        <v>755.25685508296192</v>
      </c>
      <c r="Q381">
        <v>0</v>
      </c>
      <c r="R381">
        <v>0</v>
      </c>
      <c r="S381">
        <v>0</v>
      </c>
      <c r="T381">
        <v>903.07870161533708</v>
      </c>
      <c r="U381">
        <v>0</v>
      </c>
      <c r="V381">
        <v>586.66369571887094</v>
      </c>
      <c r="W381">
        <v>1161.0499939660699</v>
      </c>
      <c r="X381">
        <v>0</v>
      </c>
      <c r="Y381">
        <v>1174.66292608554</v>
      </c>
      <c r="Z381">
        <v>0</v>
      </c>
      <c r="AA381">
        <v>1082.6257637412202</v>
      </c>
      <c r="AB381">
        <v>2245.4899867019499</v>
      </c>
      <c r="AC381">
        <v>429.94551876705401</v>
      </c>
      <c r="AD381">
        <v>874.10712133104096</v>
      </c>
      <c r="AE381">
        <v>1673.8376714381</v>
      </c>
      <c r="AF381">
        <v>0</v>
      </c>
    </row>
    <row r="382" spans="1:32" ht="15" customHeight="1">
      <c r="A382" t="s">
        <v>24</v>
      </c>
      <c r="B382" s="25" t="s">
        <v>309</v>
      </c>
      <c r="C382">
        <v>0</v>
      </c>
      <c r="D382">
        <v>1094.83749350671</v>
      </c>
      <c r="E382">
        <v>0</v>
      </c>
      <c r="F382">
        <v>0</v>
      </c>
      <c r="G382">
        <v>0</v>
      </c>
      <c r="H382">
        <v>850.90017038750102</v>
      </c>
      <c r="I382">
        <v>1015.33146361259</v>
      </c>
      <c r="J382">
        <v>873.01233222354495</v>
      </c>
      <c r="K382">
        <v>384.46822270052297</v>
      </c>
      <c r="L382">
        <v>0</v>
      </c>
      <c r="M382">
        <v>1026.3112498938599</v>
      </c>
      <c r="N382">
        <v>0</v>
      </c>
      <c r="O382">
        <v>1262.65091310359</v>
      </c>
      <c r="P382">
        <v>961.22566260652798</v>
      </c>
      <c r="Q382">
        <v>0</v>
      </c>
      <c r="R382">
        <v>0</v>
      </c>
      <c r="S382">
        <v>0</v>
      </c>
      <c r="T382">
        <v>0</v>
      </c>
      <c r="U382">
        <v>180.607718080865</v>
      </c>
      <c r="V382">
        <v>0</v>
      </c>
      <c r="W382">
        <v>1249.6982264928699</v>
      </c>
      <c r="X382">
        <v>1153.0141123032299</v>
      </c>
      <c r="Y382">
        <v>464.51770990894602</v>
      </c>
      <c r="Z382">
        <v>0</v>
      </c>
      <c r="AA382">
        <v>1059.29442059653</v>
      </c>
      <c r="AB382">
        <v>923.23087982093102</v>
      </c>
      <c r="AC382">
        <v>1207.0468892582498</v>
      </c>
      <c r="AD382">
        <v>797.05288986867799</v>
      </c>
      <c r="AE382">
        <v>0</v>
      </c>
      <c r="AF382">
        <v>0</v>
      </c>
    </row>
    <row r="383" spans="1:32" ht="15" customHeight="1">
      <c r="A383" t="s">
        <v>24</v>
      </c>
      <c r="B383" s="25" t="s">
        <v>294</v>
      </c>
      <c r="C383">
        <v>1087.0487478216301</v>
      </c>
      <c r="D383">
        <v>640.31926514528504</v>
      </c>
      <c r="E383">
        <v>140.402716275073</v>
      </c>
      <c r="F383">
        <v>0</v>
      </c>
      <c r="G383">
        <v>367.02347411715601</v>
      </c>
      <c r="H383">
        <v>665.23720472525895</v>
      </c>
      <c r="I383">
        <v>339.256989214344</v>
      </c>
      <c r="J383">
        <v>737.80857292999201</v>
      </c>
      <c r="K383">
        <v>0</v>
      </c>
      <c r="L383">
        <v>1307.3596546454498</v>
      </c>
      <c r="M383">
        <v>0</v>
      </c>
      <c r="N383">
        <v>0</v>
      </c>
      <c r="O383">
        <v>938.10517788985101</v>
      </c>
      <c r="P383">
        <v>1025.1109061800601</v>
      </c>
      <c r="Q383">
        <v>1057.1666425449798</v>
      </c>
      <c r="R383">
        <v>903.07870161533799</v>
      </c>
      <c r="S383">
        <v>0</v>
      </c>
      <c r="T383">
        <v>0</v>
      </c>
      <c r="U383">
        <v>0</v>
      </c>
      <c r="V383">
        <v>0</v>
      </c>
      <c r="W383">
        <v>279.53690262646001</v>
      </c>
      <c r="X383">
        <v>1703.3396367090099</v>
      </c>
      <c r="Y383">
        <v>969.45405735543102</v>
      </c>
      <c r="Z383">
        <v>0</v>
      </c>
      <c r="AA383">
        <v>0</v>
      </c>
      <c r="AB383">
        <v>1586.2880663705801</v>
      </c>
      <c r="AC383">
        <v>767.72843470975192</v>
      </c>
      <c r="AD383">
        <v>981.16819225591007</v>
      </c>
      <c r="AE383">
        <v>785.88569114541792</v>
      </c>
      <c r="AF383">
        <v>0</v>
      </c>
    </row>
    <row r="384" spans="1:32" ht="15" customHeight="1">
      <c r="A384" t="s">
        <v>24</v>
      </c>
      <c r="B384" s="25" t="s">
        <v>310</v>
      </c>
      <c r="C384">
        <v>0</v>
      </c>
      <c r="D384">
        <v>1264.2639586615901</v>
      </c>
      <c r="E384">
        <v>0</v>
      </c>
      <c r="F384">
        <v>0</v>
      </c>
      <c r="G384">
        <v>0</v>
      </c>
      <c r="H384">
        <v>1016.03976861827</v>
      </c>
      <c r="I384">
        <v>1144.5981630804799</v>
      </c>
      <c r="J384">
        <v>921.64596476852296</v>
      </c>
      <c r="K384">
        <v>205.65185271509202</v>
      </c>
      <c r="L384">
        <v>0</v>
      </c>
      <c r="M384">
        <v>852.16339759525101</v>
      </c>
      <c r="N384">
        <v>0</v>
      </c>
      <c r="O384">
        <v>0</v>
      </c>
      <c r="P384">
        <v>1141.8269998191799</v>
      </c>
      <c r="Q384">
        <v>0</v>
      </c>
      <c r="R384">
        <v>0</v>
      </c>
      <c r="S384">
        <v>180.607718080865</v>
      </c>
      <c r="T384">
        <v>0</v>
      </c>
      <c r="U384">
        <v>0</v>
      </c>
      <c r="V384">
        <v>0</v>
      </c>
      <c r="W384">
        <v>1345.2498022536599</v>
      </c>
      <c r="X384">
        <v>1031.75587080375</v>
      </c>
      <c r="Y384">
        <v>636.20237546535895</v>
      </c>
      <c r="Z384">
        <v>0</v>
      </c>
      <c r="AA384">
        <v>1225.5033101732299</v>
      </c>
      <c r="AB384">
        <v>802.01204829864901</v>
      </c>
      <c r="AC384">
        <v>0</v>
      </c>
      <c r="AD384">
        <v>977.33382873698895</v>
      </c>
      <c r="AE384">
        <v>0</v>
      </c>
      <c r="AF384">
        <v>0</v>
      </c>
    </row>
    <row r="385" spans="1:32" ht="15" customHeight="1">
      <c r="A385" t="s">
        <v>24</v>
      </c>
      <c r="B385" s="25" t="s">
        <v>297</v>
      </c>
      <c r="C385">
        <v>1285.66128237525</v>
      </c>
      <c r="D385">
        <v>804.23854010353705</v>
      </c>
      <c r="E385">
        <v>192.198479320232</v>
      </c>
      <c r="F385">
        <v>0</v>
      </c>
      <c r="G385">
        <v>637.54705771983106</v>
      </c>
      <c r="H385">
        <v>738.706129558464</v>
      </c>
      <c r="I385">
        <v>356.148252621496</v>
      </c>
      <c r="J385">
        <v>503.888449476456</v>
      </c>
      <c r="K385">
        <v>0</v>
      </c>
      <c r="L385">
        <v>1513.17891265412</v>
      </c>
      <c r="M385">
        <v>0</v>
      </c>
      <c r="N385">
        <v>0</v>
      </c>
      <c r="O385">
        <v>1129.39397401365</v>
      </c>
      <c r="P385">
        <v>1144.4012916258498</v>
      </c>
      <c r="Q385">
        <v>932.264714643704</v>
      </c>
      <c r="R385">
        <v>1161.0499939660699</v>
      </c>
      <c r="S385">
        <v>1249.6982264928699</v>
      </c>
      <c r="T385">
        <v>279.53690262646001</v>
      </c>
      <c r="U385">
        <v>1345.2498022536599</v>
      </c>
      <c r="V385">
        <v>0</v>
      </c>
      <c r="W385">
        <v>0</v>
      </c>
      <c r="X385">
        <v>1444.2496408617201</v>
      </c>
      <c r="Y385">
        <v>943.15722813118703</v>
      </c>
      <c r="Z385">
        <v>0</v>
      </c>
      <c r="AA385">
        <v>0</v>
      </c>
      <c r="AB385">
        <v>1343.7475420231901</v>
      </c>
      <c r="AC385">
        <v>958.07311103482107</v>
      </c>
      <c r="AD385">
        <v>1060.74538884102</v>
      </c>
      <c r="AE385">
        <v>604.03108572155702</v>
      </c>
      <c r="AF385">
        <v>0</v>
      </c>
    </row>
    <row r="386" spans="1:32" ht="15" customHeight="1">
      <c r="A386" t="s">
        <v>24</v>
      </c>
      <c r="B386" s="25" t="s">
        <v>298</v>
      </c>
      <c r="C386">
        <v>2702.3606217174001</v>
      </c>
      <c r="D386">
        <v>0</v>
      </c>
      <c r="E386">
        <v>1636.1429978025399</v>
      </c>
      <c r="F386">
        <v>0</v>
      </c>
      <c r="G386">
        <v>0</v>
      </c>
      <c r="H386">
        <v>1641.9987908836001</v>
      </c>
      <c r="I386">
        <v>1503.6342566216899</v>
      </c>
      <c r="J386">
        <v>700</v>
      </c>
      <c r="K386">
        <v>884.99930143106201</v>
      </c>
      <c r="L386">
        <v>0</v>
      </c>
      <c r="M386">
        <v>1000</v>
      </c>
      <c r="N386">
        <v>0</v>
      </c>
      <c r="O386">
        <v>0</v>
      </c>
      <c r="P386">
        <v>0</v>
      </c>
      <c r="Q386">
        <v>1780.16067787714</v>
      </c>
      <c r="R386">
        <v>0</v>
      </c>
      <c r="S386">
        <v>1153.0141123032299</v>
      </c>
      <c r="T386">
        <v>1703.3396367090099</v>
      </c>
      <c r="U386">
        <v>1031.75587080375</v>
      </c>
      <c r="V386">
        <v>0</v>
      </c>
      <c r="W386">
        <v>1444.2496408617201</v>
      </c>
      <c r="X386">
        <v>0</v>
      </c>
      <c r="Y386">
        <v>1408.53557129252</v>
      </c>
      <c r="Z386">
        <v>0</v>
      </c>
      <c r="AA386">
        <v>0</v>
      </c>
      <c r="AB386">
        <v>230.31830030483601</v>
      </c>
      <c r="AC386">
        <v>0</v>
      </c>
      <c r="AD386">
        <v>0</v>
      </c>
      <c r="AE386">
        <v>1492.3110247683198</v>
      </c>
      <c r="AF386">
        <v>0</v>
      </c>
    </row>
    <row r="387" spans="1:32" ht="15" customHeight="1">
      <c r="A387" t="s">
        <v>24</v>
      </c>
      <c r="B387" s="25" t="s">
        <v>357</v>
      </c>
      <c r="C387">
        <v>1809.0938656153198</v>
      </c>
      <c r="D387">
        <v>667.28743942098004</v>
      </c>
      <c r="E387">
        <v>0</v>
      </c>
      <c r="F387">
        <v>489.50968613755697</v>
      </c>
      <c r="G387">
        <v>978.202256013701</v>
      </c>
      <c r="H387">
        <v>829.37590922436198</v>
      </c>
      <c r="I387">
        <v>1143.0904705983601</v>
      </c>
      <c r="J387">
        <v>0</v>
      </c>
      <c r="K387">
        <v>0</v>
      </c>
      <c r="L387">
        <v>0</v>
      </c>
      <c r="M387">
        <v>0</v>
      </c>
      <c r="N387">
        <v>521.15889498532499</v>
      </c>
      <c r="O387">
        <v>339.14004627368701</v>
      </c>
      <c r="P387">
        <v>486.509831457367</v>
      </c>
      <c r="Q387">
        <v>0</v>
      </c>
      <c r="R387">
        <v>586.66369571887094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1038.1278970272401</v>
      </c>
      <c r="Z387">
        <v>0</v>
      </c>
      <c r="AA387">
        <v>569.06990902236203</v>
      </c>
      <c r="AB387">
        <v>0</v>
      </c>
      <c r="AC387">
        <v>511.015665007346</v>
      </c>
      <c r="AD387">
        <v>658.157323216142</v>
      </c>
      <c r="AE387">
        <v>0</v>
      </c>
      <c r="AF387">
        <v>0</v>
      </c>
    </row>
    <row r="388" spans="1:32" ht="15" customHeight="1">
      <c r="A388" t="s">
        <v>24</v>
      </c>
      <c r="B388" s="25" t="s">
        <v>299</v>
      </c>
      <c r="C388">
        <v>2000.60210862749</v>
      </c>
      <c r="D388">
        <v>630.35834473777004</v>
      </c>
      <c r="E388">
        <v>1037.5298659720399</v>
      </c>
      <c r="F388">
        <v>1129.6862445515799</v>
      </c>
      <c r="G388">
        <v>1001.53130217721</v>
      </c>
      <c r="H388">
        <v>390.17771934421097</v>
      </c>
      <c r="I388">
        <v>633.87344837345699</v>
      </c>
      <c r="J388">
        <v>745.49926267908506</v>
      </c>
      <c r="K388">
        <v>825.43250435985999</v>
      </c>
      <c r="L388">
        <v>0</v>
      </c>
      <c r="M388">
        <v>1430.7807594476301</v>
      </c>
      <c r="N388">
        <v>1480.0860704174399</v>
      </c>
      <c r="O388">
        <v>818.17144171362804</v>
      </c>
      <c r="P388">
        <v>551.71910134001803</v>
      </c>
      <c r="Q388">
        <v>0</v>
      </c>
      <c r="R388">
        <v>1174.66292608554</v>
      </c>
      <c r="S388">
        <v>464.51770990894602</v>
      </c>
      <c r="T388">
        <v>969.45405735543102</v>
      </c>
      <c r="U388">
        <v>636.20237546535998</v>
      </c>
      <c r="V388">
        <v>1038.1278970272401</v>
      </c>
      <c r="W388">
        <v>943.15722813118703</v>
      </c>
      <c r="X388">
        <v>1408.53557129252</v>
      </c>
      <c r="Y388">
        <v>0</v>
      </c>
      <c r="Z388">
        <v>0</v>
      </c>
      <c r="AA388">
        <v>809.16174161674303</v>
      </c>
      <c r="AB388">
        <v>1196.52699238643</v>
      </c>
      <c r="AC388">
        <v>746.53257175725798</v>
      </c>
      <c r="AD388">
        <v>380.21135998730699</v>
      </c>
      <c r="AE388">
        <v>1502.6294206436</v>
      </c>
      <c r="AF388">
        <v>0</v>
      </c>
    </row>
    <row r="389" spans="1:32" ht="15" customHeight="1">
      <c r="A389" t="s">
        <v>24</v>
      </c>
      <c r="B389" s="25" t="s">
        <v>300</v>
      </c>
      <c r="C389">
        <v>560.61008017351105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421.672415134201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1672.93153161432</v>
      </c>
      <c r="AF389">
        <v>0</v>
      </c>
    </row>
    <row r="390" spans="1:32" ht="15" customHeight="1">
      <c r="A390" t="s">
        <v>24</v>
      </c>
      <c r="B390" s="25" t="s">
        <v>301</v>
      </c>
      <c r="C390">
        <v>2252.6160473271798</v>
      </c>
      <c r="D390">
        <v>850.72120472862309</v>
      </c>
      <c r="E390">
        <v>0</v>
      </c>
      <c r="F390">
        <v>343.03271562063702</v>
      </c>
      <c r="G390">
        <v>1292.2756861994699</v>
      </c>
      <c r="H390">
        <v>842.37130979343601</v>
      </c>
      <c r="I390">
        <v>1224.8462438825002</v>
      </c>
      <c r="J390">
        <v>1533.4077074085801</v>
      </c>
      <c r="K390">
        <v>0</v>
      </c>
      <c r="L390">
        <v>0</v>
      </c>
      <c r="M390">
        <v>0</v>
      </c>
      <c r="N390">
        <v>772.59590847392906</v>
      </c>
      <c r="O390">
        <v>677.0909181281819</v>
      </c>
      <c r="P390">
        <v>452.356585476161</v>
      </c>
      <c r="Q390">
        <v>0</v>
      </c>
      <c r="R390">
        <v>1082.6257637412202</v>
      </c>
      <c r="S390">
        <v>1059.29442059653</v>
      </c>
      <c r="T390">
        <v>0</v>
      </c>
      <c r="U390">
        <v>1225.5033101732299</v>
      </c>
      <c r="V390">
        <v>569.06990902236203</v>
      </c>
      <c r="W390">
        <v>0</v>
      </c>
      <c r="X390">
        <v>0</v>
      </c>
      <c r="Y390">
        <v>809.16174161674303</v>
      </c>
      <c r="Z390">
        <v>0</v>
      </c>
      <c r="AA390">
        <v>0</v>
      </c>
      <c r="AB390">
        <v>0</v>
      </c>
      <c r="AC390">
        <v>787.56824992521501</v>
      </c>
      <c r="AD390">
        <v>523.91508623551999</v>
      </c>
      <c r="AE390">
        <v>0</v>
      </c>
      <c r="AF390">
        <v>899</v>
      </c>
    </row>
    <row r="391" spans="1:32" ht="15" customHeight="1">
      <c r="A391" t="s">
        <v>24</v>
      </c>
      <c r="B391" s="25" t="s">
        <v>303</v>
      </c>
      <c r="C391">
        <v>2623.54865906435</v>
      </c>
      <c r="D391">
        <v>1698.78586366179</v>
      </c>
      <c r="E391">
        <v>1535.2614592201701</v>
      </c>
      <c r="F391">
        <v>0</v>
      </c>
      <c r="G391">
        <v>1857.41285149137</v>
      </c>
      <c r="H391">
        <v>1454.21916641332</v>
      </c>
      <c r="I391">
        <v>1354.2725273615699</v>
      </c>
      <c r="J391">
        <v>400</v>
      </c>
      <c r="K391">
        <v>661.72041219775406</v>
      </c>
      <c r="L391">
        <v>0</v>
      </c>
      <c r="M391">
        <v>505.82931999969901</v>
      </c>
      <c r="N391">
        <v>0</v>
      </c>
      <c r="O391">
        <v>1974.18746626347</v>
      </c>
      <c r="P391">
        <v>1745.8480912927701</v>
      </c>
      <c r="Q391">
        <v>0</v>
      </c>
      <c r="R391">
        <v>2245.4899867019499</v>
      </c>
      <c r="S391">
        <v>923.23087982093102</v>
      </c>
      <c r="T391">
        <v>1586.2880663705801</v>
      </c>
      <c r="U391">
        <v>802.01204829864901</v>
      </c>
      <c r="V391">
        <v>0</v>
      </c>
      <c r="W391">
        <v>1343.7475420231901</v>
      </c>
      <c r="X391">
        <v>230.31830030483601</v>
      </c>
      <c r="Y391">
        <v>1196.52699238643</v>
      </c>
      <c r="Z391">
        <v>0</v>
      </c>
      <c r="AA391">
        <v>0</v>
      </c>
      <c r="AB391">
        <v>0</v>
      </c>
      <c r="AC391">
        <v>1858.1773164466701</v>
      </c>
      <c r="AD391">
        <v>1575.3717320999899</v>
      </c>
      <c r="AE391">
        <v>1485.1832458255701</v>
      </c>
      <c r="AF391">
        <v>0</v>
      </c>
    </row>
    <row r="392" spans="1:32" ht="15" customHeight="1">
      <c r="A392" t="s">
        <v>24</v>
      </c>
      <c r="B392" s="25" t="s">
        <v>304</v>
      </c>
      <c r="C392">
        <v>1472.1386482586699</v>
      </c>
      <c r="D392">
        <v>171.23968487161298</v>
      </c>
      <c r="E392">
        <v>903.982915252147</v>
      </c>
      <c r="F392">
        <v>908.28599436695106</v>
      </c>
      <c r="G392">
        <v>511.841445195772</v>
      </c>
      <c r="H392">
        <v>404.30883342103601</v>
      </c>
      <c r="I392">
        <v>643.64683867472309</v>
      </c>
      <c r="J392">
        <v>1144.11719890019</v>
      </c>
      <c r="K392">
        <v>0</v>
      </c>
      <c r="L392">
        <v>1632.96478199994</v>
      </c>
      <c r="M392">
        <v>0</v>
      </c>
      <c r="N392">
        <v>1031.61870157402</v>
      </c>
      <c r="O392">
        <v>171.92921205264901</v>
      </c>
      <c r="P392">
        <v>369.97218165411005</v>
      </c>
      <c r="Q392">
        <v>0</v>
      </c>
      <c r="R392">
        <v>429.94551876705401</v>
      </c>
      <c r="S392">
        <v>1207.0468892582498</v>
      </c>
      <c r="T392">
        <v>767.72843470975192</v>
      </c>
      <c r="U392">
        <v>0</v>
      </c>
      <c r="V392">
        <v>511.015665007346</v>
      </c>
      <c r="W392">
        <v>958.07311103482107</v>
      </c>
      <c r="X392">
        <v>0</v>
      </c>
      <c r="Y392">
        <v>746.53257175725901</v>
      </c>
      <c r="Z392">
        <v>0</v>
      </c>
      <c r="AA392">
        <v>787.56824992521501</v>
      </c>
      <c r="AB392">
        <v>1858.1773164466701</v>
      </c>
      <c r="AC392">
        <v>0</v>
      </c>
      <c r="AD392">
        <v>454.53487290644597</v>
      </c>
      <c r="AE392">
        <v>0</v>
      </c>
      <c r="AF392">
        <v>0</v>
      </c>
    </row>
    <row r="393" spans="1:32" ht="15" customHeight="1">
      <c r="A393" t="s">
        <v>24</v>
      </c>
      <c r="B393" s="25" t="s">
        <v>305</v>
      </c>
      <c r="C393">
        <v>1879.07717022939</v>
      </c>
      <c r="D393">
        <v>416.67442091245101</v>
      </c>
      <c r="E393">
        <v>1089.5599581445199</v>
      </c>
      <c r="F393">
        <v>797.89632698648404</v>
      </c>
      <c r="G393">
        <v>869.38049533326898</v>
      </c>
      <c r="H393">
        <v>323.68806336508601</v>
      </c>
      <c r="I393">
        <v>705.30028234734198</v>
      </c>
      <c r="J393">
        <v>1030.02389787685</v>
      </c>
      <c r="K393">
        <v>1177.7913358512399</v>
      </c>
      <c r="L393">
        <v>0</v>
      </c>
      <c r="M393">
        <v>0</v>
      </c>
      <c r="N393">
        <v>1109.6121626510699</v>
      </c>
      <c r="O393">
        <v>470.59611593338201</v>
      </c>
      <c r="P393">
        <v>171.64965832355401</v>
      </c>
      <c r="Q393">
        <v>0</v>
      </c>
      <c r="R393">
        <v>874.10712133104096</v>
      </c>
      <c r="S393">
        <v>797.05288986867799</v>
      </c>
      <c r="T393">
        <v>981.16819225591007</v>
      </c>
      <c r="U393">
        <v>977.33382873698895</v>
      </c>
      <c r="V393">
        <v>658.157323216142</v>
      </c>
      <c r="W393">
        <v>1060.74538884102</v>
      </c>
      <c r="X393">
        <v>0</v>
      </c>
      <c r="Y393">
        <v>380.21135998730603</v>
      </c>
      <c r="Z393">
        <v>0</v>
      </c>
      <c r="AA393">
        <v>523.91508623551999</v>
      </c>
      <c r="AB393">
        <v>1575.3717320999899</v>
      </c>
      <c r="AC393">
        <v>454.53487290644597</v>
      </c>
      <c r="AD393">
        <v>0</v>
      </c>
      <c r="AE393">
        <v>0</v>
      </c>
      <c r="AF393">
        <v>0</v>
      </c>
    </row>
    <row r="394" spans="1:32" ht="15" customHeight="1">
      <c r="A394" t="s">
        <v>24</v>
      </c>
      <c r="B394" s="25" t="s">
        <v>356</v>
      </c>
      <c r="C394">
        <v>0</v>
      </c>
      <c r="D394">
        <v>0</v>
      </c>
      <c r="E394">
        <v>0</v>
      </c>
      <c r="F394">
        <v>428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868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899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 t="s">
        <v>24</v>
      </c>
      <c r="B395" s="25" t="s">
        <v>307</v>
      </c>
      <c r="C395">
        <v>600</v>
      </c>
      <c r="D395">
        <v>1399.0173033453</v>
      </c>
      <c r="E395">
        <v>645.5935980418019</v>
      </c>
      <c r="F395">
        <v>0</v>
      </c>
      <c r="G395">
        <v>1134.76331056603</v>
      </c>
      <c r="H395">
        <v>1341.3757744945199</v>
      </c>
      <c r="I395">
        <v>959.53068808902401</v>
      </c>
      <c r="J395">
        <v>850.09003943214498</v>
      </c>
      <c r="K395">
        <v>0</v>
      </c>
      <c r="L395">
        <v>1549.5137640238599</v>
      </c>
      <c r="M395">
        <v>0</v>
      </c>
      <c r="N395">
        <v>0</v>
      </c>
      <c r="O395">
        <v>0</v>
      </c>
      <c r="P395">
        <v>0</v>
      </c>
      <c r="Q395">
        <v>363.85293099165801</v>
      </c>
      <c r="R395">
        <v>1673.8376714381</v>
      </c>
      <c r="S395">
        <v>0</v>
      </c>
      <c r="T395">
        <v>785.88569114541792</v>
      </c>
      <c r="U395">
        <v>0</v>
      </c>
      <c r="V395">
        <v>0</v>
      </c>
      <c r="W395">
        <v>604.03108572155702</v>
      </c>
      <c r="X395">
        <v>1492.3110247683298</v>
      </c>
      <c r="Y395">
        <v>1502.6294206436</v>
      </c>
      <c r="Z395">
        <v>1672.93153161432</v>
      </c>
      <c r="AA395">
        <v>0</v>
      </c>
      <c r="AB395">
        <v>1485.1832458255701</v>
      </c>
      <c r="AC395">
        <v>0</v>
      </c>
      <c r="AD395">
        <v>0</v>
      </c>
      <c r="AE395">
        <v>0</v>
      </c>
      <c r="AF395">
        <v>0</v>
      </c>
    </row>
    <row r="396" spans="1:32" ht="15" customHeight="1">
      <c r="A396" t="s">
        <v>328</v>
      </c>
      <c r="B396" s="25" t="s">
        <v>278</v>
      </c>
      <c r="C396">
        <v>1462.5036972452499</v>
      </c>
      <c r="D396">
        <v>0</v>
      </c>
      <c r="E396">
        <v>770.236828192453</v>
      </c>
      <c r="F396">
        <v>1022.45061807718</v>
      </c>
      <c r="G396">
        <v>456.356604383042</v>
      </c>
      <c r="H396">
        <v>254.84215530230099</v>
      </c>
      <c r="I396">
        <v>477.03670245972501</v>
      </c>
      <c r="J396">
        <v>973.03029341892591</v>
      </c>
      <c r="K396">
        <v>0</v>
      </c>
      <c r="L396">
        <v>1640.58307712588</v>
      </c>
      <c r="M396">
        <v>0</v>
      </c>
      <c r="N396">
        <v>1188.0094566349799</v>
      </c>
      <c r="O396">
        <v>332.26843218335199</v>
      </c>
      <c r="P396">
        <v>400.59372578107298</v>
      </c>
      <c r="Q396">
        <v>0</v>
      </c>
      <c r="R396">
        <v>557.69258660892194</v>
      </c>
      <c r="S396">
        <v>1094.83749350671</v>
      </c>
      <c r="T396">
        <v>640.31926514528504</v>
      </c>
      <c r="U396">
        <v>1264.2639586615901</v>
      </c>
      <c r="V396">
        <v>667.28743942098004</v>
      </c>
      <c r="W396">
        <v>804.23854010353705</v>
      </c>
      <c r="X396">
        <v>0</v>
      </c>
      <c r="Y396">
        <v>630.35834473776902</v>
      </c>
      <c r="Z396">
        <v>0</v>
      </c>
      <c r="AA396">
        <v>850.72120472862309</v>
      </c>
      <c r="AB396">
        <v>1698.78586366179</v>
      </c>
      <c r="AC396">
        <v>171.239684871614</v>
      </c>
      <c r="AD396">
        <v>416.67442091245101</v>
      </c>
      <c r="AE396">
        <v>1399.0173033453</v>
      </c>
      <c r="AF396">
        <v>0</v>
      </c>
    </row>
    <row r="397" spans="1:32" ht="15" customHeight="1">
      <c r="A397" t="s">
        <v>328</v>
      </c>
      <c r="B397" s="25" t="s">
        <v>280</v>
      </c>
      <c r="C397">
        <v>1099.0230756102801</v>
      </c>
      <c r="D397">
        <v>770.236828192453</v>
      </c>
      <c r="E397">
        <v>0</v>
      </c>
      <c r="F397">
        <v>0</v>
      </c>
      <c r="G397">
        <v>501.39553045155702</v>
      </c>
      <c r="H397">
        <v>767.87486374571495</v>
      </c>
      <c r="I397">
        <v>406.49570969197498</v>
      </c>
      <c r="J397">
        <v>692.15566005255198</v>
      </c>
      <c r="K397">
        <v>0</v>
      </c>
      <c r="L397">
        <v>1325.3755051562</v>
      </c>
      <c r="M397">
        <v>0</v>
      </c>
      <c r="N397">
        <v>0</v>
      </c>
      <c r="O397">
        <v>1075.0708709829501</v>
      </c>
      <c r="P397">
        <v>1146.04524644247</v>
      </c>
      <c r="Q397">
        <v>924.13527462824004</v>
      </c>
      <c r="R397">
        <v>1040.2243047708</v>
      </c>
      <c r="S397">
        <v>0</v>
      </c>
      <c r="T397">
        <v>140.402716275073</v>
      </c>
      <c r="U397">
        <v>0</v>
      </c>
      <c r="V397">
        <v>0</v>
      </c>
      <c r="W397">
        <v>192.198479320232</v>
      </c>
      <c r="X397">
        <v>1636.1429978025399</v>
      </c>
      <c r="Y397">
        <v>1037.5298659720399</v>
      </c>
      <c r="Z397">
        <v>0</v>
      </c>
      <c r="AA397">
        <v>0</v>
      </c>
      <c r="AB397">
        <v>1535.2614592201701</v>
      </c>
      <c r="AC397">
        <v>903.982915252147</v>
      </c>
      <c r="AD397">
        <v>1089.5599581445199</v>
      </c>
      <c r="AE397">
        <v>645.5935980418019</v>
      </c>
      <c r="AF397">
        <v>0</v>
      </c>
    </row>
    <row r="398" spans="1:32" ht="15" customHeight="1">
      <c r="A398" t="s">
        <v>328</v>
      </c>
      <c r="B398" s="25" t="s">
        <v>281</v>
      </c>
      <c r="C398">
        <v>0</v>
      </c>
      <c r="D398">
        <v>1022.45061807717</v>
      </c>
      <c r="E398">
        <v>0</v>
      </c>
      <c r="F398">
        <v>0</v>
      </c>
      <c r="G398">
        <v>1415.44768519386</v>
      </c>
      <c r="H398">
        <v>1087.0459106394901</v>
      </c>
      <c r="I398">
        <v>1458.0167648837798</v>
      </c>
      <c r="J398">
        <v>0</v>
      </c>
      <c r="K398">
        <v>0</v>
      </c>
      <c r="L398">
        <v>0</v>
      </c>
      <c r="M398">
        <v>0</v>
      </c>
      <c r="N398">
        <v>453.95261489014501</v>
      </c>
      <c r="O398">
        <v>753.16464265603702</v>
      </c>
      <c r="P398">
        <v>671.17606225370605</v>
      </c>
      <c r="Q398">
        <v>0</v>
      </c>
      <c r="R398">
        <v>1075.5099926088301</v>
      </c>
      <c r="S398">
        <v>0</v>
      </c>
      <c r="T398">
        <v>0</v>
      </c>
      <c r="U398">
        <v>0</v>
      </c>
      <c r="V398">
        <v>489.50968613755697</v>
      </c>
      <c r="W398">
        <v>0</v>
      </c>
      <c r="X398">
        <v>0</v>
      </c>
      <c r="Y398">
        <v>1129.6862445515799</v>
      </c>
      <c r="Z398">
        <v>0</v>
      </c>
      <c r="AA398">
        <v>343.03271562063702</v>
      </c>
      <c r="AB398">
        <v>0</v>
      </c>
      <c r="AC398">
        <v>908.28599436695106</v>
      </c>
      <c r="AD398">
        <v>797.89632698648404</v>
      </c>
      <c r="AE398">
        <v>0</v>
      </c>
      <c r="AF398">
        <v>428</v>
      </c>
    </row>
    <row r="399" spans="1:32" ht="15" customHeight="1">
      <c r="A399" t="s">
        <v>328</v>
      </c>
      <c r="B399" s="25" t="s">
        <v>282</v>
      </c>
      <c r="C399">
        <v>1014.34394513314</v>
      </c>
      <c r="D399">
        <v>456.356604383042</v>
      </c>
      <c r="E399">
        <v>501.39553045155702</v>
      </c>
      <c r="F399">
        <v>1415.44768519386</v>
      </c>
      <c r="G399">
        <v>0</v>
      </c>
      <c r="H399">
        <v>619.88650523467504</v>
      </c>
      <c r="I399">
        <v>504.61636209337797</v>
      </c>
      <c r="J399">
        <v>1027.04980656165</v>
      </c>
      <c r="K399">
        <v>0</v>
      </c>
      <c r="L399">
        <v>1204.00805515613</v>
      </c>
      <c r="M399">
        <v>0</v>
      </c>
      <c r="N399">
        <v>0</v>
      </c>
      <c r="O399">
        <v>662.93928739685907</v>
      </c>
      <c r="P399">
        <v>850.87250518848896</v>
      </c>
      <c r="Q399">
        <v>0</v>
      </c>
      <c r="R399">
        <v>540.00727508318994</v>
      </c>
      <c r="S399">
        <v>0</v>
      </c>
      <c r="T399">
        <v>367.02347411715601</v>
      </c>
      <c r="U399">
        <v>0</v>
      </c>
      <c r="V399">
        <v>978.20225601370009</v>
      </c>
      <c r="W399">
        <v>637.54705771983208</v>
      </c>
      <c r="X399">
        <v>0</v>
      </c>
      <c r="Y399">
        <v>1001.53130217721</v>
      </c>
      <c r="Z399">
        <v>0</v>
      </c>
      <c r="AA399">
        <v>1292.2756861994699</v>
      </c>
      <c r="AB399">
        <v>1857.41285149137</v>
      </c>
      <c r="AC399">
        <v>511.841445195772</v>
      </c>
      <c r="AD399">
        <v>869.38049533326898</v>
      </c>
      <c r="AE399">
        <v>1134.76331056603</v>
      </c>
      <c r="AF399">
        <v>0</v>
      </c>
    </row>
    <row r="400" spans="1:32" ht="15" customHeight="1">
      <c r="A400" t="s">
        <v>328</v>
      </c>
      <c r="B400" s="25" t="s">
        <v>283</v>
      </c>
      <c r="C400">
        <v>1630.331431028</v>
      </c>
      <c r="D400">
        <v>254.84215530230099</v>
      </c>
      <c r="E400">
        <v>767.87486374571495</v>
      </c>
      <c r="F400">
        <v>1087.0459106394901</v>
      </c>
      <c r="G400">
        <v>619.88650523467504</v>
      </c>
      <c r="H400">
        <v>0</v>
      </c>
      <c r="I400">
        <v>382.62832690687503</v>
      </c>
      <c r="J400">
        <v>777.762743983733</v>
      </c>
      <c r="K400">
        <v>1194.05150474325</v>
      </c>
      <c r="L400">
        <v>0</v>
      </c>
      <c r="M400">
        <v>0</v>
      </c>
      <c r="N400">
        <v>1334.1030659155401</v>
      </c>
      <c r="O400">
        <v>528.62735733984505</v>
      </c>
      <c r="P400">
        <v>415.872666555092</v>
      </c>
      <c r="Q400">
        <v>0</v>
      </c>
      <c r="R400">
        <v>812.42519774304708</v>
      </c>
      <c r="S400">
        <v>850.90017038750102</v>
      </c>
      <c r="T400">
        <v>665.23720472525895</v>
      </c>
      <c r="U400">
        <v>1016.03976861826</v>
      </c>
      <c r="V400">
        <v>829.37590922436198</v>
      </c>
      <c r="W400">
        <v>738.706129558464</v>
      </c>
      <c r="X400">
        <v>1641.9987908836001</v>
      </c>
      <c r="Y400">
        <v>390.17771934421097</v>
      </c>
      <c r="Z400">
        <v>0</v>
      </c>
      <c r="AA400">
        <v>842.37130979343601</v>
      </c>
      <c r="AB400">
        <v>1454.21916641332</v>
      </c>
      <c r="AC400">
        <v>404.30883342103704</v>
      </c>
      <c r="AD400">
        <v>323.68806336508601</v>
      </c>
      <c r="AE400">
        <v>1341.3757744945199</v>
      </c>
      <c r="AF400">
        <v>0</v>
      </c>
    </row>
    <row r="401" spans="1:32" ht="15" customHeight="1">
      <c r="A401" t="s">
        <v>328</v>
      </c>
      <c r="B401" s="25" t="s">
        <v>284</v>
      </c>
      <c r="C401">
        <v>1410.7543914733799</v>
      </c>
      <c r="D401">
        <v>477.03670245972501</v>
      </c>
      <c r="E401">
        <v>406.49570969197498</v>
      </c>
      <c r="F401">
        <v>1458.0167648837798</v>
      </c>
      <c r="G401">
        <v>504.61636209337797</v>
      </c>
      <c r="H401">
        <v>382.62832690687503</v>
      </c>
      <c r="I401">
        <v>0</v>
      </c>
      <c r="J401">
        <v>540.48617707193898</v>
      </c>
      <c r="K401">
        <v>1281.0399000955401</v>
      </c>
      <c r="L401">
        <v>1624.9639850144902</v>
      </c>
      <c r="M401">
        <v>1750.79412833571</v>
      </c>
      <c r="N401">
        <v>1662.6622525184398</v>
      </c>
      <c r="O401">
        <v>809.27324768310598</v>
      </c>
      <c r="P401">
        <v>790.13366259144595</v>
      </c>
      <c r="Q401">
        <v>1286.0923385641399</v>
      </c>
      <c r="R401">
        <v>934.15270892569299</v>
      </c>
      <c r="S401">
        <v>1015.33146361259</v>
      </c>
      <c r="T401">
        <v>339.256989214344</v>
      </c>
      <c r="U401">
        <v>1144.5981630804799</v>
      </c>
      <c r="V401">
        <v>1143.0904705983601</v>
      </c>
      <c r="W401">
        <v>356.148252621496</v>
      </c>
      <c r="X401">
        <v>1503.6342566216899</v>
      </c>
      <c r="Y401">
        <v>633.87344837345699</v>
      </c>
      <c r="Z401">
        <v>0</v>
      </c>
      <c r="AA401">
        <v>1224.8462438825002</v>
      </c>
      <c r="AB401">
        <v>1354.2725273615699</v>
      </c>
      <c r="AC401">
        <v>643.64683867472309</v>
      </c>
      <c r="AD401">
        <v>705.30028234734198</v>
      </c>
      <c r="AE401">
        <v>959.53068808902401</v>
      </c>
      <c r="AF401">
        <v>0</v>
      </c>
    </row>
    <row r="402" spans="1:32" ht="15" customHeight="1">
      <c r="A402" t="s">
        <v>328</v>
      </c>
      <c r="B402" s="25" t="s">
        <v>285</v>
      </c>
      <c r="C402">
        <v>1789.50848048067</v>
      </c>
      <c r="D402">
        <v>973.03029341892591</v>
      </c>
      <c r="E402">
        <v>692.15566005255096</v>
      </c>
      <c r="F402">
        <v>0</v>
      </c>
      <c r="G402">
        <v>1027.04980656165</v>
      </c>
      <c r="H402">
        <v>777.762743983733</v>
      </c>
      <c r="I402">
        <v>540.48617707193796</v>
      </c>
      <c r="J402">
        <v>0</v>
      </c>
      <c r="K402">
        <v>978.43615901451699</v>
      </c>
      <c r="L402">
        <v>0</v>
      </c>
      <c r="M402">
        <v>1298.0924487966699</v>
      </c>
      <c r="N402">
        <v>0</v>
      </c>
      <c r="O402">
        <v>1294.2279971775301</v>
      </c>
      <c r="P402">
        <v>1171.93947295151</v>
      </c>
      <c r="Q402">
        <v>1213.4344984837101</v>
      </c>
      <c r="R402">
        <v>1472.55546826829</v>
      </c>
      <c r="S402">
        <v>873.01233222354495</v>
      </c>
      <c r="T402">
        <v>737.80857292999201</v>
      </c>
      <c r="U402">
        <v>921.64596476852296</v>
      </c>
      <c r="V402">
        <v>0</v>
      </c>
      <c r="W402">
        <v>503.888449476456</v>
      </c>
      <c r="X402">
        <v>700</v>
      </c>
      <c r="Y402">
        <v>745.49926267908506</v>
      </c>
      <c r="Z402">
        <v>0</v>
      </c>
      <c r="AA402">
        <v>1533.4077074085801</v>
      </c>
      <c r="AB402">
        <v>400</v>
      </c>
      <c r="AC402">
        <v>1144.11719890019</v>
      </c>
      <c r="AD402">
        <v>1030.02389787685</v>
      </c>
      <c r="AE402">
        <v>850.09003943214498</v>
      </c>
      <c r="AF402">
        <v>0</v>
      </c>
    </row>
    <row r="403" spans="1:32" ht="15" customHeight="1">
      <c r="A403" t="s">
        <v>328</v>
      </c>
      <c r="B403" s="25" t="s">
        <v>308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1194.05150474325</v>
      </c>
      <c r="I403">
        <v>1281.0399000955401</v>
      </c>
      <c r="J403">
        <v>978.43615901451699</v>
      </c>
      <c r="K403">
        <v>0</v>
      </c>
      <c r="L403">
        <v>0</v>
      </c>
      <c r="M403">
        <v>647.91129284531996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384.46822270052297</v>
      </c>
      <c r="T403">
        <v>0</v>
      </c>
      <c r="U403">
        <v>205.65185271509202</v>
      </c>
      <c r="V403">
        <v>0</v>
      </c>
      <c r="W403">
        <v>0</v>
      </c>
      <c r="X403">
        <v>884.99930143106201</v>
      </c>
      <c r="Y403">
        <v>825.43250435985999</v>
      </c>
      <c r="Z403">
        <v>0</v>
      </c>
      <c r="AA403">
        <v>0</v>
      </c>
      <c r="AB403">
        <v>661.72041219775406</v>
      </c>
      <c r="AC403">
        <v>0</v>
      </c>
      <c r="AD403">
        <v>1177.7913358512399</v>
      </c>
      <c r="AE403">
        <v>0</v>
      </c>
      <c r="AF403">
        <v>0</v>
      </c>
    </row>
    <row r="404" spans="1:32" ht="15" customHeight="1">
      <c r="A404" t="s">
        <v>328</v>
      </c>
      <c r="B404" s="25" t="s">
        <v>286</v>
      </c>
      <c r="C404">
        <v>229.590304990151</v>
      </c>
      <c r="D404">
        <v>1640.58307712588</v>
      </c>
      <c r="E404">
        <v>1325.3755051562</v>
      </c>
      <c r="F404">
        <v>0</v>
      </c>
      <c r="G404">
        <v>1204.00805515613</v>
      </c>
      <c r="H404">
        <v>0</v>
      </c>
      <c r="I404">
        <v>1624.9639850144902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1723.5923456386299</v>
      </c>
      <c r="P404">
        <v>0</v>
      </c>
      <c r="Q404">
        <v>1479.4523671480001</v>
      </c>
      <c r="R404">
        <v>1341.0179170542301</v>
      </c>
      <c r="S404">
        <v>0</v>
      </c>
      <c r="T404">
        <v>1307.3596546454498</v>
      </c>
      <c r="U404">
        <v>0</v>
      </c>
      <c r="V404">
        <v>0</v>
      </c>
      <c r="W404">
        <v>1513.17891265412</v>
      </c>
      <c r="X404">
        <v>0</v>
      </c>
      <c r="Y404">
        <v>0</v>
      </c>
      <c r="Z404">
        <v>421.672415134201</v>
      </c>
      <c r="AA404">
        <v>0</v>
      </c>
      <c r="AB404">
        <v>0</v>
      </c>
      <c r="AC404">
        <v>1632.96478199994</v>
      </c>
      <c r="AD404">
        <v>0</v>
      </c>
      <c r="AE404">
        <v>1549.5137640238599</v>
      </c>
      <c r="AF404">
        <v>0</v>
      </c>
    </row>
    <row r="405" spans="1:32" ht="15" customHeight="1">
      <c r="A405" t="s">
        <v>328</v>
      </c>
      <c r="B405" s="25" t="s">
        <v>287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1750.79412833571</v>
      </c>
      <c r="J405">
        <v>1298.0924487966699</v>
      </c>
      <c r="K405">
        <v>647.91129284531996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1026.3112498938599</v>
      </c>
      <c r="T405">
        <v>0</v>
      </c>
      <c r="U405">
        <v>852.16339759525101</v>
      </c>
      <c r="V405">
        <v>0</v>
      </c>
      <c r="W405">
        <v>0</v>
      </c>
      <c r="X405">
        <v>1000</v>
      </c>
      <c r="Y405">
        <v>1430.7807594476301</v>
      </c>
      <c r="Z405">
        <v>0</v>
      </c>
      <c r="AA405">
        <v>0</v>
      </c>
      <c r="AB405">
        <v>505.82931999969901</v>
      </c>
      <c r="AC405">
        <v>0</v>
      </c>
      <c r="AD405">
        <v>0</v>
      </c>
      <c r="AE405">
        <v>0</v>
      </c>
      <c r="AF405">
        <v>0</v>
      </c>
    </row>
    <row r="406" spans="1:32" ht="15" customHeight="1">
      <c r="A406" t="s">
        <v>328</v>
      </c>
      <c r="B406" s="25" t="s">
        <v>288</v>
      </c>
      <c r="C406">
        <v>0</v>
      </c>
      <c r="D406">
        <v>1462.5036972452499</v>
      </c>
      <c r="E406">
        <v>300</v>
      </c>
      <c r="F406">
        <v>0</v>
      </c>
      <c r="G406">
        <v>350</v>
      </c>
      <c r="H406">
        <v>1630.331431028</v>
      </c>
      <c r="I406">
        <v>500</v>
      </c>
      <c r="J406">
        <v>1789.50848048067</v>
      </c>
      <c r="K406">
        <v>0</v>
      </c>
      <c r="L406">
        <v>1000</v>
      </c>
      <c r="M406">
        <v>0</v>
      </c>
      <c r="N406">
        <v>2201.08682865318</v>
      </c>
      <c r="O406">
        <v>1577.9893158996201</v>
      </c>
      <c r="P406">
        <v>1838.3882306706901</v>
      </c>
      <c r="Q406">
        <v>1284.4862978178601</v>
      </c>
      <c r="R406">
        <v>1000</v>
      </c>
      <c r="S406">
        <v>0</v>
      </c>
      <c r="T406">
        <v>1087.0487478216301</v>
      </c>
      <c r="U406">
        <v>0</v>
      </c>
      <c r="V406">
        <v>1809.0938656153198</v>
      </c>
      <c r="W406">
        <v>1285.66128237525</v>
      </c>
      <c r="X406">
        <v>2702.3606217174101</v>
      </c>
      <c r="Y406">
        <v>2000.60210862749</v>
      </c>
      <c r="Z406">
        <v>560.61008017351105</v>
      </c>
      <c r="AA406">
        <v>2252.6160473271798</v>
      </c>
      <c r="AB406">
        <v>2623.54865906435</v>
      </c>
      <c r="AC406">
        <v>1472.1386482586699</v>
      </c>
      <c r="AD406">
        <v>1879.07717022939</v>
      </c>
      <c r="AE406">
        <v>600</v>
      </c>
      <c r="AF406">
        <v>0</v>
      </c>
    </row>
    <row r="407" spans="1:32" ht="15" customHeight="1">
      <c r="A407" t="s">
        <v>328</v>
      </c>
      <c r="B407" s="25" t="s">
        <v>289</v>
      </c>
      <c r="C407">
        <v>2201.08682865318</v>
      </c>
      <c r="D407">
        <v>1188.0094566349799</v>
      </c>
      <c r="E407">
        <v>0</v>
      </c>
      <c r="F407">
        <v>453.95261489014501</v>
      </c>
      <c r="G407">
        <v>0</v>
      </c>
      <c r="H407">
        <v>1334.1030659155401</v>
      </c>
      <c r="I407">
        <v>1662.6622525184398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859.98490218899008</v>
      </c>
      <c r="P407">
        <v>947.645128812331</v>
      </c>
      <c r="Q407">
        <v>0</v>
      </c>
      <c r="R407">
        <v>1007.1001103608399</v>
      </c>
      <c r="S407">
        <v>0</v>
      </c>
      <c r="T407">
        <v>0</v>
      </c>
      <c r="U407">
        <v>0</v>
      </c>
      <c r="V407">
        <v>521.15889498532397</v>
      </c>
      <c r="W407">
        <v>0</v>
      </c>
      <c r="X407">
        <v>0</v>
      </c>
      <c r="Y407">
        <v>1480.0860704174399</v>
      </c>
      <c r="Z407">
        <v>0</v>
      </c>
      <c r="AA407">
        <v>772.59590847392906</v>
      </c>
      <c r="AB407">
        <v>0</v>
      </c>
      <c r="AC407">
        <v>1031.61870157402</v>
      </c>
      <c r="AD407">
        <v>1109.6121626510699</v>
      </c>
      <c r="AE407">
        <v>0</v>
      </c>
      <c r="AF407">
        <v>868</v>
      </c>
    </row>
    <row r="408" spans="1:32" ht="15" customHeight="1">
      <c r="A408" t="s">
        <v>328</v>
      </c>
      <c r="B408" s="25" t="s">
        <v>290</v>
      </c>
      <c r="C408">
        <v>1577.9893158996201</v>
      </c>
      <c r="D408">
        <v>332.26843218335301</v>
      </c>
      <c r="E408">
        <v>1075.0708709829501</v>
      </c>
      <c r="F408">
        <v>753.16464265603702</v>
      </c>
      <c r="G408">
        <v>662.93928739685907</v>
      </c>
      <c r="H408">
        <v>528.62735733984505</v>
      </c>
      <c r="I408">
        <v>809.27324768310598</v>
      </c>
      <c r="J408">
        <v>1294.2279971775301</v>
      </c>
      <c r="K408">
        <v>0</v>
      </c>
      <c r="L408">
        <v>1723.5923456386299</v>
      </c>
      <c r="M408">
        <v>0</v>
      </c>
      <c r="N408">
        <v>859.98490218899099</v>
      </c>
      <c r="O408">
        <v>0</v>
      </c>
      <c r="P408">
        <v>331.48986219249798</v>
      </c>
      <c r="Q408">
        <v>0</v>
      </c>
      <c r="R408">
        <v>427.98870255175405</v>
      </c>
      <c r="S408">
        <v>1262.65091310359</v>
      </c>
      <c r="T408">
        <v>938.10517788985101</v>
      </c>
      <c r="U408">
        <v>0</v>
      </c>
      <c r="V408">
        <v>339.14004627368701</v>
      </c>
      <c r="W408">
        <v>1129.39397401365</v>
      </c>
      <c r="X408">
        <v>0</v>
      </c>
      <c r="Y408">
        <v>818.17144171362804</v>
      </c>
      <c r="Z408">
        <v>0</v>
      </c>
      <c r="AA408">
        <v>677.09091812818099</v>
      </c>
      <c r="AB408">
        <v>1974.18746626347</v>
      </c>
      <c r="AC408">
        <v>171.92921205264901</v>
      </c>
      <c r="AD408">
        <v>470.59611593338201</v>
      </c>
      <c r="AE408">
        <v>0</v>
      </c>
      <c r="AF408">
        <v>0</v>
      </c>
    </row>
    <row r="409" spans="1:32" ht="15" customHeight="1">
      <c r="A409" t="s">
        <v>328</v>
      </c>
      <c r="B409" s="25" t="s">
        <v>291</v>
      </c>
      <c r="C409">
        <v>1838.3882306706901</v>
      </c>
      <c r="D409">
        <v>400.59372578107298</v>
      </c>
      <c r="E409">
        <v>1146.04524644247</v>
      </c>
      <c r="F409">
        <v>671.17606225370605</v>
      </c>
      <c r="G409">
        <v>850.87250518848896</v>
      </c>
      <c r="H409">
        <v>415.872666555092</v>
      </c>
      <c r="I409">
        <v>790.13366259144595</v>
      </c>
      <c r="J409">
        <v>1171.93947295151</v>
      </c>
      <c r="K409">
        <v>0</v>
      </c>
      <c r="L409">
        <v>0</v>
      </c>
      <c r="M409">
        <v>0</v>
      </c>
      <c r="N409">
        <v>947.645128812331</v>
      </c>
      <c r="O409">
        <v>331.489862192499</v>
      </c>
      <c r="P409">
        <v>0</v>
      </c>
      <c r="Q409">
        <v>0</v>
      </c>
      <c r="R409">
        <v>755.25685508296101</v>
      </c>
      <c r="S409">
        <v>961.22566260652798</v>
      </c>
      <c r="T409">
        <v>1025.1109061800601</v>
      </c>
      <c r="U409">
        <v>1141.8269998191799</v>
      </c>
      <c r="V409">
        <v>486.509831457367</v>
      </c>
      <c r="W409">
        <v>1144.4012916258498</v>
      </c>
      <c r="X409">
        <v>0</v>
      </c>
      <c r="Y409">
        <v>551.71910134001803</v>
      </c>
      <c r="Z409">
        <v>0</v>
      </c>
      <c r="AA409">
        <v>452.356585476161</v>
      </c>
      <c r="AB409">
        <v>1745.8480912927701</v>
      </c>
      <c r="AC409">
        <v>369.97218165411005</v>
      </c>
      <c r="AD409">
        <v>171.64965832355401</v>
      </c>
      <c r="AE409">
        <v>0</v>
      </c>
      <c r="AF409">
        <v>0</v>
      </c>
    </row>
    <row r="410" spans="1:32" ht="15" customHeight="1">
      <c r="A410" t="s">
        <v>328</v>
      </c>
      <c r="B410" s="25" t="s">
        <v>292</v>
      </c>
      <c r="C410">
        <v>1284.4862978178601</v>
      </c>
      <c r="D410">
        <v>0</v>
      </c>
      <c r="E410">
        <v>924.13527462824095</v>
      </c>
      <c r="F410">
        <v>0</v>
      </c>
      <c r="G410">
        <v>0</v>
      </c>
      <c r="H410">
        <v>0</v>
      </c>
      <c r="I410">
        <v>1286.0923385641399</v>
      </c>
      <c r="J410">
        <v>1213.4344984837101</v>
      </c>
      <c r="K410">
        <v>0</v>
      </c>
      <c r="L410">
        <v>1479.4523671480001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1057.1666425449798</v>
      </c>
      <c r="U410">
        <v>0</v>
      </c>
      <c r="V410">
        <v>0</v>
      </c>
      <c r="W410">
        <v>932.264714643704</v>
      </c>
      <c r="X410">
        <v>1780.16067787714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363.85293099165801</v>
      </c>
      <c r="AF410">
        <v>0</v>
      </c>
    </row>
    <row r="411" spans="1:32" ht="15" customHeight="1">
      <c r="A411" t="s">
        <v>328</v>
      </c>
      <c r="B411" s="25" t="s">
        <v>293</v>
      </c>
      <c r="C411">
        <v>1223.64121711451</v>
      </c>
      <c r="D411">
        <v>557.69258660892194</v>
      </c>
      <c r="E411">
        <v>1040.2243047708</v>
      </c>
      <c r="F411">
        <v>1075.5099926088301</v>
      </c>
      <c r="G411">
        <v>540.00727508318903</v>
      </c>
      <c r="H411">
        <v>812.42519774304708</v>
      </c>
      <c r="I411">
        <v>934.15270892569299</v>
      </c>
      <c r="J411">
        <v>1472.55546826829</v>
      </c>
      <c r="K411">
        <v>0</v>
      </c>
      <c r="L411">
        <v>1341.0179170542301</v>
      </c>
      <c r="M411">
        <v>0</v>
      </c>
      <c r="N411">
        <v>1007.1001103608399</v>
      </c>
      <c r="O411">
        <v>427.98870255175405</v>
      </c>
      <c r="P411">
        <v>755.25685508296192</v>
      </c>
      <c r="Q411">
        <v>0</v>
      </c>
      <c r="R411">
        <v>0</v>
      </c>
      <c r="S411">
        <v>0</v>
      </c>
      <c r="T411">
        <v>903.07870161533708</v>
      </c>
      <c r="U411">
        <v>0</v>
      </c>
      <c r="V411">
        <v>586.66369571887094</v>
      </c>
      <c r="W411">
        <v>1161.0499939660699</v>
      </c>
      <c r="X411">
        <v>0</v>
      </c>
      <c r="Y411">
        <v>1174.66292608554</v>
      </c>
      <c r="Z411">
        <v>0</v>
      </c>
      <c r="AA411">
        <v>1082.6257637412202</v>
      </c>
      <c r="AB411">
        <v>2245.4899867019499</v>
      </c>
      <c r="AC411">
        <v>429.94551876705401</v>
      </c>
      <c r="AD411">
        <v>874.10712133104096</v>
      </c>
      <c r="AE411">
        <v>1673.8376714381</v>
      </c>
      <c r="AF411">
        <v>0</v>
      </c>
    </row>
    <row r="412" spans="1:32" ht="15" customHeight="1">
      <c r="A412" t="s">
        <v>328</v>
      </c>
      <c r="B412" s="25" t="s">
        <v>309</v>
      </c>
      <c r="C412">
        <v>0</v>
      </c>
      <c r="D412">
        <v>1094.83749350671</v>
      </c>
      <c r="E412">
        <v>0</v>
      </c>
      <c r="F412">
        <v>0</v>
      </c>
      <c r="G412">
        <v>0</v>
      </c>
      <c r="H412">
        <v>850.90017038750102</v>
      </c>
      <c r="I412">
        <v>1015.33146361259</v>
      </c>
      <c r="J412">
        <v>873.01233222354495</v>
      </c>
      <c r="K412">
        <v>384.46822270052297</v>
      </c>
      <c r="L412">
        <v>0</v>
      </c>
      <c r="M412">
        <v>1026.3112498938599</v>
      </c>
      <c r="N412">
        <v>0</v>
      </c>
      <c r="O412">
        <v>1262.65091310359</v>
      </c>
      <c r="P412">
        <v>961.22566260652798</v>
      </c>
      <c r="Q412">
        <v>0</v>
      </c>
      <c r="R412">
        <v>0</v>
      </c>
      <c r="S412">
        <v>0</v>
      </c>
      <c r="T412">
        <v>0</v>
      </c>
      <c r="U412">
        <v>180.607718080865</v>
      </c>
      <c r="V412">
        <v>0</v>
      </c>
      <c r="W412">
        <v>1249.6982264928699</v>
      </c>
      <c r="X412">
        <v>1153.0141123032299</v>
      </c>
      <c r="Y412">
        <v>464.51770990894602</v>
      </c>
      <c r="Z412">
        <v>0</v>
      </c>
      <c r="AA412">
        <v>1059.29442059653</v>
      </c>
      <c r="AB412">
        <v>923.23087982093102</v>
      </c>
      <c r="AC412">
        <v>1207.0468892582498</v>
      </c>
      <c r="AD412">
        <v>797.05288986867799</v>
      </c>
      <c r="AE412">
        <v>0</v>
      </c>
      <c r="AF412">
        <v>0</v>
      </c>
    </row>
    <row r="413" spans="1:32">
      <c r="A413" t="s">
        <v>328</v>
      </c>
      <c r="B413" s="25" t="s">
        <v>294</v>
      </c>
      <c r="C413">
        <v>1087.0487478216301</v>
      </c>
      <c r="D413">
        <v>640.31926514528504</v>
      </c>
      <c r="E413">
        <v>140.402716275073</v>
      </c>
      <c r="F413">
        <v>0</v>
      </c>
      <c r="G413">
        <v>367.02347411715601</v>
      </c>
      <c r="H413">
        <v>665.23720472525895</v>
      </c>
      <c r="I413">
        <v>339.256989214344</v>
      </c>
      <c r="J413">
        <v>737.80857292999201</v>
      </c>
      <c r="K413">
        <v>0</v>
      </c>
      <c r="L413">
        <v>1307.3596546454498</v>
      </c>
      <c r="M413">
        <v>0</v>
      </c>
      <c r="N413">
        <v>0</v>
      </c>
      <c r="O413">
        <v>938.10517788985101</v>
      </c>
      <c r="P413">
        <v>1025.1109061800601</v>
      </c>
      <c r="Q413">
        <v>1057.1666425449798</v>
      </c>
      <c r="R413">
        <v>903.07870161533799</v>
      </c>
      <c r="S413">
        <v>0</v>
      </c>
      <c r="T413">
        <v>0</v>
      </c>
      <c r="U413">
        <v>0</v>
      </c>
      <c r="V413">
        <v>0</v>
      </c>
      <c r="W413">
        <v>279.53690262646001</v>
      </c>
      <c r="X413">
        <v>1703.3396367090099</v>
      </c>
      <c r="Y413">
        <v>969.45405735543102</v>
      </c>
      <c r="Z413">
        <v>0</v>
      </c>
      <c r="AA413">
        <v>0</v>
      </c>
      <c r="AB413">
        <v>1586.2880663705801</v>
      </c>
      <c r="AC413">
        <v>767.72843470975192</v>
      </c>
      <c r="AD413">
        <v>981.16819225591007</v>
      </c>
      <c r="AE413">
        <v>785.88569114541792</v>
      </c>
      <c r="AF413">
        <v>0</v>
      </c>
    </row>
    <row r="414" spans="1:32">
      <c r="A414" t="s">
        <v>328</v>
      </c>
      <c r="B414" s="25" t="s">
        <v>310</v>
      </c>
      <c r="C414">
        <v>0</v>
      </c>
      <c r="D414">
        <v>1264.2639586615901</v>
      </c>
      <c r="E414">
        <v>0</v>
      </c>
      <c r="F414">
        <v>0</v>
      </c>
      <c r="G414">
        <v>0</v>
      </c>
      <c r="H414">
        <v>1016.03976861827</v>
      </c>
      <c r="I414">
        <v>1144.5981630804799</v>
      </c>
      <c r="J414">
        <v>921.64596476852296</v>
      </c>
      <c r="K414">
        <v>205.65185271509202</v>
      </c>
      <c r="L414">
        <v>0</v>
      </c>
      <c r="M414">
        <v>852.16339759525101</v>
      </c>
      <c r="N414">
        <v>0</v>
      </c>
      <c r="O414">
        <v>0</v>
      </c>
      <c r="P414">
        <v>1141.8269998191799</v>
      </c>
      <c r="Q414">
        <v>0</v>
      </c>
      <c r="R414">
        <v>0</v>
      </c>
      <c r="S414">
        <v>180.607718080865</v>
      </c>
      <c r="T414">
        <v>0</v>
      </c>
      <c r="U414">
        <v>0</v>
      </c>
      <c r="V414">
        <v>0</v>
      </c>
      <c r="W414">
        <v>1345.2498022536599</v>
      </c>
      <c r="X414">
        <v>1031.75587080375</v>
      </c>
      <c r="Y414">
        <v>636.20237546535895</v>
      </c>
      <c r="Z414">
        <v>0</v>
      </c>
      <c r="AA414">
        <v>1225.5033101732299</v>
      </c>
      <c r="AB414">
        <v>802.01204829864901</v>
      </c>
      <c r="AC414">
        <v>0</v>
      </c>
      <c r="AD414">
        <v>977.33382873698895</v>
      </c>
      <c r="AE414">
        <v>0</v>
      </c>
      <c r="AF414">
        <v>0</v>
      </c>
    </row>
    <row r="415" spans="1:32">
      <c r="A415" t="s">
        <v>328</v>
      </c>
      <c r="B415" s="25" t="s">
        <v>297</v>
      </c>
      <c r="C415">
        <v>1285.66128237525</v>
      </c>
      <c r="D415">
        <v>804.23854010353705</v>
      </c>
      <c r="E415">
        <v>192.198479320232</v>
      </c>
      <c r="F415">
        <v>0</v>
      </c>
      <c r="G415">
        <v>637.54705771983106</v>
      </c>
      <c r="H415">
        <v>738.706129558464</v>
      </c>
      <c r="I415">
        <v>356.148252621496</v>
      </c>
      <c r="J415">
        <v>503.888449476456</v>
      </c>
      <c r="K415">
        <v>0</v>
      </c>
      <c r="L415">
        <v>1513.17891265412</v>
      </c>
      <c r="M415">
        <v>0</v>
      </c>
      <c r="N415">
        <v>0</v>
      </c>
      <c r="O415">
        <v>1129.39397401365</v>
      </c>
      <c r="P415">
        <v>1144.4012916258498</v>
      </c>
      <c r="Q415">
        <v>932.264714643704</v>
      </c>
      <c r="R415">
        <v>1161.0499939660699</v>
      </c>
      <c r="S415">
        <v>1249.6982264928699</v>
      </c>
      <c r="T415">
        <v>279.53690262646001</v>
      </c>
      <c r="U415">
        <v>1345.2498022536599</v>
      </c>
      <c r="V415">
        <v>0</v>
      </c>
      <c r="W415">
        <v>0</v>
      </c>
      <c r="X415">
        <v>1444.2496408617201</v>
      </c>
      <c r="Y415">
        <v>943.15722813118703</v>
      </c>
      <c r="Z415">
        <v>0</v>
      </c>
      <c r="AA415">
        <v>0</v>
      </c>
      <c r="AB415">
        <v>1343.7475420231901</v>
      </c>
      <c r="AC415">
        <v>958.07311103482107</v>
      </c>
      <c r="AD415">
        <v>1060.74538884102</v>
      </c>
      <c r="AE415">
        <v>604.03108572155702</v>
      </c>
      <c r="AF415">
        <v>0</v>
      </c>
    </row>
    <row r="416" spans="1:32">
      <c r="A416" t="s">
        <v>328</v>
      </c>
      <c r="B416" s="25" t="s">
        <v>298</v>
      </c>
      <c r="C416">
        <v>2702.3606217174001</v>
      </c>
      <c r="D416">
        <v>0</v>
      </c>
      <c r="E416">
        <v>1636.1429978025399</v>
      </c>
      <c r="F416">
        <v>0</v>
      </c>
      <c r="G416">
        <v>0</v>
      </c>
      <c r="H416">
        <v>1641.9987908836001</v>
      </c>
      <c r="I416">
        <v>1503.6342566216899</v>
      </c>
      <c r="J416">
        <v>700</v>
      </c>
      <c r="K416">
        <v>884.99930143106201</v>
      </c>
      <c r="L416">
        <v>0</v>
      </c>
      <c r="M416">
        <v>1000</v>
      </c>
      <c r="N416">
        <v>0</v>
      </c>
      <c r="O416">
        <v>0</v>
      </c>
      <c r="P416">
        <v>0</v>
      </c>
      <c r="Q416">
        <v>1780.16067787714</v>
      </c>
      <c r="R416">
        <v>0</v>
      </c>
      <c r="S416">
        <v>1153.0141123032299</v>
      </c>
      <c r="T416">
        <v>1703.3396367090099</v>
      </c>
      <c r="U416">
        <v>1031.75587080375</v>
      </c>
      <c r="V416">
        <v>0</v>
      </c>
      <c r="W416">
        <v>1444.2496408617201</v>
      </c>
      <c r="X416">
        <v>0</v>
      </c>
      <c r="Y416">
        <v>1408.53557129252</v>
      </c>
      <c r="Z416">
        <v>0</v>
      </c>
      <c r="AA416">
        <v>0</v>
      </c>
      <c r="AB416">
        <v>230.31830030483601</v>
      </c>
      <c r="AC416">
        <v>0</v>
      </c>
      <c r="AD416">
        <v>0</v>
      </c>
      <c r="AE416">
        <v>1492.3110247683198</v>
      </c>
      <c r="AF416">
        <v>0</v>
      </c>
    </row>
    <row r="417" spans="1:32">
      <c r="A417" t="s">
        <v>328</v>
      </c>
      <c r="B417" s="25" t="s">
        <v>357</v>
      </c>
      <c r="C417">
        <v>1809.0938656153198</v>
      </c>
      <c r="D417">
        <v>667.28743942098004</v>
      </c>
      <c r="E417">
        <v>0</v>
      </c>
      <c r="F417">
        <v>489.50968613755697</v>
      </c>
      <c r="G417">
        <v>978.202256013701</v>
      </c>
      <c r="H417">
        <v>829.37590922436198</v>
      </c>
      <c r="I417">
        <v>1143.0904705983601</v>
      </c>
      <c r="J417">
        <v>0</v>
      </c>
      <c r="K417">
        <v>0</v>
      </c>
      <c r="L417">
        <v>0</v>
      </c>
      <c r="M417">
        <v>0</v>
      </c>
      <c r="N417">
        <v>521.15889498532499</v>
      </c>
      <c r="O417">
        <v>339.14004627368701</v>
      </c>
      <c r="P417">
        <v>486.509831457367</v>
      </c>
      <c r="Q417">
        <v>0</v>
      </c>
      <c r="R417">
        <v>586.66369571887094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1038.1278970272401</v>
      </c>
      <c r="Z417">
        <v>0</v>
      </c>
      <c r="AA417">
        <v>569.06990902236203</v>
      </c>
      <c r="AB417">
        <v>0</v>
      </c>
      <c r="AC417">
        <v>511.015665007346</v>
      </c>
      <c r="AD417">
        <v>658.157323216142</v>
      </c>
      <c r="AE417">
        <v>0</v>
      </c>
      <c r="AF417">
        <v>0</v>
      </c>
    </row>
    <row r="418" spans="1:32">
      <c r="A418" t="s">
        <v>328</v>
      </c>
      <c r="B418" s="25" t="s">
        <v>299</v>
      </c>
      <c r="C418">
        <v>2000.60210862749</v>
      </c>
      <c r="D418">
        <v>630.35834473777004</v>
      </c>
      <c r="E418">
        <v>1037.5298659720399</v>
      </c>
      <c r="F418">
        <v>1129.6862445515799</v>
      </c>
      <c r="G418">
        <v>1001.53130217721</v>
      </c>
      <c r="H418">
        <v>390.17771934421097</v>
      </c>
      <c r="I418">
        <v>633.87344837345699</v>
      </c>
      <c r="J418">
        <v>745.49926267908506</v>
      </c>
      <c r="K418">
        <v>825.43250435985999</v>
      </c>
      <c r="L418">
        <v>0</v>
      </c>
      <c r="M418">
        <v>1430.7807594476301</v>
      </c>
      <c r="N418">
        <v>1480.0860704174399</v>
      </c>
      <c r="O418">
        <v>818.17144171362804</v>
      </c>
      <c r="P418">
        <v>551.71910134001803</v>
      </c>
      <c r="Q418">
        <v>0</v>
      </c>
      <c r="R418">
        <v>1174.66292608554</v>
      </c>
      <c r="S418">
        <v>464.51770990894602</v>
      </c>
      <c r="T418">
        <v>969.45405735543102</v>
      </c>
      <c r="U418">
        <v>636.20237546535998</v>
      </c>
      <c r="V418">
        <v>1038.1278970272401</v>
      </c>
      <c r="W418">
        <v>943.15722813118703</v>
      </c>
      <c r="X418">
        <v>1408.53557129252</v>
      </c>
      <c r="Y418">
        <v>0</v>
      </c>
      <c r="Z418">
        <v>0</v>
      </c>
      <c r="AA418">
        <v>809.16174161674303</v>
      </c>
      <c r="AB418">
        <v>1196.52699238643</v>
      </c>
      <c r="AC418">
        <v>746.53257175725798</v>
      </c>
      <c r="AD418">
        <v>380.21135998730699</v>
      </c>
      <c r="AE418">
        <v>1502.6294206436</v>
      </c>
      <c r="AF418">
        <v>0</v>
      </c>
    </row>
    <row r="419" spans="1:32">
      <c r="A419" t="s">
        <v>328</v>
      </c>
      <c r="B419" s="25" t="s">
        <v>300</v>
      </c>
      <c r="C419">
        <v>560.61008017351105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421.672415134201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1672.93153161432</v>
      </c>
      <c r="AF419">
        <v>0</v>
      </c>
    </row>
    <row r="420" spans="1:32">
      <c r="A420" t="s">
        <v>328</v>
      </c>
      <c r="B420" s="25" t="s">
        <v>301</v>
      </c>
      <c r="C420">
        <v>2252.6160473271798</v>
      </c>
      <c r="D420">
        <v>850.72120472862309</v>
      </c>
      <c r="E420">
        <v>0</v>
      </c>
      <c r="F420">
        <v>343.03271562063702</v>
      </c>
      <c r="G420">
        <v>1292.2756861994699</v>
      </c>
      <c r="H420">
        <v>842.37130979343601</v>
      </c>
      <c r="I420">
        <v>1224.8462438825002</v>
      </c>
      <c r="J420">
        <v>1533.4077074085801</v>
      </c>
      <c r="K420">
        <v>0</v>
      </c>
      <c r="L420">
        <v>0</v>
      </c>
      <c r="M420">
        <v>0</v>
      </c>
      <c r="N420">
        <v>772.59590847392906</v>
      </c>
      <c r="O420">
        <v>677.0909181281819</v>
      </c>
      <c r="P420">
        <v>452.356585476161</v>
      </c>
      <c r="Q420">
        <v>0</v>
      </c>
      <c r="R420">
        <v>1082.6257637412202</v>
      </c>
      <c r="S420">
        <v>1059.29442059653</v>
      </c>
      <c r="T420">
        <v>0</v>
      </c>
      <c r="U420">
        <v>1225.5033101732299</v>
      </c>
      <c r="V420">
        <v>569.06990902236203</v>
      </c>
      <c r="W420">
        <v>0</v>
      </c>
      <c r="X420">
        <v>0</v>
      </c>
      <c r="Y420">
        <v>809.16174161674303</v>
      </c>
      <c r="Z420">
        <v>0</v>
      </c>
      <c r="AA420">
        <v>0</v>
      </c>
      <c r="AB420">
        <v>0</v>
      </c>
      <c r="AC420">
        <v>787.56824992521501</v>
      </c>
      <c r="AD420">
        <v>523.91508623551999</v>
      </c>
      <c r="AE420">
        <v>0</v>
      </c>
      <c r="AF420">
        <v>899</v>
      </c>
    </row>
    <row r="421" spans="1:32">
      <c r="A421" t="s">
        <v>328</v>
      </c>
      <c r="B421" s="25" t="s">
        <v>303</v>
      </c>
      <c r="C421">
        <v>2623.54865906435</v>
      </c>
      <c r="D421">
        <v>1698.78586366179</v>
      </c>
      <c r="E421">
        <v>1535.2614592201701</v>
      </c>
      <c r="F421">
        <v>0</v>
      </c>
      <c r="G421">
        <v>1857.41285149137</v>
      </c>
      <c r="H421">
        <v>1454.21916641332</v>
      </c>
      <c r="I421">
        <v>1354.2725273615699</v>
      </c>
      <c r="J421">
        <v>400</v>
      </c>
      <c r="K421">
        <v>661.72041219775406</v>
      </c>
      <c r="L421">
        <v>0</v>
      </c>
      <c r="M421">
        <v>505.82931999969901</v>
      </c>
      <c r="N421">
        <v>0</v>
      </c>
      <c r="O421">
        <v>1974.18746626347</v>
      </c>
      <c r="P421">
        <v>1745.8480912927701</v>
      </c>
      <c r="Q421">
        <v>0</v>
      </c>
      <c r="R421">
        <v>2245.4899867019499</v>
      </c>
      <c r="S421">
        <v>923.23087982093102</v>
      </c>
      <c r="T421">
        <v>1586.2880663705801</v>
      </c>
      <c r="U421">
        <v>802.01204829864901</v>
      </c>
      <c r="V421">
        <v>0</v>
      </c>
      <c r="W421">
        <v>1343.7475420231901</v>
      </c>
      <c r="X421">
        <v>230.31830030483601</v>
      </c>
      <c r="Y421">
        <v>1196.52699238643</v>
      </c>
      <c r="Z421">
        <v>0</v>
      </c>
      <c r="AA421">
        <v>0</v>
      </c>
      <c r="AB421">
        <v>0</v>
      </c>
      <c r="AC421">
        <v>1858.1773164466701</v>
      </c>
      <c r="AD421">
        <v>1575.3717320999899</v>
      </c>
      <c r="AE421">
        <v>1485.1832458255701</v>
      </c>
      <c r="AF421">
        <v>0</v>
      </c>
    </row>
    <row r="422" spans="1:32">
      <c r="A422" t="s">
        <v>328</v>
      </c>
      <c r="B422" s="25" t="s">
        <v>304</v>
      </c>
      <c r="C422">
        <v>1472.1386482586699</v>
      </c>
      <c r="D422">
        <v>171.23968487161298</v>
      </c>
      <c r="E422">
        <v>903.982915252147</v>
      </c>
      <c r="F422">
        <v>908.28599436695106</v>
      </c>
      <c r="G422">
        <v>511.841445195772</v>
      </c>
      <c r="H422">
        <v>404.30883342103601</v>
      </c>
      <c r="I422">
        <v>643.64683867472309</v>
      </c>
      <c r="J422">
        <v>1144.11719890019</v>
      </c>
      <c r="K422">
        <v>0</v>
      </c>
      <c r="L422">
        <v>1632.96478199994</v>
      </c>
      <c r="M422">
        <v>0</v>
      </c>
      <c r="N422">
        <v>1031.61870157402</v>
      </c>
      <c r="O422">
        <v>171.92921205264901</v>
      </c>
      <c r="P422">
        <v>369.97218165411005</v>
      </c>
      <c r="Q422">
        <v>0</v>
      </c>
      <c r="R422">
        <v>429.94551876705401</v>
      </c>
      <c r="S422">
        <v>1207.0468892582498</v>
      </c>
      <c r="T422">
        <v>767.72843470975192</v>
      </c>
      <c r="U422">
        <v>0</v>
      </c>
      <c r="V422">
        <v>511.015665007346</v>
      </c>
      <c r="W422">
        <v>958.07311103482107</v>
      </c>
      <c r="X422">
        <v>0</v>
      </c>
      <c r="Y422">
        <v>746.53257175725901</v>
      </c>
      <c r="Z422">
        <v>0</v>
      </c>
      <c r="AA422">
        <v>787.56824992521501</v>
      </c>
      <c r="AB422">
        <v>1858.1773164466701</v>
      </c>
      <c r="AC422">
        <v>0</v>
      </c>
      <c r="AD422">
        <v>454.53487290644597</v>
      </c>
      <c r="AE422">
        <v>0</v>
      </c>
      <c r="AF422">
        <v>0</v>
      </c>
    </row>
    <row r="423" spans="1:32">
      <c r="A423" t="s">
        <v>328</v>
      </c>
      <c r="B423" s="25" t="s">
        <v>305</v>
      </c>
      <c r="C423">
        <v>1879.07717022939</v>
      </c>
      <c r="D423">
        <v>416.67442091245101</v>
      </c>
      <c r="E423">
        <v>1089.5599581445199</v>
      </c>
      <c r="F423">
        <v>797.89632698648404</v>
      </c>
      <c r="G423">
        <v>869.38049533326898</v>
      </c>
      <c r="H423">
        <v>323.68806336508601</v>
      </c>
      <c r="I423">
        <v>705.30028234734198</v>
      </c>
      <c r="J423">
        <v>1030.02389787685</v>
      </c>
      <c r="K423">
        <v>1177.7913358512399</v>
      </c>
      <c r="L423">
        <v>0</v>
      </c>
      <c r="M423">
        <v>0</v>
      </c>
      <c r="N423">
        <v>1109.6121626510699</v>
      </c>
      <c r="O423">
        <v>470.59611593338201</v>
      </c>
      <c r="P423">
        <v>171.64965832355401</v>
      </c>
      <c r="Q423">
        <v>0</v>
      </c>
      <c r="R423">
        <v>874.10712133104096</v>
      </c>
      <c r="S423">
        <v>797.05288986867799</v>
      </c>
      <c r="T423">
        <v>981.16819225591007</v>
      </c>
      <c r="U423">
        <v>977.33382873698895</v>
      </c>
      <c r="V423">
        <v>658.157323216142</v>
      </c>
      <c r="W423">
        <v>1060.74538884102</v>
      </c>
      <c r="X423">
        <v>0</v>
      </c>
      <c r="Y423">
        <v>380.21135998730603</v>
      </c>
      <c r="Z423">
        <v>0</v>
      </c>
      <c r="AA423">
        <v>523.91508623551999</v>
      </c>
      <c r="AB423">
        <v>1575.3717320999899</v>
      </c>
      <c r="AC423">
        <v>454.53487290644597</v>
      </c>
      <c r="AD423">
        <v>0</v>
      </c>
      <c r="AE423">
        <v>0</v>
      </c>
      <c r="AF423">
        <v>0</v>
      </c>
    </row>
    <row r="424" spans="1:32">
      <c r="A424" t="s">
        <v>328</v>
      </c>
      <c r="B424" t="s">
        <v>356</v>
      </c>
      <c r="C424">
        <v>0</v>
      </c>
      <c r="D424">
        <v>0</v>
      </c>
      <c r="E424">
        <v>0</v>
      </c>
      <c r="F424">
        <v>428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868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899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 t="s">
        <v>328</v>
      </c>
      <c r="B425" s="25" t="s">
        <v>307</v>
      </c>
      <c r="C425">
        <v>600</v>
      </c>
      <c r="D425">
        <v>1399.0173033453</v>
      </c>
      <c r="E425">
        <v>645.5935980418019</v>
      </c>
      <c r="F425">
        <v>0</v>
      </c>
      <c r="G425">
        <v>1134.76331056603</v>
      </c>
      <c r="H425">
        <v>1341.3757744945199</v>
      </c>
      <c r="I425">
        <v>959.53068808902401</v>
      </c>
      <c r="J425">
        <v>850.09003943214498</v>
      </c>
      <c r="K425">
        <v>0</v>
      </c>
      <c r="L425">
        <v>1549.5137640238599</v>
      </c>
      <c r="M425">
        <v>0</v>
      </c>
      <c r="N425">
        <v>0</v>
      </c>
      <c r="O425">
        <v>0</v>
      </c>
      <c r="P425">
        <v>0</v>
      </c>
      <c r="Q425">
        <v>363.85293099165801</v>
      </c>
      <c r="R425">
        <v>1673.8376714381</v>
      </c>
      <c r="S425">
        <v>0</v>
      </c>
      <c r="T425">
        <v>785.88569114541792</v>
      </c>
      <c r="U425">
        <v>0</v>
      </c>
      <c r="V425">
        <v>0</v>
      </c>
      <c r="W425">
        <v>604.03108572155702</v>
      </c>
      <c r="X425">
        <v>1492.3110247683298</v>
      </c>
      <c r="Y425">
        <v>1502.6294206436</v>
      </c>
      <c r="Z425">
        <v>1672.93153161432</v>
      </c>
      <c r="AA425">
        <v>0</v>
      </c>
      <c r="AB425">
        <v>1485.1832458255701</v>
      </c>
      <c r="AC425">
        <v>0</v>
      </c>
      <c r="AD425">
        <v>0</v>
      </c>
      <c r="AE425">
        <v>0</v>
      </c>
      <c r="AF425">
        <v>0</v>
      </c>
    </row>
    <row r="426" spans="1:32">
      <c r="A426" t="s">
        <v>368</v>
      </c>
      <c r="B426" s="25" t="s">
        <v>278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</row>
    <row r="427" spans="1:32">
      <c r="A427" t="s">
        <v>368</v>
      </c>
      <c r="B427" s="25" t="s">
        <v>280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</row>
    <row r="428" spans="1:32">
      <c r="A428" t="s">
        <v>368</v>
      </c>
      <c r="B428" s="25" t="s">
        <v>281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</row>
    <row r="429" spans="1:32">
      <c r="A429" t="s">
        <v>368</v>
      </c>
      <c r="B429" s="25" t="s">
        <v>282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</row>
    <row r="430" spans="1:32">
      <c r="A430" t="s">
        <v>368</v>
      </c>
      <c r="B430" s="25" t="s">
        <v>283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</row>
    <row r="431" spans="1:32">
      <c r="A431" t="s">
        <v>368</v>
      </c>
      <c r="B431" s="25" t="s">
        <v>284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</row>
    <row r="432" spans="1:32">
      <c r="A432" t="s">
        <v>368</v>
      </c>
      <c r="B432" s="25" t="s">
        <v>285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</row>
    <row r="433" spans="1:32">
      <c r="A433" t="s">
        <v>368</v>
      </c>
      <c r="B433" s="25" t="s">
        <v>308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</row>
    <row r="434" spans="1:32">
      <c r="A434" t="s">
        <v>368</v>
      </c>
      <c r="B434" s="25" t="s">
        <v>286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</row>
    <row r="435" spans="1:32">
      <c r="A435" t="s">
        <v>368</v>
      </c>
      <c r="B435" s="25" t="s">
        <v>287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</row>
    <row r="436" spans="1:32">
      <c r="A436" t="s">
        <v>368</v>
      </c>
      <c r="B436" s="25" t="s">
        <v>288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</row>
    <row r="437" spans="1:32">
      <c r="A437" t="s">
        <v>368</v>
      </c>
      <c r="B437" s="25" t="s">
        <v>289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</row>
    <row r="438" spans="1:32">
      <c r="A438" t="s">
        <v>368</v>
      </c>
      <c r="B438" s="25" t="s">
        <v>290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</row>
    <row r="439" spans="1:32">
      <c r="A439" t="s">
        <v>368</v>
      </c>
      <c r="B439" s="25" t="s">
        <v>291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</row>
    <row r="440" spans="1:32">
      <c r="A440" t="s">
        <v>368</v>
      </c>
      <c r="B440" s="25" t="s">
        <v>292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0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</row>
    <row r="441" spans="1:32">
      <c r="A441" t="s">
        <v>368</v>
      </c>
      <c r="B441" s="25" t="s">
        <v>293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</row>
    <row r="442" spans="1:32">
      <c r="A442" t="s">
        <v>368</v>
      </c>
      <c r="B442" s="25" t="s">
        <v>309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</row>
    <row r="443" spans="1:32">
      <c r="A443" t="s">
        <v>368</v>
      </c>
      <c r="B443" s="25" t="s">
        <v>294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</row>
    <row r="444" spans="1:32">
      <c r="A444" t="s">
        <v>368</v>
      </c>
      <c r="B444" s="25" t="s">
        <v>310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</row>
    <row r="445" spans="1:32">
      <c r="A445" t="s">
        <v>368</v>
      </c>
      <c r="B445" s="25" t="s">
        <v>297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0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</row>
    <row r="446" spans="1:32">
      <c r="A446" t="s">
        <v>368</v>
      </c>
      <c r="B446" s="25" t="s">
        <v>298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0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</row>
    <row r="447" spans="1:32">
      <c r="A447" t="s">
        <v>368</v>
      </c>
      <c r="B447" s="25" t="s">
        <v>357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0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</row>
    <row r="448" spans="1:32">
      <c r="A448" t="s">
        <v>368</v>
      </c>
      <c r="B448" s="25" t="s">
        <v>299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0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</row>
    <row r="449" spans="1:32">
      <c r="A449" t="s">
        <v>368</v>
      </c>
      <c r="B449" s="25" t="s">
        <v>300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0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</row>
    <row r="450" spans="1:32">
      <c r="A450" t="s">
        <v>368</v>
      </c>
      <c r="B450" s="25" t="s">
        <v>301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0</v>
      </c>
      <c r="AB450">
        <v>1</v>
      </c>
      <c r="AC450">
        <v>1</v>
      </c>
      <c r="AD450">
        <v>1</v>
      </c>
      <c r="AE450">
        <v>1</v>
      </c>
      <c r="AF450">
        <v>1</v>
      </c>
    </row>
    <row r="451" spans="1:32">
      <c r="A451" t="s">
        <v>368</v>
      </c>
      <c r="B451" s="25" t="s">
        <v>303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0</v>
      </c>
      <c r="AC451">
        <v>1</v>
      </c>
      <c r="AD451">
        <v>1</v>
      </c>
      <c r="AE451">
        <v>1</v>
      </c>
      <c r="AF451">
        <v>1</v>
      </c>
    </row>
    <row r="452" spans="1:32">
      <c r="A452" t="s">
        <v>368</v>
      </c>
      <c r="B452" s="25" t="s">
        <v>304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0</v>
      </c>
      <c r="AD452">
        <v>1</v>
      </c>
      <c r="AE452">
        <v>1</v>
      </c>
      <c r="AF452">
        <v>1</v>
      </c>
    </row>
    <row r="453" spans="1:32">
      <c r="A453" t="s">
        <v>368</v>
      </c>
      <c r="B453" s="25" t="s">
        <v>305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0</v>
      </c>
      <c r="AE453">
        <v>1</v>
      </c>
      <c r="AF453">
        <v>1</v>
      </c>
    </row>
    <row r="454" spans="1:32">
      <c r="A454" t="s">
        <v>368</v>
      </c>
      <c r="B454" t="s">
        <v>356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0</v>
      </c>
      <c r="AF454">
        <v>1</v>
      </c>
    </row>
    <row r="455" spans="1:32">
      <c r="A455" t="s">
        <v>368</v>
      </c>
      <c r="B455" s="25" t="s">
        <v>307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  <vt:lpstr>Par_TagDemandFuelToSector</vt:lpstr>
      <vt:lpstr>Par_TagElectricTechnology</vt:lpstr>
      <vt:lpstr>Par_RampingUpFactor</vt:lpstr>
      <vt:lpstr>Par_RampingDownFactor</vt:lpstr>
      <vt:lpstr>Par_ProductionChangeCost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2023-09-08T08:17:59Z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