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edeng/Google Drive/papers/paper10_oxidation/"/>
    </mc:Choice>
  </mc:AlternateContent>
  <xr:revisionPtr revIDLastSave="0" documentId="13_ncr:1_{97E6D8C3-F678-E54A-8DBB-429BCB9A2551}" xr6:coauthVersionLast="36" xr6:coauthVersionMax="36" xr10:uidLastSave="{00000000-0000-0000-0000-000000000000}"/>
  <bookViews>
    <workbookView xWindow="10560" yWindow="460" windowWidth="25040" windowHeight="14500" activeTab="3" xr2:uid="{00000000-000D-0000-FFFF-FFFF00000000}"/>
  </bookViews>
  <sheets>
    <sheet name="melt7_FeO1.5" sheetId="1" r:id="rId1"/>
    <sheet name="melt6_FeO" sheetId="2" r:id="rId2"/>
    <sheet name="melt3_12p5" sheetId="3" r:id="rId3"/>
    <sheet name="melt_25" sheetId="6" r:id="rId4"/>
    <sheet name="test" sheetId="4" r:id="rId5"/>
    <sheet name="melt4_6p25" sheetId="5" r:id="rId6"/>
  </sheets>
  <calcPr calcId="181029"/>
</workbook>
</file>

<file path=xl/calcChain.xml><?xml version="1.0" encoding="utf-8"?>
<calcChain xmlns="http://schemas.openxmlformats.org/spreadsheetml/2006/main">
  <c r="L20" i="3" l="1"/>
  <c r="L4" i="3"/>
  <c r="L5" i="3"/>
  <c r="L6" i="3"/>
  <c r="L23" i="3"/>
  <c r="L51" i="3"/>
  <c r="L35" i="6"/>
  <c r="L44" i="3"/>
  <c r="L44" i="6"/>
  <c r="L47" i="6"/>
  <c r="L41" i="3"/>
  <c r="L3" i="3"/>
  <c r="L16" i="3"/>
  <c r="L24" i="3"/>
</calcChain>
</file>

<file path=xl/sharedStrings.xml><?xml version="1.0" encoding="utf-8"?>
<sst xmlns="http://schemas.openxmlformats.org/spreadsheetml/2006/main" count="95" uniqueCount="18">
  <si>
    <t>P(GPa)</t>
  </si>
  <si>
    <t>E(eV)</t>
  </si>
  <si>
    <t>V(A3)</t>
  </si>
  <si>
    <t>T(K)</t>
  </si>
  <si>
    <t>Perr</t>
  </si>
  <si>
    <t>Eerr</t>
  </si>
  <si>
    <t>Verr</t>
  </si>
  <si>
    <t>Terr</t>
  </si>
  <si>
    <t>best_P</t>
  </si>
  <si>
    <t>ajudst_P</t>
  </si>
  <si>
    <t>cannot show</t>
  </si>
  <si>
    <t xml:space="preserve">cannot use this </t>
  </si>
  <si>
    <t>exceed 100</t>
  </si>
  <si>
    <t>Fe-O</t>
  </si>
  <si>
    <t>inferred</t>
  </si>
  <si>
    <t xml:space="preserve"> </t>
  </si>
  <si>
    <t>reduced</t>
  </si>
  <si>
    <t>oxidized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</si>
</sst>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  <scheme val="minor"/>
    </font>
    <font>
      <sz val="11"/>
      <color theme="1"/>
      <name val="Menlo"/>
      <family val="2"/>
    </font>
    <font>
      <sz val="11"/>
      <color theme="3" tint="0.39997558519241921"/>
      <name val="Menlo"/>
      <family val="2"/>
    </font>
    <font>
      <sz val="11"/>
      <color rgb="FFFF0000"/>
      <name val="Menlo"/>
      <family val="2"/>
    </font>
    <font>
      <sz val="11"/>
      <color rgb="FF000000"/>
      <name val="Menlo"/>
      <family val="2"/>
    </font>
    <font>
      <sz val="11"/>
      <name val="Menlo"/>
      <family val="2"/>
    </font>
    <font>
      <sz val="12"/>
      <name val="Calibri"/>
      <family val="2"/>
      <scheme val="minor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0" fillId="0" borderId="0" xfId="0" applyFill="1"/>
    <xf numFmtId="0" fontId="3" fillId="0" borderId="3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5" fillId="0" borderId="0" xfId="0" applyFont="1"/>
    <xf numFmtId="0" fontId="5" fillId="2" borderId="0" xfId="0" applyFont="1" applyFill="1"/>
    <xf numFmtId="0" fontId="3" fillId="0" borderId="6" xfId="0" applyFont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12" fillId="0" borderId="0" xfId="0" applyFont="1" applyFill="1" applyBorder="1" applyAlignment="1">
      <alignment horizontal="center" vertical="top"/>
    </xf>
    <xf numFmtId="0" fontId="1" fillId="0" borderId="7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8"/>
  <sheetViews>
    <sheetView workbookViewId="0">
      <selection activeCell="E11" sqref="E11"/>
    </sheetView>
  </sheetViews>
  <sheetFormatPr baseColWidth="10" defaultColWidth="8.83203125" defaultRowHeight="16" x14ac:dyDescent="0.2"/>
  <sheetData>
    <row r="2" spans="1:1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x14ac:dyDescent="0.2">
      <c r="A3" s="1">
        <v>3000</v>
      </c>
      <c r="B3">
        <v>-0.48</v>
      </c>
      <c r="C3">
        <v>-521.54</v>
      </c>
      <c r="D3">
        <v>1382.55</v>
      </c>
      <c r="E3">
        <v>3000.3</v>
      </c>
      <c r="F3">
        <v>7.1999999999999995E-2</v>
      </c>
      <c r="G3">
        <v>0.32</v>
      </c>
      <c r="H3">
        <v>0</v>
      </c>
      <c r="I3">
        <v>0</v>
      </c>
      <c r="J3">
        <v>-0.85690669158190469</v>
      </c>
      <c r="K3">
        <v>-0.85690669158190469</v>
      </c>
    </row>
    <row r="4" spans="1:11" x14ac:dyDescent="0.2">
      <c r="A4" s="1">
        <v>3000</v>
      </c>
      <c r="B4">
        <v>93.968400000000003</v>
      </c>
      <c r="C4">
        <v>-490.38</v>
      </c>
      <c r="D4">
        <v>629.29</v>
      </c>
      <c r="E4">
        <v>2999.29</v>
      </c>
      <c r="F4">
        <v>0.22900000000000001</v>
      </c>
      <c r="G4">
        <v>0.72</v>
      </c>
      <c r="H4">
        <v>0</v>
      </c>
      <c r="I4">
        <v>0.69</v>
      </c>
      <c r="J4">
        <v>93.490014139767666</v>
      </c>
      <c r="K4">
        <v>93.490014139767666</v>
      </c>
    </row>
    <row r="5" spans="1:11" x14ac:dyDescent="0.2">
      <c r="A5" s="1">
        <v>3000</v>
      </c>
      <c r="B5">
        <v>11</v>
      </c>
      <c r="C5">
        <v>-529.38</v>
      </c>
      <c r="D5">
        <v>957.07</v>
      </c>
      <c r="E5">
        <v>2999.71</v>
      </c>
      <c r="F5">
        <v>0.17199999999999999</v>
      </c>
      <c r="G5">
        <v>0.48</v>
      </c>
      <c r="H5">
        <v>0</v>
      </c>
      <c r="I5">
        <v>1.73</v>
      </c>
      <c r="J5">
        <v>10.62868983835607</v>
      </c>
      <c r="K5">
        <v>10.62868983835607</v>
      </c>
    </row>
    <row r="6" spans="1:11" x14ac:dyDescent="0.2">
      <c r="A6" s="1">
        <v>3000</v>
      </c>
      <c r="B6">
        <v>22.934699999999999</v>
      </c>
      <c r="C6">
        <v>-527.74</v>
      </c>
      <c r="D6">
        <v>837.59</v>
      </c>
      <c r="E6">
        <v>2999.79</v>
      </c>
      <c r="F6">
        <v>0.32400000000000001</v>
      </c>
      <c r="G6">
        <v>0.39</v>
      </c>
      <c r="H6">
        <v>0</v>
      </c>
      <c r="I6">
        <v>0.97</v>
      </c>
      <c r="J6">
        <v>23.509537278683279</v>
      </c>
      <c r="K6">
        <v>23.434699999999999</v>
      </c>
    </row>
    <row r="7" spans="1:11" x14ac:dyDescent="0.2">
      <c r="A7" s="1">
        <v>3000</v>
      </c>
      <c r="B7">
        <v>47.3</v>
      </c>
      <c r="C7">
        <v>-517.22</v>
      </c>
      <c r="D7">
        <v>728.48</v>
      </c>
      <c r="E7">
        <v>3000.04</v>
      </c>
      <c r="F7">
        <v>0.373</v>
      </c>
      <c r="G7">
        <v>0.72</v>
      </c>
      <c r="H7">
        <v>0</v>
      </c>
      <c r="I7">
        <v>0.35</v>
      </c>
      <c r="J7">
        <v>47.857433154198951</v>
      </c>
      <c r="K7">
        <v>47.8</v>
      </c>
    </row>
    <row r="8" spans="1:11" x14ac:dyDescent="0.2">
      <c r="A8" s="1">
        <v>3000</v>
      </c>
      <c r="B8">
        <v>33.575100000000013</v>
      </c>
      <c r="C8">
        <v>-523.85</v>
      </c>
      <c r="D8">
        <v>781.77</v>
      </c>
      <c r="E8">
        <v>3000.47</v>
      </c>
      <c r="F8">
        <v>0.14399999999999999</v>
      </c>
      <c r="G8">
        <v>0.52</v>
      </c>
      <c r="H8">
        <v>0</v>
      </c>
      <c r="I8">
        <v>1.35</v>
      </c>
      <c r="J8">
        <v>33.782019649300217</v>
      </c>
      <c r="K8">
        <v>33.782019649300217</v>
      </c>
    </row>
    <row r="9" spans="1:11" x14ac:dyDescent="0.2">
      <c r="A9" s="1">
        <v>3000</v>
      </c>
      <c r="B9">
        <v>4.7</v>
      </c>
      <c r="C9">
        <v>-526.75</v>
      </c>
      <c r="D9">
        <v>1087.4100000000001</v>
      </c>
      <c r="E9">
        <v>3000.39</v>
      </c>
      <c r="F9">
        <v>0.11799999999999999</v>
      </c>
      <c r="G9">
        <v>0.47</v>
      </c>
      <c r="H9">
        <v>0</v>
      </c>
      <c r="I9">
        <v>0.9</v>
      </c>
      <c r="J9">
        <v>3.9582461050923481</v>
      </c>
      <c r="K9">
        <v>4.2</v>
      </c>
    </row>
    <row r="10" spans="1:11" x14ac:dyDescent="0.2">
      <c r="A10" s="1">
        <v>4000</v>
      </c>
      <c r="B10">
        <v>102.6469</v>
      </c>
      <c r="C10">
        <v>-472.35</v>
      </c>
      <c r="D10">
        <v>629.29</v>
      </c>
      <c r="E10">
        <v>3999.58</v>
      </c>
      <c r="F10">
        <v>0.252</v>
      </c>
      <c r="G10">
        <v>0.24</v>
      </c>
      <c r="H10">
        <v>0</v>
      </c>
      <c r="I10">
        <v>1.53</v>
      </c>
      <c r="J10">
        <v>101.9514713205574</v>
      </c>
      <c r="K10">
        <v>102.1469</v>
      </c>
    </row>
    <row r="11" spans="1:11" x14ac:dyDescent="0.2">
      <c r="A11" s="1">
        <v>4000</v>
      </c>
      <c r="B11">
        <v>130.34700000000001</v>
      </c>
      <c r="C11">
        <v>-456.51</v>
      </c>
      <c r="D11">
        <v>592.28</v>
      </c>
      <c r="E11">
        <v>3999.51</v>
      </c>
      <c r="F11">
        <v>0.35199999999999998</v>
      </c>
      <c r="G11">
        <v>1.0900000000000001</v>
      </c>
      <c r="H11">
        <v>0</v>
      </c>
      <c r="I11">
        <v>0.82</v>
      </c>
      <c r="J11">
        <v>130.43049251172161</v>
      </c>
      <c r="K11">
        <v>130.43049251172161</v>
      </c>
    </row>
    <row r="12" spans="1:11" x14ac:dyDescent="0.2">
      <c r="A12" s="1">
        <v>4000</v>
      </c>
      <c r="B12">
        <v>166.554</v>
      </c>
      <c r="C12">
        <v>-431.58</v>
      </c>
      <c r="D12">
        <v>556.76</v>
      </c>
      <c r="E12">
        <v>4000.28</v>
      </c>
      <c r="F12">
        <v>0.55999999999999994</v>
      </c>
      <c r="G12">
        <v>1.57</v>
      </c>
      <c r="H12">
        <v>0</v>
      </c>
      <c r="I12">
        <v>1.07</v>
      </c>
      <c r="J12">
        <v>166.92774641611851</v>
      </c>
      <c r="K12">
        <v>166.92774641611851</v>
      </c>
    </row>
    <row r="13" spans="1:11" x14ac:dyDescent="0.2">
      <c r="A13" s="1">
        <v>4000</v>
      </c>
      <c r="B13">
        <v>3.2755000000000152E-2</v>
      </c>
      <c r="C13">
        <v>-495.71</v>
      </c>
      <c r="D13">
        <v>1726.77</v>
      </c>
      <c r="E13">
        <v>3999.5</v>
      </c>
      <c r="F13">
        <v>0.13</v>
      </c>
      <c r="G13">
        <v>0.51</v>
      </c>
      <c r="H13">
        <v>0</v>
      </c>
      <c r="I13">
        <v>1.19</v>
      </c>
      <c r="J13">
        <v>6.7465530790814299E-2</v>
      </c>
      <c r="K13">
        <v>6.7465530790814299E-2</v>
      </c>
    </row>
    <row r="14" spans="1:11" x14ac:dyDescent="0.2">
      <c r="A14" s="1">
        <v>4000</v>
      </c>
      <c r="B14">
        <v>7.935550000000001</v>
      </c>
      <c r="C14">
        <v>-509.62</v>
      </c>
      <c r="D14">
        <v>1087.4100000000001</v>
      </c>
      <c r="E14">
        <v>4000.55</v>
      </c>
      <c r="F14">
        <v>5.7000000000000002E-2</v>
      </c>
      <c r="G14">
        <v>0.43</v>
      </c>
      <c r="H14">
        <v>0</v>
      </c>
      <c r="I14">
        <v>3.18</v>
      </c>
      <c r="J14">
        <v>7.4836959801796503</v>
      </c>
      <c r="K14">
        <v>7.4836959801796503</v>
      </c>
    </row>
    <row r="15" spans="1:11" x14ac:dyDescent="0.2">
      <c r="A15" s="1">
        <v>4000</v>
      </c>
      <c r="B15">
        <v>15.08742</v>
      </c>
      <c r="C15">
        <v>-512.73</v>
      </c>
      <c r="D15">
        <v>957.07</v>
      </c>
      <c r="E15">
        <v>3999.99</v>
      </c>
      <c r="F15">
        <v>0.11600000000000001</v>
      </c>
      <c r="G15">
        <v>0.28999999999999998</v>
      </c>
      <c r="H15">
        <v>0</v>
      </c>
      <c r="I15">
        <v>1.21</v>
      </c>
      <c r="J15">
        <v>15.259938897731971</v>
      </c>
      <c r="K15">
        <v>15.259938897731971</v>
      </c>
    </row>
    <row r="16" spans="1:11" x14ac:dyDescent="0.2">
      <c r="A16" s="1">
        <v>4000</v>
      </c>
      <c r="B16">
        <v>28.718699999999998</v>
      </c>
      <c r="C16">
        <v>-511.08</v>
      </c>
      <c r="D16">
        <v>837.59</v>
      </c>
      <c r="E16">
        <v>4000.42</v>
      </c>
      <c r="F16">
        <v>0.10100000000000001</v>
      </c>
      <c r="G16">
        <v>0.47</v>
      </c>
      <c r="H16">
        <v>0</v>
      </c>
      <c r="I16">
        <v>1.63</v>
      </c>
      <c r="J16">
        <v>29.364885981454421</v>
      </c>
      <c r="K16">
        <v>29.218699999999998</v>
      </c>
    </row>
    <row r="17" spans="1:11" x14ac:dyDescent="0.2">
      <c r="A17" s="1">
        <v>4000</v>
      </c>
      <c r="B17">
        <v>55.628299999999989</v>
      </c>
      <c r="C17">
        <v>-499.6</v>
      </c>
      <c r="D17">
        <v>728.48</v>
      </c>
      <c r="E17">
        <v>4000.97</v>
      </c>
      <c r="F17">
        <v>0.51100000000000001</v>
      </c>
      <c r="G17">
        <v>0.34</v>
      </c>
      <c r="H17">
        <v>0</v>
      </c>
      <c r="I17">
        <v>0.59</v>
      </c>
      <c r="J17">
        <v>55.005815757441447</v>
      </c>
      <c r="K17">
        <v>55.128299999999989</v>
      </c>
    </row>
    <row r="18" spans="1:11" x14ac:dyDescent="0.2">
      <c r="A18" s="1">
        <v>4000</v>
      </c>
      <c r="B18">
        <v>39.812600000000003</v>
      </c>
      <c r="C18">
        <v>-506.77</v>
      </c>
      <c r="D18">
        <v>781.77</v>
      </c>
      <c r="E18">
        <v>4000.3</v>
      </c>
      <c r="F18">
        <v>0.16300000000000001</v>
      </c>
      <c r="G18">
        <v>0.55000000000000004</v>
      </c>
      <c r="H18">
        <v>0</v>
      </c>
      <c r="I18">
        <v>1.1499999999999999</v>
      </c>
      <c r="J18">
        <v>40.271774180621428</v>
      </c>
      <c r="K18">
        <v>40.271774180621428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1"/>
  <sheetViews>
    <sheetView workbookViewId="0">
      <selection activeCell="H15" sqref="H15"/>
    </sheetView>
  </sheetViews>
  <sheetFormatPr baseColWidth="10" defaultColWidth="8.83203125" defaultRowHeight="16" x14ac:dyDescent="0.2"/>
  <sheetData>
    <row r="2" spans="1:1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x14ac:dyDescent="0.2">
      <c r="A3" s="1">
        <v>3000</v>
      </c>
      <c r="B3">
        <v>8.8470800000000001</v>
      </c>
      <c r="C3">
        <v>-443.88</v>
      </c>
      <c r="D3">
        <v>781.77</v>
      </c>
      <c r="E3">
        <v>2998.67</v>
      </c>
      <c r="F3">
        <v>0.193</v>
      </c>
      <c r="G3">
        <v>0.33</v>
      </c>
      <c r="H3">
        <v>0</v>
      </c>
      <c r="I3">
        <v>1.38</v>
      </c>
      <c r="J3">
        <v>9.1493473670481951</v>
      </c>
      <c r="K3">
        <v>9.1493473670481951</v>
      </c>
    </row>
    <row r="4" spans="1:11" x14ac:dyDescent="0.2">
      <c r="A4" s="1">
        <v>3000</v>
      </c>
      <c r="B4">
        <v>4.9497450000000001</v>
      </c>
      <c r="C4">
        <v>-442.53</v>
      </c>
      <c r="D4">
        <v>837.59</v>
      </c>
      <c r="E4">
        <v>2999.35</v>
      </c>
      <c r="F4">
        <v>0.16</v>
      </c>
      <c r="G4">
        <v>0.18</v>
      </c>
      <c r="H4">
        <v>0</v>
      </c>
      <c r="I4">
        <v>2.14</v>
      </c>
      <c r="J4">
        <v>4.9629241024187234</v>
      </c>
      <c r="K4">
        <v>4.9629241024187234</v>
      </c>
    </row>
    <row r="5" spans="1:11" x14ac:dyDescent="0.2">
      <c r="A5" s="1">
        <v>3000</v>
      </c>
      <c r="B5">
        <v>0.3</v>
      </c>
      <c r="C5">
        <v>-438.82</v>
      </c>
      <c r="D5">
        <v>957.07</v>
      </c>
      <c r="E5">
        <v>3000.49</v>
      </c>
      <c r="F5">
        <v>6.8999999999999992E-2</v>
      </c>
      <c r="G5">
        <v>0.26</v>
      </c>
      <c r="H5">
        <v>0</v>
      </c>
      <c r="I5">
        <v>1.19</v>
      </c>
      <c r="J5">
        <v>0.19383454024251059</v>
      </c>
      <c r="K5">
        <v>0.19383454024251059</v>
      </c>
    </row>
    <row r="6" spans="1:11" x14ac:dyDescent="0.2">
      <c r="A6" s="1">
        <v>3000</v>
      </c>
      <c r="B6">
        <v>87.535499999999985</v>
      </c>
      <c r="C6">
        <v>-417.49</v>
      </c>
      <c r="D6">
        <v>522.67999999999995</v>
      </c>
      <c r="E6">
        <v>2999.8</v>
      </c>
      <c r="F6">
        <v>0.433</v>
      </c>
      <c r="G6">
        <v>0.45</v>
      </c>
      <c r="H6">
        <v>0</v>
      </c>
      <c r="I6">
        <v>1.29</v>
      </c>
      <c r="J6">
        <v>88.216261483635392</v>
      </c>
      <c r="K6">
        <v>88.035499999999985</v>
      </c>
    </row>
    <row r="7" spans="1:11" x14ac:dyDescent="0.2">
      <c r="A7" s="1">
        <v>3000</v>
      </c>
      <c r="B7">
        <v>66.177499999999995</v>
      </c>
      <c r="C7">
        <v>-427.85</v>
      </c>
      <c r="D7">
        <v>556.76</v>
      </c>
      <c r="E7">
        <v>2999.5</v>
      </c>
      <c r="F7">
        <v>0.27500000000000002</v>
      </c>
      <c r="G7">
        <v>0.36</v>
      </c>
      <c r="H7">
        <v>0</v>
      </c>
      <c r="I7">
        <v>1.58</v>
      </c>
      <c r="J7">
        <v>65.958592679993231</v>
      </c>
      <c r="K7">
        <v>65.958592679993231</v>
      </c>
    </row>
    <row r="8" spans="1:11" x14ac:dyDescent="0.2">
      <c r="A8" s="1">
        <v>3000</v>
      </c>
      <c r="B8">
        <v>49.449199999999998</v>
      </c>
      <c r="C8">
        <v>-434.86</v>
      </c>
      <c r="D8">
        <v>592.28</v>
      </c>
      <c r="E8">
        <v>2999.87</v>
      </c>
      <c r="F8">
        <v>0.313</v>
      </c>
      <c r="G8">
        <v>0.18</v>
      </c>
      <c r="H8">
        <v>0</v>
      </c>
      <c r="I8">
        <v>0.87</v>
      </c>
      <c r="J8">
        <v>48.895843277806911</v>
      </c>
      <c r="K8">
        <v>48.949199999999998</v>
      </c>
    </row>
    <row r="9" spans="1:11" x14ac:dyDescent="0.2">
      <c r="A9" s="1">
        <v>3000</v>
      </c>
      <c r="B9">
        <v>36.188600000000001</v>
      </c>
      <c r="C9">
        <v>-439.93</v>
      </c>
      <c r="D9">
        <v>629.29</v>
      </c>
      <c r="E9">
        <v>3000.45</v>
      </c>
      <c r="F9">
        <v>5.8000000000000003E-2</v>
      </c>
      <c r="G9">
        <v>7.0000000000000007E-2</v>
      </c>
      <c r="H9">
        <v>0</v>
      </c>
      <c r="I9">
        <v>0.54</v>
      </c>
      <c r="J9">
        <v>35.830404414390912</v>
      </c>
      <c r="K9">
        <v>35.830404414390912</v>
      </c>
    </row>
    <row r="10" spans="1:11" x14ac:dyDescent="0.2">
      <c r="A10" s="1">
        <v>3000</v>
      </c>
      <c r="B10">
        <v>14.944599999999999</v>
      </c>
      <c r="C10">
        <v>-443.8</v>
      </c>
      <c r="D10">
        <v>728.48</v>
      </c>
      <c r="E10">
        <v>3000.12</v>
      </c>
      <c r="F10">
        <v>0.29099999999999998</v>
      </c>
      <c r="G10">
        <v>0.26</v>
      </c>
      <c r="H10">
        <v>0</v>
      </c>
      <c r="I10">
        <v>1.62</v>
      </c>
      <c r="J10">
        <v>15.183757981831819</v>
      </c>
      <c r="K10">
        <v>15.183757981831819</v>
      </c>
    </row>
    <row r="11" spans="1:11" x14ac:dyDescent="0.2">
      <c r="A11" s="1">
        <v>4000</v>
      </c>
      <c r="B11">
        <v>13.4695</v>
      </c>
      <c r="C11">
        <v>-432.99</v>
      </c>
      <c r="D11">
        <v>781.77</v>
      </c>
      <c r="E11">
        <v>4000.78</v>
      </c>
      <c r="F11">
        <v>5.8000000000000003E-2</v>
      </c>
      <c r="G11">
        <v>0.39</v>
      </c>
      <c r="H11">
        <v>0</v>
      </c>
      <c r="I11">
        <v>3.36</v>
      </c>
      <c r="J11">
        <v>13.299076356998119</v>
      </c>
      <c r="K11">
        <v>13.299076356998119</v>
      </c>
    </row>
    <row r="12" spans="1:11" x14ac:dyDescent="0.2">
      <c r="A12" s="1">
        <v>4000</v>
      </c>
      <c r="B12">
        <v>42.377400000000002</v>
      </c>
      <c r="C12">
        <v>-428.98</v>
      </c>
      <c r="D12">
        <v>629.29</v>
      </c>
      <c r="E12">
        <v>3999.27</v>
      </c>
      <c r="F12">
        <v>0.156</v>
      </c>
      <c r="G12">
        <v>0.26</v>
      </c>
      <c r="H12">
        <v>0</v>
      </c>
      <c r="I12">
        <v>1.73</v>
      </c>
      <c r="J12">
        <v>42.876781494952027</v>
      </c>
      <c r="K12">
        <v>42.876781494952027</v>
      </c>
    </row>
    <row r="13" spans="1:11" x14ac:dyDescent="0.2">
      <c r="A13" s="1">
        <v>4000</v>
      </c>
      <c r="B13">
        <v>2.875799999999999</v>
      </c>
      <c r="C13">
        <v>-428.11</v>
      </c>
      <c r="D13">
        <v>957.07</v>
      </c>
      <c r="E13">
        <v>3999.63</v>
      </c>
      <c r="F13">
        <v>8.3999999999999991E-2</v>
      </c>
      <c r="G13">
        <v>0.57999999999999996</v>
      </c>
      <c r="H13">
        <v>0</v>
      </c>
      <c r="I13">
        <v>0.86</v>
      </c>
      <c r="J13">
        <v>2.4617481218305581</v>
      </c>
      <c r="K13">
        <v>2.4617481218305581</v>
      </c>
    </row>
    <row r="14" spans="1:11" x14ac:dyDescent="0.2">
      <c r="A14" s="1">
        <v>4000</v>
      </c>
      <c r="B14">
        <v>-0.107929</v>
      </c>
      <c r="C14">
        <v>-423.31</v>
      </c>
      <c r="D14">
        <v>1087.4100000000001</v>
      </c>
      <c r="E14">
        <v>3998.88</v>
      </c>
      <c r="F14">
        <v>9.8000000000000004E-2</v>
      </c>
      <c r="G14">
        <v>0.43</v>
      </c>
      <c r="H14">
        <v>0</v>
      </c>
      <c r="I14">
        <v>1.8</v>
      </c>
      <c r="J14">
        <v>0.12633488527358369</v>
      </c>
      <c r="K14">
        <v>0.12633488527358369</v>
      </c>
    </row>
    <row r="15" spans="1:11" x14ac:dyDescent="0.2">
      <c r="A15" s="1">
        <v>4000</v>
      </c>
      <c r="B15">
        <v>166.62299999999999</v>
      </c>
      <c r="C15">
        <v>-369.8</v>
      </c>
      <c r="D15">
        <v>458.75</v>
      </c>
      <c r="E15">
        <v>3999.49</v>
      </c>
      <c r="F15">
        <v>0.26700000000000002</v>
      </c>
      <c r="G15">
        <v>0.2</v>
      </c>
      <c r="H15">
        <v>0</v>
      </c>
      <c r="I15">
        <v>2.04</v>
      </c>
      <c r="J15">
        <v>166.63310455575271</v>
      </c>
      <c r="K15">
        <v>166.63310455575271</v>
      </c>
    </row>
    <row r="16" spans="1:11" x14ac:dyDescent="0.2">
      <c r="A16" s="1">
        <v>4000</v>
      </c>
      <c r="B16">
        <v>128.334</v>
      </c>
      <c r="C16">
        <v>-389.75</v>
      </c>
      <c r="D16">
        <v>490.02</v>
      </c>
      <c r="E16">
        <v>4000.65</v>
      </c>
      <c r="F16">
        <v>0.58600000000000008</v>
      </c>
      <c r="G16">
        <v>0.56000000000000005</v>
      </c>
      <c r="H16">
        <v>0</v>
      </c>
      <c r="I16">
        <v>0.94</v>
      </c>
      <c r="J16">
        <v>127.96629015090809</v>
      </c>
      <c r="K16">
        <v>127.96629015090809</v>
      </c>
    </row>
    <row r="17" spans="1:11" x14ac:dyDescent="0.2">
      <c r="A17" s="1">
        <v>4000</v>
      </c>
      <c r="B17">
        <v>97.705999999999989</v>
      </c>
      <c r="C17">
        <v>-404.88</v>
      </c>
      <c r="D17">
        <v>522.67999999999995</v>
      </c>
      <c r="E17">
        <v>3999.92</v>
      </c>
      <c r="F17">
        <v>0.21299999999999999</v>
      </c>
      <c r="G17">
        <v>0.39</v>
      </c>
      <c r="H17">
        <v>0</v>
      </c>
      <c r="I17">
        <v>1.6</v>
      </c>
      <c r="J17">
        <v>98.020131046666236</v>
      </c>
      <c r="K17">
        <v>98.020131046666236</v>
      </c>
    </row>
    <row r="18" spans="1:11" x14ac:dyDescent="0.2">
      <c r="A18" s="1">
        <v>4000</v>
      </c>
      <c r="B18">
        <v>75.017700000000005</v>
      </c>
      <c r="C18">
        <v>-415.99</v>
      </c>
      <c r="D18">
        <v>556.76</v>
      </c>
      <c r="E18">
        <v>3999.53</v>
      </c>
      <c r="F18">
        <v>0.224</v>
      </c>
      <c r="G18">
        <v>0.21</v>
      </c>
      <c r="H18">
        <v>0</v>
      </c>
      <c r="I18">
        <v>2.2799999999999998</v>
      </c>
      <c r="J18">
        <v>74.819492906200978</v>
      </c>
      <c r="K18">
        <v>74.819492906200978</v>
      </c>
    </row>
    <row r="19" spans="1:11" x14ac:dyDescent="0.2">
      <c r="A19" s="1">
        <v>4000</v>
      </c>
      <c r="B19">
        <v>56.896000000000001</v>
      </c>
      <c r="C19">
        <v>-424.05</v>
      </c>
      <c r="D19">
        <v>592.28</v>
      </c>
      <c r="E19">
        <v>4000.25</v>
      </c>
      <c r="F19">
        <v>0.32500000000000001</v>
      </c>
      <c r="G19">
        <v>0.25</v>
      </c>
      <c r="H19">
        <v>0</v>
      </c>
      <c r="I19">
        <v>1.55</v>
      </c>
      <c r="J19">
        <v>56.841250004609783</v>
      </c>
      <c r="K19">
        <v>56.841250004609783</v>
      </c>
    </row>
    <row r="20" spans="1:11" x14ac:dyDescent="0.2">
      <c r="A20" s="1">
        <v>4000</v>
      </c>
      <c r="B20">
        <v>8.270900000000001</v>
      </c>
      <c r="C20">
        <v>-432.04</v>
      </c>
      <c r="D20">
        <v>837.59</v>
      </c>
      <c r="E20">
        <v>3999.95</v>
      </c>
      <c r="F20">
        <v>0.188</v>
      </c>
      <c r="G20">
        <v>0.28999999999999998</v>
      </c>
      <c r="H20">
        <v>0</v>
      </c>
      <c r="I20">
        <v>0.94</v>
      </c>
      <c r="J20">
        <v>8.3384985963734124</v>
      </c>
      <c r="K20">
        <v>8.3384985963734124</v>
      </c>
    </row>
    <row r="21" spans="1:11" x14ac:dyDescent="0.2">
      <c r="A21" s="1">
        <v>4000</v>
      </c>
      <c r="B21">
        <v>20.1294</v>
      </c>
      <c r="C21">
        <v>-433.41</v>
      </c>
      <c r="D21">
        <v>728.48</v>
      </c>
      <c r="E21">
        <v>4000.78</v>
      </c>
      <c r="F21">
        <v>0.314</v>
      </c>
      <c r="G21">
        <v>0.26</v>
      </c>
      <c r="H21">
        <v>0</v>
      </c>
      <c r="I21">
        <v>1.05</v>
      </c>
      <c r="J21">
        <v>20.210349447529701</v>
      </c>
      <c r="K21">
        <v>20.210349447529701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3"/>
  <sheetViews>
    <sheetView topLeftCell="A22" workbookViewId="0">
      <selection activeCell="C7" sqref="C7"/>
    </sheetView>
  </sheetViews>
  <sheetFormatPr baseColWidth="10" defaultColWidth="8.83203125" defaultRowHeight="16" x14ac:dyDescent="0.2"/>
  <sheetData>
    <row r="1" spans="1:15" x14ac:dyDescent="0.2">
      <c r="C1" s="6"/>
      <c r="D1" s="6"/>
      <c r="E1" s="6"/>
      <c r="F1" s="6"/>
      <c r="G1" s="6"/>
      <c r="H1" s="6"/>
      <c r="I1" s="6"/>
      <c r="J1" s="6"/>
      <c r="K1" s="6"/>
    </row>
    <row r="2" spans="1:15" x14ac:dyDescent="0.2">
      <c r="B2" s="4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8" t="s">
        <v>13</v>
      </c>
      <c r="N2" s="21" t="s">
        <v>16</v>
      </c>
    </row>
    <row r="3" spans="1:15" x14ac:dyDescent="0.2">
      <c r="A3" s="4">
        <v>2000</v>
      </c>
      <c r="B3">
        <v>16.32461</v>
      </c>
      <c r="C3" s="6">
        <v>-543.64</v>
      </c>
      <c r="D3" s="6">
        <v>792.66</v>
      </c>
      <c r="E3" s="6">
        <v>2000.58</v>
      </c>
      <c r="F3" s="6">
        <v>0.50900000000000001</v>
      </c>
      <c r="G3" s="6">
        <v>0.14000000000000001</v>
      </c>
      <c r="H3" s="6">
        <v>0</v>
      </c>
      <c r="I3" s="6">
        <v>1.45</v>
      </c>
      <c r="J3" s="6">
        <v>16.476171260157511</v>
      </c>
      <c r="K3" s="6">
        <v>16.476171260157511</v>
      </c>
      <c r="L3" s="11">
        <f>7.03068-0.5</f>
        <v>6.5306800000000003</v>
      </c>
      <c r="N3" s="15"/>
      <c r="O3" t="s">
        <v>14</v>
      </c>
    </row>
    <row r="4" spans="1:15" x14ac:dyDescent="0.2">
      <c r="A4" s="4">
        <v>2000</v>
      </c>
      <c r="B4">
        <v>4.1905049999999999</v>
      </c>
      <c r="C4" s="6">
        <v>-547.58000000000004</v>
      </c>
      <c r="D4" s="6">
        <v>987.99</v>
      </c>
      <c r="E4" s="6">
        <v>1999.58</v>
      </c>
      <c r="F4" s="6">
        <v>0.375</v>
      </c>
      <c r="G4" s="6">
        <v>0.38</v>
      </c>
      <c r="H4" s="6">
        <v>0</v>
      </c>
      <c r="I4" s="6">
        <v>0.48</v>
      </c>
      <c r="J4" s="6">
        <v>4.303899095229669</v>
      </c>
      <c r="K4" s="6">
        <v>4.303899095229669</v>
      </c>
      <c r="L4" s="11">
        <f>5.47114-0.9</f>
        <v>4.5711399999999998</v>
      </c>
    </row>
    <row r="5" spans="1:15" x14ac:dyDescent="0.2">
      <c r="A5" s="4">
        <v>2000</v>
      </c>
      <c r="B5">
        <v>9.2334500000000013</v>
      </c>
      <c r="C5" s="6">
        <v>-543.22</v>
      </c>
      <c r="D5" s="6">
        <v>886.74</v>
      </c>
      <c r="E5" s="6">
        <v>2000.02</v>
      </c>
      <c r="F5" s="6">
        <v>0.44500000000000001</v>
      </c>
      <c r="G5" s="6">
        <v>0.09</v>
      </c>
      <c r="H5" s="6">
        <v>0</v>
      </c>
      <c r="I5" s="6">
        <v>0.31</v>
      </c>
      <c r="J5" s="6">
        <v>9.0465396826343429</v>
      </c>
      <c r="K5" s="6">
        <v>9.0465396826343429</v>
      </c>
      <c r="L5" s="11">
        <f>4.58792+0.9</f>
        <v>5.4879200000000008</v>
      </c>
    </row>
    <row r="6" spans="1:15" x14ac:dyDescent="0.2">
      <c r="A6" s="4">
        <v>2500</v>
      </c>
      <c r="B6">
        <v>-3.7514999999999778E-2</v>
      </c>
      <c r="C6" s="6">
        <v>-536.25</v>
      </c>
      <c r="D6" s="6">
        <v>1153.8800000000001</v>
      </c>
      <c r="E6" s="6">
        <v>2499.98</v>
      </c>
      <c r="F6" s="6">
        <v>9.7000000000000003E-2</v>
      </c>
      <c r="G6" s="6">
        <v>0.65</v>
      </c>
      <c r="H6" s="6">
        <v>0</v>
      </c>
      <c r="I6" s="6">
        <v>1</v>
      </c>
      <c r="J6" s="6">
        <v>8.7850282924187839E-3</v>
      </c>
      <c r="K6" s="6">
        <v>8.7850282924187839E-3</v>
      </c>
      <c r="L6" s="12">
        <f>4.54428</f>
        <v>4.5442799999999997</v>
      </c>
    </row>
    <row r="7" spans="1:15" x14ac:dyDescent="0.2">
      <c r="A7" s="4">
        <v>2500</v>
      </c>
      <c r="B7">
        <v>16.354859999999999</v>
      </c>
      <c r="C7" s="6">
        <v>-534.23</v>
      </c>
      <c r="D7" s="6">
        <v>815.52</v>
      </c>
      <c r="E7" s="6">
        <v>2500.14</v>
      </c>
      <c r="F7" s="6">
        <v>0.56600000000000006</v>
      </c>
      <c r="G7" s="6">
        <v>0.35</v>
      </c>
      <c r="H7" s="6">
        <v>0</v>
      </c>
      <c r="I7" s="6">
        <v>1.54</v>
      </c>
      <c r="J7" s="6">
        <v>16.330078236368951</v>
      </c>
      <c r="K7" s="6">
        <v>16.330078236368951</v>
      </c>
      <c r="L7" s="12">
        <v>5.7508600000000003</v>
      </c>
    </row>
    <row r="8" spans="1:15" x14ac:dyDescent="0.2">
      <c r="A8" s="4">
        <v>2500</v>
      </c>
      <c r="B8">
        <v>2.7054499999999999</v>
      </c>
      <c r="C8" s="6">
        <v>-537.48</v>
      </c>
      <c r="D8" s="6">
        <v>1041.3900000000001</v>
      </c>
      <c r="E8" s="6">
        <v>2499.21</v>
      </c>
      <c r="F8" s="6">
        <v>0.16200000000000001</v>
      </c>
      <c r="G8" s="6">
        <v>0.52</v>
      </c>
      <c r="H8" s="6">
        <v>0</v>
      </c>
      <c r="I8" s="6">
        <v>0.97</v>
      </c>
      <c r="J8" s="6">
        <v>3.2723635773008191</v>
      </c>
      <c r="K8" s="6">
        <v>3.2054499999999999</v>
      </c>
      <c r="L8" s="12">
        <v>4.8839199999999998</v>
      </c>
    </row>
    <row r="9" spans="1:15" x14ac:dyDescent="0.2">
      <c r="A9" s="4">
        <v>2500</v>
      </c>
      <c r="B9">
        <v>8.6618300000000001</v>
      </c>
      <c r="C9" s="6">
        <v>-537.27</v>
      </c>
      <c r="D9" s="6">
        <v>911.38</v>
      </c>
      <c r="E9" s="6">
        <v>2500.41</v>
      </c>
      <c r="F9" s="6">
        <v>0.30599999999999999</v>
      </c>
      <c r="G9" s="6">
        <v>0.54</v>
      </c>
      <c r="H9" s="6">
        <v>0</v>
      </c>
      <c r="I9" s="6">
        <v>0.68</v>
      </c>
      <c r="J9" s="6">
        <v>9.054471752601648</v>
      </c>
      <c r="K9" s="6">
        <v>9.054471752601648</v>
      </c>
      <c r="L9" s="12">
        <v>4.9572000000000003</v>
      </c>
    </row>
    <row r="10" spans="1:15" x14ac:dyDescent="0.2">
      <c r="A10" s="4">
        <v>2500</v>
      </c>
      <c r="B10">
        <v>24.6614</v>
      </c>
      <c r="C10" s="6">
        <v>-529.36</v>
      </c>
      <c r="D10" s="6">
        <v>748.22</v>
      </c>
      <c r="E10" s="6">
        <v>2500.19</v>
      </c>
      <c r="F10" s="6">
        <v>0.61</v>
      </c>
      <c r="G10" s="6">
        <v>0.26</v>
      </c>
      <c r="H10" s="6">
        <v>0</v>
      </c>
      <c r="I10" s="6">
        <v>0.17</v>
      </c>
      <c r="J10" s="6">
        <v>24.65760916689117</v>
      </c>
      <c r="K10" s="6">
        <v>24.65760916689117</v>
      </c>
      <c r="L10" s="12">
        <v>6.1069599999999999</v>
      </c>
    </row>
    <row r="11" spans="1:15" x14ac:dyDescent="0.2">
      <c r="A11" s="4">
        <v>3000</v>
      </c>
      <c r="B11">
        <v>6.7445000000000004</v>
      </c>
      <c r="C11" s="6">
        <v>-529.98</v>
      </c>
      <c r="D11" s="6">
        <v>974.94</v>
      </c>
      <c r="E11" s="6">
        <v>2998.83</v>
      </c>
      <c r="F11" s="6">
        <v>0.33300000000000002</v>
      </c>
      <c r="G11" s="6">
        <v>0.9</v>
      </c>
      <c r="H11" s="6">
        <v>0</v>
      </c>
      <c r="I11" s="6">
        <v>1.81</v>
      </c>
      <c r="J11" s="6">
        <v>6.8786134614287331</v>
      </c>
      <c r="K11" s="6">
        <v>6.8786134614287331</v>
      </c>
      <c r="L11" s="12">
        <v>5.3334400000000004</v>
      </c>
    </row>
    <row r="12" spans="1:15" x14ac:dyDescent="0.2">
      <c r="A12" s="4">
        <v>3000</v>
      </c>
      <c r="B12">
        <v>48.9651</v>
      </c>
      <c r="C12" s="6">
        <v>-511.35</v>
      </c>
      <c r="D12" s="6">
        <v>654.38</v>
      </c>
      <c r="E12" s="6">
        <v>3000.6</v>
      </c>
      <c r="F12" s="6">
        <v>0.77699999999999991</v>
      </c>
      <c r="G12" s="6">
        <v>0.28000000000000003</v>
      </c>
      <c r="H12" s="6">
        <v>0</v>
      </c>
      <c r="I12" s="6">
        <v>0.27</v>
      </c>
      <c r="J12" s="6">
        <v>49.722697748487121</v>
      </c>
      <c r="K12" s="6">
        <v>49.4651</v>
      </c>
      <c r="L12" s="13">
        <v>7.1557199999999996</v>
      </c>
    </row>
    <row r="13" spans="1:15" x14ac:dyDescent="0.2">
      <c r="A13" s="4">
        <v>3000</v>
      </c>
      <c r="B13">
        <v>18.196400000000001</v>
      </c>
      <c r="C13" s="6">
        <v>-526.48</v>
      </c>
      <c r="D13" s="6">
        <v>815.52</v>
      </c>
      <c r="E13" s="6">
        <v>2987.91</v>
      </c>
      <c r="F13" s="6">
        <v>0.25900000000000001</v>
      </c>
      <c r="G13" s="6">
        <v>0.28000000000000003</v>
      </c>
      <c r="H13" s="6">
        <v>0</v>
      </c>
      <c r="I13" s="6">
        <v>7.11</v>
      </c>
      <c r="J13" s="6">
        <v>18.357621956545</v>
      </c>
      <c r="K13" s="6">
        <v>18.357621956545</v>
      </c>
      <c r="L13" s="13">
        <v>6.3049999999999997</v>
      </c>
    </row>
    <row r="14" spans="1:15" x14ac:dyDescent="0.2">
      <c r="A14" s="4">
        <v>3000</v>
      </c>
      <c r="B14">
        <v>4.0969950000000006</v>
      </c>
      <c r="C14" s="6">
        <v>-529.32000000000005</v>
      </c>
      <c r="D14" s="6">
        <v>1041.3900000000001</v>
      </c>
      <c r="E14" s="6">
        <v>3000.11</v>
      </c>
      <c r="F14" s="6">
        <v>0.223</v>
      </c>
      <c r="G14" s="6">
        <v>0.33</v>
      </c>
      <c r="H14" s="6">
        <v>0</v>
      </c>
      <c r="I14" s="6">
        <v>1.71</v>
      </c>
      <c r="J14" s="6">
        <v>4.0679619306146444</v>
      </c>
      <c r="K14" s="6">
        <v>4.0679619306146444</v>
      </c>
      <c r="L14" s="13">
        <v>4.25</v>
      </c>
    </row>
    <row r="15" spans="1:15" x14ac:dyDescent="0.2">
      <c r="A15" s="4">
        <v>3000</v>
      </c>
      <c r="B15">
        <v>70.437099999999987</v>
      </c>
      <c r="C15" s="6">
        <v>-499.02</v>
      </c>
      <c r="D15" s="6">
        <v>605.80999999999995</v>
      </c>
      <c r="E15" s="6">
        <v>3000.62</v>
      </c>
      <c r="F15" s="6">
        <v>0.374</v>
      </c>
      <c r="G15" s="6">
        <v>0.27</v>
      </c>
      <c r="H15" s="6">
        <v>0</v>
      </c>
      <c r="I15" s="6">
        <v>1.6</v>
      </c>
      <c r="J15" s="6">
        <v>70.266894421337852</v>
      </c>
      <c r="K15" s="6">
        <v>70.266894421337852</v>
      </c>
      <c r="L15" s="13">
        <v>7.31</v>
      </c>
    </row>
    <row r="16" spans="1:15" x14ac:dyDescent="0.2">
      <c r="A16" s="4">
        <v>3000</v>
      </c>
      <c r="B16">
        <v>41.211300000000001</v>
      </c>
      <c r="C16" s="6">
        <v>-515.72</v>
      </c>
      <c r="D16" s="6">
        <v>684.73</v>
      </c>
      <c r="E16" s="6">
        <v>3000.01</v>
      </c>
      <c r="F16" s="6">
        <v>0.503</v>
      </c>
      <c r="G16" s="6">
        <v>0.26</v>
      </c>
      <c r="H16" s="6">
        <v>0</v>
      </c>
      <c r="I16" s="6">
        <v>1.71</v>
      </c>
      <c r="J16" s="6">
        <v>40.640950709443089</v>
      </c>
      <c r="K16" s="6">
        <v>40.711300000000001</v>
      </c>
      <c r="L16" s="11">
        <f>7.36673-0.3</f>
        <v>7.0667299999999997</v>
      </c>
    </row>
    <row r="17" spans="1:14" x14ac:dyDescent="0.2">
      <c r="A17" s="4">
        <v>3000</v>
      </c>
      <c r="B17">
        <v>0</v>
      </c>
      <c r="C17" s="6">
        <v>0</v>
      </c>
      <c r="D17" s="6">
        <v>1180.9496537</v>
      </c>
      <c r="E17" s="6">
        <v>3000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15">
        <v>3.96</v>
      </c>
    </row>
    <row r="18" spans="1:14" x14ac:dyDescent="0.2">
      <c r="A18" s="4">
        <v>3000</v>
      </c>
      <c r="B18">
        <v>-5.1630000000000113E-2</v>
      </c>
      <c r="C18" s="6">
        <v>-526.54999999999995</v>
      </c>
      <c r="D18" s="6">
        <v>1183.21</v>
      </c>
      <c r="E18" s="6">
        <v>3000.2</v>
      </c>
      <c r="F18" s="6">
        <v>0.17899999999999999</v>
      </c>
      <c r="G18" s="6">
        <v>0.09</v>
      </c>
      <c r="H18" s="6">
        <v>0</v>
      </c>
      <c r="I18" s="6">
        <v>0.79</v>
      </c>
      <c r="J18" s="6">
        <v>-5.1101156278497283E-2</v>
      </c>
      <c r="K18" s="6">
        <v>-5.1101156278497283E-2</v>
      </c>
      <c r="L18" s="12">
        <v>3.9357500000000001</v>
      </c>
    </row>
    <row r="19" spans="1:14" x14ac:dyDescent="0.2">
      <c r="A19" s="4">
        <v>3000</v>
      </c>
      <c r="B19">
        <v>27.589500000000001</v>
      </c>
      <c r="C19" s="6">
        <v>-520.16999999999996</v>
      </c>
      <c r="D19" s="6">
        <v>748.22</v>
      </c>
      <c r="E19" s="6">
        <v>3000.26</v>
      </c>
      <c r="F19" s="6">
        <v>0.78899999999999992</v>
      </c>
      <c r="G19" s="6">
        <v>0.94</v>
      </c>
      <c r="H19" s="6">
        <v>0</v>
      </c>
      <c r="I19" s="6">
        <v>1.1499999999999999</v>
      </c>
      <c r="J19" s="6">
        <v>27.368758975374231</v>
      </c>
      <c r="K19" s="6">
        <v>27.368758975374231</v>
      </c>
      <c r="L19" s="14">
        <v>6.6</v>
      </c>
    </row>
    <row r="20" spans="1:14" x14ac:dyDescent="0.2">
      <c r="A20" s="18">
        <v>3000</v>
      </c>
      <c r="B20" s="19">
        <v>10.48146</v>
      </c>
      <c r="C20" s="20">
        <v>-528.77</v>
      </c>
      <c r="D20" s="20">
        <v>911.38</v>
      </c>
      <c r="E20" s="20">
        <v>3000.75</v>
      </c>
      <c r="F20" s="20">
        <v>0.41899999999999998</v>
      </c>
      <c r="G20" s="20">
        <v>0.24</v>
      </c>
      <c r="H20" s="20">
        <v>0</v>
      </c>
      <c r="I20" s="20">
        <v>0.76</v>
      </c>
      <c r="J20" s="20">
        <v>10.431010377514051</v>
      </c>
      <c r="K20" s="20">
        <v>10.431010377514051</v>
      </c>
      <c r="L20" s="11">
        <f>4.545+1.2</f>
        <v>5.7450000000000001</v>
      </c>
    </row>
    <row r="21" spans="1:14" x14ac:dyDescent="0.2">
      <c r="A21" s="4">
        <v>4000</v>
      </c>
      <c r="B21">
        <v>5.4418699999999998</v>
      </c>
      <c r="C21" s="6">
        <v>-508.71</v>
      </c>
      <c r="D21" s="6">
        <v>1041.3900000000001</v>
      </c>
      <c r="E21" s="6">
        <v>4000.92</v>
      </c>
      <c r="F21" s="6">
        <v>0.26900000000000002</v>
      </c>
      <c r="G21" s="6">
        <v>0.42</v>
      </c>
      <c r="H21" s="6">
        <v>0</v>
      </c>
      <c r="I21" s="6">
        <v>1</v>
      </c>
      <c r="J21" s="6">
        <v>5.6575861829205092</v>
      </c>
      <c r="K21" s="6">
        <v>5.6575861829205092</v>
      </c>
      <c r="L21" s="13">
        <v>4.6021000000000001</v>
      </c>
    </row>
    <row r="22" spans="1:14" x14ac:dyDescent="0.2">
      <c r="A22" s="4">
        <v>4000</v>
      </c>
      <c r="B22">
        <v>12.437860000000001</v>
      </c>
      <c r="C22" s="6">
        <v>-507.84</v>
      </c>
      <c r="D22" s="6">
        <v>911.38</v>
      </c>
      <c r="E22" s="6">
        <v>3999.15</v>
      </c>
      <c r="F22" s="6">
        <v>0.39600000000000002</v>
      </c>
      <c r="G22" s="6">
        <v>0.49</v>
      </c>
      <c r="H22" s="6">
        <v>0</v>
      </c>
      <c r="I22" s="6">
        <v>0.65</v>
      </c>
      <c r="J22" s="6">
        <v>13.17781487667971</v>
      </c>
      <c r="K22" s="6">
        <v>12.937860000000001</v>
      </c>
      <c r="L22" s="12">
        <v>5.3334400000000004</v>
      </c>
    </row>
    <row r="23" spans="1:14" x14ac:dyDescent="0.2">
      <c r="A23" s="4">
        <v>4000</v>
      </c>
      <c r="B23">
        <v>22.520800000000001</v>
      </c>
      <c r="C23" s="6">
        <v>-505.65</v>
      </c>
      <c r="D23" s="6">
        <v>815.52</v>
      </c>
      <c r="E23" s="6">
        <v>4000</v>
      </c>
      <c r="F23" s="6">
        <v>0.32</v>
      </c>
      <c r="G23" s="6">
        <v>0.73</v>
      </c>
      <c r="H23" s="6">
        <v>0</v>
      </c>
      <c r="I23" s="6">
        <v>0.18</v>
      </c>
      <c r="J23" s="6">
        <v>22.56463904196022</v>
      </c>
      <c r="K23" s="6">
        <v>22.56463904196022</v>
      </c>
      <c r="L23" s="13">
        <f>5.4437+0.3</f>
        <v>5.7436999999999996</v>
      </c>
    </row>
    <row r="24" spans="1:14" x14ac:dyDescent="0.2">
      <c r="A24" s="4">
        <v>4000</v>
      </c>
      <c r="B24">
        <v>47.630200000000002</v>
      </c>
      <c r="C24" s="6">
        <v>-494.28</v>
      </c>
      <c r="D24" s="6">
        <v>684.73</v>
      </c>
      <c r="E24" s="6">
        <v>3999.72</v>
      </c>
      <c r="F24" s="6">
        <v>0.315</v>
      </c>
      <c r="G24" s="6">
        <v>0.39</v>
      </c>
      <c r="H24" s="6">
        <v>0</v>
      </c>
      <c r="I24" s="6">
        <v>1.29</v>
      </c>
      <c r="J24" s="6">
        <v>47.463909553971902</v>
      </c>
      <c r="K24" s="6">
        <v>47.463909553971902</v>
      </c>
      <c r="L24" s="11">
        <f>5.75765+1</f>
        <v>6.7576499999999999</v>
      </c>
    </row>
    <row r="25" spans="1:14" x14ac:dyDescent="0.2">
      <c r="A25" s="4">
        <v>4000</v>
      </c>
      <c r="B25">
        <v>0</v>
      </c>
      <c r="C25" s="6">
        <v>0</v>
      </c>
      <c r="D25" s="6">
        <v>1260</v>
      </c>
      <c r="E25" s="6">
        <v>4000</v>
      </c>
      <c r="F25" s="6">
        <v>0</v>
      </c>
      <c r="G25" s="6">
        <v>0</v>
      </c>
      <c r="H25" s="6">
        <v>0</v>
      </c>
      <c r="I25" s="6">
        <v>0</v>
      </c>
      <c r="J25" s="6">
        <v>-3.3910531398663853E-2</v>
      </c>
      <c r="K25" s="6">
        <v>-3.3910531398663853E-2</v>
      </c>
      <c r="L25" s="13">
        <v>4.2541500000000001</v>
      </c>
    </row>
    <row r="26" spans="1:14" x14ac:dyDescent="0.2">
      <c r="A26" s="4">
        <v>4000</v>
      </c>
      <c r="B26">
        <v>90.115300000000019</v>
      </c>
      <c r="C26" s="6">
        <v>-477.25</v>
      </c>
      <c r="D26" s="6">
        <v>587.07000000000005</v>
      </c>
      <c r="E26" s="6">
        <v>4000.69</v>
      </c>
      <c r="F26" s="6">
        <v>0.307</v>
      </c>
      <c r="G26" s="6">
        <v>1.61</v>
      </c>
      <c r="H26" s="6">
        <v>0</v>
      </c>
      <c r="I26" s="6">
        <v>1.27</v>
      </c>
      <c r="J26" s="6">
        <v>90.413207297411432</v>
      </c>
      <c r="K26" s="6">
        <v>90.413207297411432</v>
      </c>
      <c r="L26" s="13">
        <v>7.2750000000000004</v>
      </c>
    </row>
    <row r="27" spans="1:14" x14ac:dyDescent="0.2">
      <c r="A27" s="4">
        <v>4000</v>
      </c>
      <c r="B27">
        <v>33.313699999999997</v>
      </c>
      <c r="C27" s="6">
        <v>-502.88</v>
      </c>
      <c r="D27" s="6">
        <v>748.22</v>
      </c>
      <c r="E27" s="6">
        <v>3999.3</v>
      </c>
      <c r="F27" s="6">
        <v>0.29499999999999998</v>
      </c>
      <c r="G27" s="6">
        <v>0.97</v>
      </c>
      <c r="H27" s="6">
        <v>0</v>
      </c>
      <c r="I27" s="6">
        <v>0.41</v>
      </c>
      <c r="J27" s="6">
        <v>32.785094897678931</v>
      </c>
      <c r="K27" s="6">
        <v>32.813699999999997</v>
      </c>
      <c r="L27" s="13">
        <v>6.6349999999999998</v>
      </c>
    </row>
    <row r="28" spans="1:14" x14ac:dyDescent="0.2">
      <c r="A28" s="3" t="s">
        <v>15</v>
      </c>
      <c r="B28" s="4" t="s">
        <v>0</v>
      </c>
      <c r="C28" s="7" t="s">
        <v>1</v>
      </c>
      <c r="D28" s="7" t="s">
        <v>2</v>
      </c>
      <c r="E28" s="7" t="s">
        <v>3</v>
      </c>
      <c r="F28" s="7" t="s">
        <v>4</v>
      </c>
      <c r="G28" s="7" t="s">
        <v>5</v>
      </c>
      <c r="H28" s="7" t="s">
        <v>6</v>
      </c>
      <c r="I28" s="7" t="s">
        <v>7</v>
      </c>
      <c r="J28" s="7" t="s">
        <v>8</v>
      </c>
      <c r="K28" s="7" t="s">
        <v>9</v>
      </c>
      <c r="L28" s="8" t="s">
        <v>13</v>
      </c>
      <c r="N28" s="21" t="s">
        <v>17</v>
      </c>
    </row>
    <row r="29" spans="1:14" x14ac:dyDescent="0.2">
      <c r="A29" s="4">
        <v>2000</v>
      </c>
      <c r="B29">
        <v>9.9040399999999984</v>
      </c>
      <c r="C29" s="6">
        <v>-552.21</v>
      </c>
      <c r="D29" s="6">
        <v>886.74</v>
      </c>
      <c r="E29" s="6">
        <v>2000.78</v>
      </c>
      <c r="F29" s="6">
        <v>0.13100000000000001</v>
      </c>
      <c r="G29" s="6">
        <v>0.03</v>
      </c>
      <c r="H29" s="6">
        <v>0</v>
      </c>
      <c r="I29" s="6">
        <v>0.7</v>
      </c>
      <c r="J29" s="6">
        <v>9.2282201374561836</v>
      </c>
      <c r="K29" s="6">
        <v>9.4040399999999984</v>
      </c>
      <c r="L29" s="12">
        <v>5.3438600000000003</v>
      </c>
    </row>
    <row r="30" spans="1:14" x14ac:dyDescent="0.2">
      <c r="A30" s="4">
        <v>2000</v>
      </c>
      <c r="B30">
        <v>17.170200000000001</v>
      </c>
      <c r="C30" s="6">
        <v>-548.22</v>
      </c>
      <c r="D30" s="6">
        <v>792.66</v>
      </c>
      <c r="E30" s="6">
        <v>2000.15</v>
      </c>
      <c r="F30" s="6">
        <v>0.246</v>
      </c>
      <c r="G30" s="6">
        <v>0.09</v>
      </c>
      <c r="H30" s="6">
        <v>0</v>
      </c>
      <c r="I30" s="6">
        <v>0.52</v>
      </c>
      <c r="J30" s="6">
        <v>16.99434495267197</v>
      </c>
      <c r="K30" s="6">
        <v>16.99434495267197</v>
      </c>
      <c r="L30" s="12">
        <v>5.9092599999999997</v>
      </c>
    </row>
    <row r="31" spans="1:14" x14ac:dyDescent="0.2">
      <c r="A31" s="4">
        <v>2000</v>
      </c>
      <c r="B31">
        <v>3.7652899999999998</v>
      </c>
      <c r="C31" s="6">
        <v>-497.25</v>
      </c>
      <c r="D31" s="6">
        <v>987.99</v>
      </c>
      <c r="E31" s="6">
        <v>1999.96</v>
      </c>
      <c r="F31" s="6">
        <v>0.115</v>
      </c>
      <c r="G31" s="6">
        <v>0.86</v>
      </c>
      <c r="H31" s="6">
        <v>0</v>
      </c>
      <c r="I31" s="6">
        <v>1.2</v>
      </c>
      <c r="J31" s="6">
        <v>4.5050547435711987</v>
      </c>
      <c r="K31" s="6">
        <v>4.2652900000000002</v>
      </c>
      <c r="L31" s="12">
        <v>4.78932</v>
      </c>
    </row>
    <row r="32" spans="1:14" x14ac:dyDescent="0.2">
      <c r="A32" s="4">
        <v>2500</v>
      </c>
      <c r="B32">
        <v>0.61225499999999988</v>
      </c>
      <c r="C32" s="6">
        <v>-543.6</v>
      </c>
      <c r="D32" s="6">
        <v>1153.8800000000001</v>
      </c>
      <c r="E32" s="6">
        <v>2500.0700000000002</v>
      </c>
      <c r="F32" s="6">
        <v>9.4E-2</v>
      </c>
      <c r="G32" s="6">
        <v>0.56000000000000005</v>
      </c>
      <c r="H32" s="6">
        <v>0</v>
      </c>
      <c r="I32" s="6">
        <v>1.45</v>
      </c>
      <c r="J32" s="6">
        <v>0.55175801677635994</v>
      </c>
      <c r="K32" s="6">
        <v>0.55175801677635994</v>
      </c>
      <c r="L32" s="12">
        <v>4.8432199999999996</v>
      </c>
    </row>
    <row r="33" spans="1:12" x14ac:dyDescent="0.2">
      <c r="A33" s="4">
        <v>2500</v>
      </c>
      <c r="B33">
        <v>17.561800000000002</v>
      </c>
      <c r="C33" s="6">
        <v>-539.17999999999995</v>
      </c>
      <c r="D33" s="6">
        <v>815.52</v>
      </c>
      <c r="E33" s="6">
        <v>2500.7199999999998</v>
      </c>
      <c r="F33" s="6">
        <v>0.314</v>
      </c>
      <c r="G33" s="6">
        <v>0.61</v>
      </c>
      <c r="H33" s="6">
        <v>0</v>
      </c>
      <c r="I33" s="6">
        <v>0.79</v>
      </c>
      <c r="J33" s="6">
        <v>16.762939824796291</v>
      </c>
      <c r="K33" s="6">
        <v>17.061800000000002</v>
      </c>
      <c r="L33" s="12">
        <v>6.9297000000000004</v>
      </c>
    </row>
    <row r="34" spans="1:12" x14ac:dyDescent="0.2">
      <c r="A34" s="4">
        <v>2500</v>
      </c>
      <c r="B34">
        <v>9.904910000000001</v>
      </c>
      <c r="C34" s="6">
        <v>-543.01</v>
      </c>
      <c r="D34" s="6">
        <v>911.38</v>
      </c>
      <c r="E34" s="6">
        <v>2500.7800000000002</v>
      </c>
      <c r="F34" s="6">
        <v>0.17499999999999999</v>
      </c>
      <c r="G34" s="6">
        <v>0.45</v>
      </c>
      <c r="H34" s="6">
        <v>0</v>
      </c>
      <c r="I34" s="6">
        <v>1.35</v>
      </c>
      <c r="J34" s="6">
        <v>9.2313789163981941</v>
      </c>
      <c r="K34" s="6">
        <v>9.404910000000001</v>
      </c>
      <c r="L34" s="12">
        <v>5.2835200000000002</v>
      </c>
    </row>
    <row r="35" spans="1:12" x14ac:dyDescent="0.2">
      <c r="A35" s="4">
        <v>2500</v>
      </c>
      <c r="B35">
        <v>3.4809450000000002</v>
      </c>
      <c r="C35" s="6">
        <v>-545.20000000000005</v>
      </c>
      <c r="D35" s="6">
        <v>1041.3900000000001</v>
      </c>
      <c r="E35" s="6">
        <v>2499.9499999999998</v>
      </c>
      <c r="F35" s="6">
        <v>0.20399999999999999</v>
      </c>
      <c r="G35" s="6">
        <v>0.63</v>
      </c>
      <c r="H35" s="6">
        <v>0</v>
      </c>
      <c r="I35" s="6">
        <v>1.26</v>
      </c>
      <c r="J35" s="6">
        <v>3.5499887576101128</v>
      </c>
      <c r="K35" s="6">
        <v>3.5499887576101128</v>
      </c>
      <c r="L35" s="12">
        <v>4.5551000000000004</v>
      </c>
    </row>
    <row r="36" spans="1:12" x14ac:dyDescent="0.2">
      <c r="A36" s="4">
        <v>2500</v>
      </c>
      <c r="B36">
        <v>25.392399999999999</v>
      </c>
      <c r="C36" s="6">
        <v>-535.34</v>
      </c>
      <c r="D36" s="6">
        <v>748.22</v>
      </c>
      <c r="E36" s="6">
        <v>2500.9499999999998</v>
      </c>
      <c r="F36" s="6">
        <v>0.45</v>
      </c>
      <c r="G36" s="6">
        <v>0.75</v>
      </c>
      <c r="H36" s="6">
        <v>0</v>
      </c>
      <c r="I36" s="6">
        <v>1.05</v>
      </c>
      <c r="J36" s="6">
        <v>25.580173286258621</v>
      </c>
      <c r="K36" s="6">
        <v>25.580173286258621</v>
      </c>
      <c r="L36" s="12">
        <v>7.8704000000000001</v>
      </c>
    </row>
    <row r="37" spans="1:12" x14ac:dyDescent="0.2">
      <c r="A37" s="4">
        <v>3000</v>
      </c>
      <c r="B37">
        <v>6.8559599999999996</v>
      </c>
      <c r="C37" s="6">
        <v>-535.91999999999996</v>
      </c>
      <c r="D37" s="6">
        <v>974.94</v>
      </c>
      <c r="E37" s="6">
        <v>2999.65</v>
      </c>
      <c r="F37" s="6">
        <v>0.121</v>
      </c>
      <c r="G37" s="6">
        <v>0.32</v>
      </c>
      <c r="H37" s="6">
        <v>0</v>
      </c>
      <c r="I37" s="6">
        <v>0.98</v>
      </c>
      <c r="J37" s="6">
        <v>7.0627190112245843</v>
      </c>
      <c r="K37" s="6">
        <v>7.0627190112245843</v>
      </c>
      <c r="L37" s="12">
        <v>5.3334400000000004</v>
      </c>
    </row>
    <row r="38" spans="1:12" x14ac:dyDescent="0.2">
      <c r="A38" s="4">
        <v>3000</v>
      </c>
      <c r="B38">
        <v>52.003999999999998</v>
      </c>
      <c r="C38" s="6">
        <v>-515.30999999999995</v>
      </c>
      <c r="D38" s="6">
        <v>654.38</v>
      </c>
      <c r="E38" s="6">
        <v>3000.33</v>
      </c>
      <c r="F38" s="6">
        <v>0.39300000000000002</v>
      </c>
      <c r="G38" s="6">
        <v>0.89</v>
      </c>
      <c r="H38" s="6">
        <v>0</v>
      </c>
      <c r="I38" s="6">
        <v>0.51</v>
      </c>
      <c r="J38" s="6">
        <v>52.026057955621603</v>
      </c>
      <c r="K38" s="6">
        <v>52.026057955621603</v>
      </c>
      <c r="L38" s="13">
        <v>7.665</v>
      </c>
    </row>
    <row r="39" spans="1:12" x14ac:dyDescent="0.2">
      <c r="A39" s="4">
        <v>3000</v>
      </c>
      <c r="B39">
        <v>42.407499999999999</v>
      </c>
      <c r="C39">
        <v>-522.66</v>
      </c>
      <c r="D39">
        <v>684.73</v>
      </c>
      <c r="E39">
        <v>3000.43</v>
      </c>
      <c r="F39">
        <v>0.219</v>
      </c>
      <c r="G39">
        <v>0.64</v>
      </c>
      <c r="H39">
        <v>0</v>
      </c>
      <c r="I39">
        <v>1.03</v>
      </c>
      <c r="J39">
        <v>42.415549100729272</v>
      </c>
      <c r="K39">
        <v>42.415549100729272</v>
      </c>
      <c r="L39" s="9">
        <v>7.2641999999999998</v>
      </c>
    </row>
    <row r="40" spans="1:12" x14ac:dyDescent="0.2">
      <c r="A40" s="4">
        <v>3000</v>
      </c>
      <c r="B40">
        <v>0</v>
      </c>
      <c r="C40">
        <v>0</v>
      </c>
      <c r="D40">
        <v>1206.9922739799999</v>
      </c>
      <c r="E40">
        <v>3000</v>
      </c>
      <c r="J40">
        <v>0</v>
      </c>
      <c r="K40">
        <v>0</v>
      </c>
      <c r="L40" t="s">
        <v>15</v>
      </c>
    </row>
    <row r="41" spans="1:12" x14ac:dyDescent="0.2">
      <c r="A41" s="4">
        <v>3000</v>
      </c>
      <c r="B41">
        <v>0.46762999999999982</v>
      </c>
      <c r="C41">
        <v>-534.88</v>
      </c>
      <c r="D41">
        <v>1183.21</v>
      </c>
      <c r="E41">
        <v>2999.88</v>
      </c>
      <c r="F41">
        <v>0.17</v>
      </c>
      <c r="G41">
        <v>0.77</v>
      </c>
      <c r="H41">
        <v>0</v>
      </c>
      <c r="I41">
        <v>1.39</v>
      </c>
      <c r="J41">
        <v>0.46692760580091291</v>
      </c>
      <c r="K41">
        <v>0.46692760580091291</v>
      </c>
      <c r="L41" s="16">
        <f>5.8-1.2</f>
        <v>4.5999999999999996</v>
      </c>
    </row>
    <row r="42" spans="1:12" x14ac:dyDescent="0.2">
      <c r="A42" s="4">
        <v>3000</v>
      </c>
      <c r="B42">
        <v>73.646899999999988</v>
      </c>
      <c r="C42">
        <v>-467.52</v>
      </c>
      <c r="D42">
        <v>605.80999999999995</v>
      </c>
      <c r="E42">
        <v>3000.3</v>
      </c>
      <c r="F42">
        <v>0.19500000000000001</v>
      </c>
      <c r="G42">
        <v>1.74</v>
      </c>
      <c r="H42">
        <v>0</v>
      </c>
      <c r="I42">
        <v>0.65</v>
      </c>
      <c r="J42">
        <v>73.628806927389434</v>
      </c>
      <c r="K42">
        <v>73.628806927389434</v>
      </c>
      <c r="L42" s="13">
        <v>7.5670000000000002</v>
      </c>
    </row>
    <row r="43" spans="1:12" x14ac:dyDescent="0.2">
      <c r="A43" s="4">
        <v>3000</v>
      </c>
      <c r="B43">
        <v>19.009799999999998</v>
      </c>
      <c r="C43">
        <v>-531.91</v>
      </c>
      <c r="D43">
        <v>815.52</v>
      </c>
      <c r="E43">
        <v>3000.6</v>
      </c>
      <c r="F43">
        <v>0.311</v>
      </c>
      <c r="G43">
        <v>1.07</v>
      </c>
      <c r="H43">
        <v>0</v>
      </c>
      <c r="I43">
        <v>1.24</v>
      </c>
      <c r="J43">
        <v>18.878728556689591</v>
      </c>
      <c r="K43">
        <v>18.878728556689591</v>
      </c>
      <c r="L43" s="9">
        <v>6.1458199999999996</v>
      </c>
    </row>
    <row r="44" spans="1:12" x14ac:dyDescent="0.2">
      <c r="A44" s="4">
        <v>3000</v>
      </c>
      <c r="B44">
        <v>10.9001</v>
      </c>
      <c r="C44">
        <v>-535.21</v>
      </c>
      <c r="D44">
        <v>911.38</v>
      </c>
      <c r="E44">
        <v>3000.89</v>
      </c>
      <c r="F44">
        <v>0.158</v>
      </c>
      <c r="G44">
        <v>0.55000000000000004</v>
      </c>
      <c r="H44">
        <v>0</v>
      </c>
      <c r="I44">
        <v>1.53</v>
      </c>
      <c r="J44">
        <v>10.6266551509684</v>
      </c>
      <c r="K44">
        <v>10.6266551509684</v>
      </c>
      <c r="L44" s="11">
        <f>6.21934-0.5</f>
        <v>5.7193399999999999</v>
      </c>
    </row>
    <row r="45" spans="1:12" x14ac:dyDescent="0.2">
      <c r="A45" s="4">
        <v>3000</v>
      </c>
      <c r="B45">
        <v>4.1152899999999999</v>
      </c>
      <c r="C45">
        <v>-535.86</v>
      </c>
      <c r="D45">
        <v>1041.3900000000001</v>
      </c>
      <c r="E45">
        <v>3000.15</v>
      </c>
      <c r="F45">
        <v>0.375</v>
      </c>
      <c r="G45">
        <v>0.61</v>
      </c>
      <c r="H45">
        <v>0</v>
      </c>
      <c r="I45">
        <v>0.61</v>
      </c>
      <c r="J45">
        <v>4.3174463610785692</v>
      </c>
      <c r="K45">
        <v>4.3174463610785692</v>
      </c>
      <c r="L45" s="9">
        <v>5.2309999999999999</v>
      </c>
    </row>
    <row r="46" spans="1:12" x14ac:dyDescent="0.2">
      <c r="A46" s="4">
        <v>3000</v>
      </c>
      <c r="B46">
        <v>28.208200000000001</v>
      </c>
      <c r="C46">
        <v>-526.6</v>
      </c>
      <c r="D46">
        <v>748.22</v>
      </c>
      <c r="E46">
        <v>3000.12</v>
      </c>
      <c r="F46">
        <v>0.55700000000000005</v>
      </c>
      <c r="G46">
        <v>0.9</v>
      </c>
      <c r="H46">
        <v>0</v>
      </c>
      <c r="I46">
        <v>1.19</v>
      </c>
      <c r="J46">
        <v>28.329373853703871</v>
      </c>
      <c r="K46">
        <v>28.329373853703871</v>
      </c>
      <c r="L46" s="13">
        <v>6.5145600000000004</v>
      </c>
    </row>
    <row r="47" spans="1:12" x14ac:dyDescent="0.2">
      <c r="A47" s="4">
        <v>4000</v>
      </c>
      <c r="B47">
        <v>0</v>
      </c>
      <c r="C47">
        <v>0</v>
      </c>
      <c r="D47">
        <v>1277</v>
      </c>
      <c r="E47">
        <v>4000</v>
      </c>
      <c r="F47">
        <v>0</v>
      </c>
      <c r="G47">
        <v>0</v>
      </c>
      <c r="H47">
        <v>0</v>
      </c>
      <c r="I47">
        <v>0</v>
      </c>
      <c r="J47">
        <v>0.14510575357991159</v>
      </c>
      <c r="K47">
        <v>0.14510575357991159</v>
      </c>
      <c r="L47" s="9">
        <v>4.5766</v>
      </c>
    </row>
    <row r="48" spans="1:12" x14ac:dyDescent="0.2">
      <c r="A48" s="4">
        <v>4000</v>
      </c>
      <c r="B48">
        <v>6.117375</v>
      </c>
      <c r="C48">
        <v>-514.77</v>
      </c>
      <c r="D48">
        <v>1041.3900000000001</v>
      </c>
      <c r="E48">
        <v>3999.99</v>
      </c>
      <c r="F48">
        <v>0.152</v>
      </c>
      <c r="G48">
        <v>0.95</v>
      </c>
      <c r="H48">
        <v>0</v>
      </c>
      <c r="I48">
        <v>0.51</v>
      </c>
      <c r="J48">
        <v>5.8515023591831294</v>
      </c>
      <c r="K48">
        <v>5.8515023591831294</v>
      </c>
      <c r="L48" s="9">
        <v>5.1250600000000004</v>
      </c>
    </row>
    <row r="49" spans="1:12" x14ac:dyDescent="0.2">
      <c r="A49" s="4">
        <v>4000</v>
      </c>
      <c r="B49">
        <v>94.430199999999999</v>
      </c>
      <c r="C49">
        <v>-520.44000000000005</v>
      </c>
      <c r="D49">
        <v>587.07000000000005</v>
      </c>
      <c r="E49">
        <v>3999.64</v>
      </c>
      <c r="F49">
        <v>0.43200000000000011</v>
      </c>
      <c r="G49">
        <v>2.16</v>
      </c>
      <c r="H49">
        <v>0</v>
      </c>
      <c r="I49">
        <v>0.95</v>
      </c>
      <c r="J49">
        <v>94.29043235200956</v>
      </c>
      <c r="K49">
        <v>94.29043235200956</v>
      </c>
      <c r="L49" s="17">
        <v>7</v>
      </c>
    </row>
    <row r="50" spans="1:12" x14ac:dyDescent="0.2">
      <c r="A50" s="4">
        <v>4000</v>
      </c>
      <c r="B50">
        <v>13.32466</v>
      </c>
      <c r="C50">
        <v>-513.85</v>
      </c>
      <c r="D50">
        <v>911.38</v>
      </c>
      <c r="E50">
        <v>3998.3</v>
      </c>
      <c r="F50">
        <v>0.34799999999999998</v>
      </c>
      <c r="G50">
        <v>1.19</v>
      </c>
      <c r="H50">
        <v>0</v>
      </c>
      <c r="I50">
        <v>1.79</v>
      </c>
      <c r="J50">
        <v>13.409367892410611</v>
      </c>
      <c r="K50">
        <v>13.409367892410611</v>
      </c>
      <c r="L50" s="9">
        <v>5.7575200000000004</v>
      </c>
    </row>
    <row r="51" spans="1:12" x14ac:dyDescent="0.2">
      <c r="A51" s="4">
        <v>4000</v>
      </c>
      <c r="B51">
        <v>23.402899999999999</v>
      </c>
      <c r="C51">
        <v>-511.52</v>
      </c>
      <c r="D51">
        <v>815.52</v>
      </c>
      <c r="E51">
        <v>3999.69</v>
      </c>
      <c r="F51">
        <v>0.253</v>
      </c>
      <c r="G51">
        <v>0.35</v>
      </c>
      <c r="H51">
        <v>0</v>
      </c>
      <c r="I51">
        <v>0.21</v>
      </c>
      <c r="J51">
        <v>23.107470182974449</v>
      </c>
      <c r="K51">
        <v>23.107470182974449</v>
      </c>
      <c r="L51" s="11">
        <f>5.77852+0.3</f>
        <v>6.0785200000000001</v>
      </c>
    </row>
    <row r="52" spans="1:12" x14ac:dyDescent="0.2">
      <c r="A52" s="4">
        <v>4000</v>
      </c>
      <c r="B52">
        <v>34.471699999999998</v>
      </c>
      <c r="C52">
        <v>-507.67</v>
      </c>
      <c r="D52">
        <v>748.22</v>
      </c>
      <c r="E52">
        <v>3999.27</v>
      </c>
      <c r="F52">
        <v>0.40799999999999997</v>
      </c>
      <c r="G52">
        <v>0.52</v>
      </c>
      <c r="H52">
        <v>0</v>
      </c>
      <c r="I52">
        <v>1.64</v>
      </c>
      <c r="J52">
        <v>33.832236098956827</v>
      </c>
      <c r="K52">
        <v>33.971699999999998</v>
      </c>
      <c r="L52" s="10">
        <v>6.3082399999999996</v>
      </c>
    </row>
    <row r="53" spans="1:12" x14ac:dyDescent="0.2">
      <c r="A53" s="4">
        <v>4000</v>
      </c>
      <c r="B53">
        <v>48.962000000000003</v>
      </c>
      <c r="C53">
        <v>-502.59</v>
      </c>
      <c r="D53">
        <v>684.73</v>
      </c>
      <c r="E53">
        <v>4000.42</v>
      </c>
      <c r="F53">
        <v>0.99499999999999988</v>
      </c>
      <c r="G53">
        <v>0.85</v>
      </c>
      <c r="H53">
        <v>0</v>
      </c>
      <c r="I53">
        <v>0.69</v>
      </c>
      <c r="J53">
        <v>49.324012248298082</v>
      </c>
      <c r="K53">
        <v>49.324012248298082</v>
      </c>
      <c r="L53" s="11">
        <v>6.9227800000000004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51"/>
  <sheetViews>
    <sheetView tabSelected="1" topLeftCell="A17" workbookViewId="0">
      <selection activeCell="J35" sqref="J35"/>
    </sheetView>
  </sheetViews>
  <sheetFormatPr baseColWidth="10" defaultColWidth="8.83203125" defaultRowHeight="16" x14ac:dyDescent="0.2"/>
  <sheetData>
    <row r="2" spans="1:13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8" t="s">
        <v>13</v>
      </c>
    </row>
    <row r="3" spans="1:13" x14ac:dyDescent="0.2">
      <c r="A3" s="5">
        <v>2000</v>
      </c>
      <c r="B3">
        <v>14.9298</v>
      </c>
      <c r="C3">
        <v>-546.69000000000005</v>
      </c>
      <c r="D3">
        <v>826.83</v>
      </c>
      <c r="E3">
        <v>2000.09</v>
      </c>
      <c r="F3">
        <v>0.44400000000000012</v>
      </c>
      <c r="G3">
        <v>0.19</v>
      </c>
      <c r="H3">
        <v>0</v>
      </c>
      <c r="I3">
        <v>0.27</v>
      </c>
      <c r="J3">
        <v>13.845876316146381</v>
      </c>
      <c r="K3">
        <v>13.9298</v>
      </c>
      <c r="L3" s="12">
        <v>5.7580200000000001</v>
      </c>
    </row>
    <row r="4" spans="1:13" x14ac:dyDescent="0.2">
      <c r="A4" s="5">
        <v>2000</v>
      </c>
      <c r="B4">
        <v>4.1117049999999997</v>
      </c>
      <c r="C4">
        <v>-553.37</v>
      </c>
      <c r="D4">
        <v>981.86</v>
      </c>
      <c r="E4">
        <v>1999.93</v>
      </c>
      <c r="F4">
        <v>9.7000000000000003E-2</v>
      </c>
      <c r="G4">
        <v>0.16</v>
      </c>
      <c r="H4">
        <v>0</v>
      </c>
      <c r="I4">
        <v>0.8</v>
      </c>
      <c r="J4">
        <v>4.6186368044300981</v>
      </c>
      <c r="K4">
        <v>4.6186368044300981</v>
      </c>
      <c r="L4" s="12">
        <v>5.01478</v>
      </c>
    </row>
    <row r="5" spans="1:13" x14ac:dyDescent="0.2">
      <c r="A5" s="5">
        <v>2000</v>
      </c>
      <c r="B5">
        <v>0.25972499999999937</v>
      </c>
      <c r="C5">
        <v>-550.15</v>
      </c>
      <c r="D5">
        <v>1136.8900000000001</v>
      </c>
      <c r="E5">
        <v>1999.66</v>
      </c>
      <c r="F5">
        <v>0.249</v>
      </c>
      <c r="G5">
        <v>0.34</v>
      </c>
      <c r="H5">
        <v>0</v>
      </c>
      <c r="I5">
        <v>0.56999999999999995</v>
      </c>
      <c r="J5">
        <v>-5.4909974162355102E-2</v>
      </c>
      <c r="K5">
        <v>-5.4909974162355102E-2</v>
      </c>
      <c r="L5" s="12">
        <v>4.4420799999999998</v>
      </c>
    </row>
    <row r="6" spans="1:13" x14ac:dyDescent="0.2">
      <c r="A6" s="5">
        <v>2500</v>
      </c>
      <c r="B6">
        <v>29.310600000000001</v>
      </c>
      <c r="C6">
        <v>-532.21</v>
      </c>
      <c r="D6">
        <v>723.48</v>
      </c>
      <c r="E6">
        <v>2499.87</v>
      </c>
      <c r="F6">
        <v>0.151</v>
      </c>
      <c r="G6">
        <v>1.03</v>
      </c>
      <c r="H6">
        <v>0</v>
      </c>
      <c r="I6">
        <v>0.95</v>
      </c>
      <c r="J6">
        <v>29.950232688364419</v>
      </c>
      <c r="K6">
        <v>29.950232688364419</v>
      </c>
      <c r="L6" s="12">
        <v>6.5165199999999999</v>
      </c>
    </row>
    <row r="7" spans="1:13" x14ac:dyDescent="0.2">
      <c r="A7" s="5">
        <v>2500</v>
      </c>
      <c r="B7">
        <v>15.2783</v>
      </c>
      <c r="C7">
        <v>-539.75</v>
      </c>
      <c r="D7">
        <v>826.83</v>
      </c>
      <c r="E7">
        <v>2500.25</v>
      </c>
      <c r="F7">
        <v>0.246</v>
      </c>
      <c r="G7">
        <v>0.56999999999999995</v>
      </c>
      <c r="H7">
        <v>0</v>
      </c>
      <c r="I7">
        <v>0.91</v>
      </c>
      <c r="J7">
        <v>15.66618223354633</v>
      </c>
      <c r="K7">
        <v>15.66618223354633</v>
      </c>
      <c r="L7" s="12">
        <v>5.7879399999999999</v>
      </c>
    </row>
    <row r="8" spans="1:13" x14ac:dyDescent="0.2">
      <c r="A8" s="5">
        <v>2500</v>
      </c>
      <c r="B8">
        <v>8.0112500000000004</v>
      </c>
      <c r="C8">
        <v>-541.53</v>
      </c>
      <c r="D8">
        <v>930.19</v>
      </c>
      <c r="E8">
        <v>2499.31</v>
      </c>
      <c r="F8">
        <v>0.254</v>
      </c>
      <c r="G8">
        <v>0.62</v>
      </c>
      <c r="H8">
        <v>0</v>
      </c>
      <c r="I8">
        <v>0.6</v>
      </c>
      <c r="J8">
        <v>8.0888949665655989</v>
      </c>
      <c r="K8">
        <v>8.0888949665655989</v>
      </c>
      <c r="L8" s="12">
        <v>5.7546400000000002</v>
      </c>
    </row>
    <row r="9" spans="1:13" x14ac:dyDescent="0.2">
      <c r="A9" s="5">
        <v>2500</v>
      </c>
      <c r="B9">
        <v>5.6513800000000014</v>
      </c>
      <c r="C9">
        <v>-543.09</v>
      </c>
      <c r="D9">
        <v>981.86</v>
      </c>
      <c r="E9">
        <v>2501.2199999999998</v>
      </c>
      <c r="F9">
        <v>0.34499999999999997</v>
      </c>
      <c r="G9">
        <v>0.36</v>
      </c>
      <c r="H9">
        <v>0</v>
      </c>
      <c r="I9">
        <v>0.55000000000000004</v>
      </c>
      <c r="J9">
        <v>5.5794125322337358</v>
      </c>
      <c r="K9">
        <v>5.5794125322337358</v>
      </c>
      <c r="L9" s="12">
        <v>5.7116600000000002</v>
      </c>
    </row>
    <row r="10" spans="1:13" x14ac:dyDescent="0.2">
      <c r="A10" s="5">
        <v>2500</v>
      </c>
      <c r="B10">
        <v>0.80671999999999999</v>
      </c>
      <c r="C10">
        <v>-539.08000000000004</v>
      </c>
      <c r="D10">
        <v>1136.8900000000001</v>
      </c>
      <c r="E10">
        <v>2499.71</v>
      </c>
      <c r="F10">
        <v>0.28799999999999998</v>
      </c>
      <c r="G10">
        <v>0.41</v>
      </c>
      <c r="H10">
        <v>0</v>
      </c>
      <c r="I10">
        <v>0.2</v>
      </c>
      <c r="J10">
        <v>0.58836471936901857</v>
      </c>
      <c r="K10">
        <v>0.58836471936901857</v>
      </c>
      <c r="L10" s="12">
        <v>4.1199599999999998</v>
      </c>
    </row>
    <row r="11" spans="1:13" x14ac:dyDescent="0.2">
      <c r="A11" s="5">
        <v>3000</v>
      </c>
      <c r="B11">
        <v>0</v>
      </c>
      <c r="C11">
        <v>0</v>
      </c>
      <c r="D11">
        <v>1192.3493020000001</v>
      </c>
      <c r="E11">
        <v>3000</v>
      </c>
      <c r="J11">
        <v>-5.2048731287080726E-9</v>
      </c>
      <c r="K11">
        <v>-5.2048731287080726E-9</v>
      </c>
      <c r="M11" t="s">
        <v>11</v>
      </c>
    </row>
    <row r="12" spans="1:13" x14ac:dyDescent="0.2">
      <c r="A12" s="5">
        <v>3000</v>
      </c>
      <c r="B12">
        <v>4.43</v>
      </c>
      <c r="C12">
        <v>0</v>
      </c>
      <c r="D12">
        <v>1033.54</v>
      </c>
      <c r="E12">
        <v>3000</v>
      </c>
      <c r="F12">
        <v>0</v>
      </c>
      <c r="G12">
        <v>0</v>
      </c>
      <c r="H12">
        <v>0</v>
      </c>
      <c r="I12">
        <v>0</v>
      </c>
      <c r="J12">
        <v>4.3729095184174218</v>
      </c>
      <c r="K12">
        <v>4.3729095184174218</v>
      </c>
      <c r="L12">
        <v>4.5073299999999996</v>
      </c>
    </row>
    <row r="13" spans="1:13" x14ac:dyDescent="0.2">
      <c r="A13" s="5">
        <v>3000</v>
      </c>
      <c r="B13">
        <v>95.26</v>
      </c>
      <c r="C13">
        <v>0</v>
      </c>
      <c r="D13">
        <v>568.45000000000005</v>
      </c>
      <c r="E13">
        <v>3000</v>
      </c>
      <c r="F13">
        <v>0</v>
      </c>
      <c r="G13">
        <v>0</v>
      </c>
      <c r="H13">
        <v>0</v>
      </c>
      <c r="I13">
        <v>0</v>
      </c>
      <c r="J13">
        <v>94.800607711296848</v>
      </c>
      <c r="K13">
        <v>94.800607711296848</v>
      </c>
      <c r="L13">
        <v>7.7999599999999996</v>
      </c>
    </row>
    <row r="14" spans="1:13" x14ac:dyDescent="0.2">
      <c r="A14" s="5">
        <v>3000</v>
      </c>
      <c r="B14">
        <v>64.16</v>
      </c>
      <c r="C14">
        <v>0</v>
      </c>
      <c r="D14">
        <v>620.12</v>
      </c>
      <c r="E14">
        <v>3000</v>
      </c>
      <c r="F14">
        <v>0</v>
      </c>
      <c r="G14">
        <v>0</v>
      </c>
      <c r="H14">
        <v>0</v>
      </c>
      <c r="I14">
        <v>0</v>
      </c>
      <c r="J14">
        <v>64.619866887612346</v>
      </c>
      <c r="K14">
        <v>64.619866887612346</v>
      </c>
      <c r="L14">
        <v>7.4801000000000002</v>
      </c>
    </row>
    <row r="15" spans="1:13" x14ac:dyDescent="0.2">
      <c r="A15" s="5">
        <v>3000</v>
      </c>
      <c r="B15">
        <v>32.93</v>
      </c>
      <c r="C15">
        <v>0</v>
      </c>
      <c r="D15">
        <v>723.48</v>
      </c>
      <c r="E15">
        <v>3000</v>
      </c>
      <c r="F15">
        <v>0</v>
      </c>
      <c r="G15">
        <v>0</v>
      </c>
      <c r="H15">
        <v>0</v>
      </c>
      <c r="I15">
        <v>0</v>
      </c>
      <c r="J15">
        <v>32.648420819538849</v>
      </c>
      <c r="K15">
        <v>32.648420819538849</v>
      </c>
      <c r="L15">
        <v>6.4665699999999999</v>
      </c>
    </row>
    <row r="16" spans="1:13" x14ac:dyDescent="0.2">
      <c r="A16" s="5">
        <v>3000</v>
      </c>
      <c r="B16">
        <v>17.48</v>
      </c>
      <c r="C16">
        <v>0</v>
      </c>
      <c r="D16">
        <v>826.83</v>
      </c>
      <c r="E16">
        <v>3000</v>
      </c>
      <c r="F16">
        <v>0</v>
      </c>
      <c r="G16">
        <v>0</v>
      </c>
      <c r="H16">
        <v>0</v>
      </c>
      <c r="I16">
        <v>0</v>
      </c>
      <c r="J16">
        <v>17.484995977589481</v>
      </c>
      <c r="K16">
        <v>17.484995977589481</v>
      </c>
      <c r="L16">
        <v>5.9697500000000003</v>
      </c>
    </row>
    <row r="17" spans="1:13" x14ac:dyDescent="0.2">
      <c r="A17" s="5">
        <v>3000</v>
      </c>
      <c r="B17">
        <v>8.74</v>
      </c>
      <c r="C17">
        <v>0</v>
      </c>
      <c r="D17">
        <v>930.19</v>
      </c>
      <c r="E17">
        <v>3000</v>
      </c>
      <c r="F17">
        <v>0</v>
      </c>
      <c r="G17">
        <v>0</v>
      </c>
      <c r="H17">
        <v>0</v>
      </c>
      <c r="I17">
        <v>0</v>
      </c>
      <c r="J17">
        <v>9.2752371000606892</v>
      </c>
      <c r="K17">
        <v>9.2752371000606892</v>
      </c>
      <c r="L17">
        <v>5.1640600000000001</v>
      </c>
    </row>
    <row r="18" spans="1:13" x14ac:dyDescent="0.2">
      <c r="A18" s="5">
        <v>4000</v>
      </c>
      <c r="B18">
        <v>38.21</v>
      </c>
      <c r="C18">
        <v>0</v>
      </c>
      <c r="D18">
        <v>723.48</v>
      </c>
      <c r="E18">
        <v>4000</v>
      </c>
      <c r="F18">
        <v>0</v>
      </c>
      <c r="G18">
        <v>0</v>
      </c>
      <c r="H18">
        <v>0</v>
      </c>
      <c r="I18">
        <v>0</v>
      </c>
      <c r="J18">
        <v>38.043394388759708</v>
      </c>
      <c r="K18">
        <v>38.043394388759708</v>
      </c>
      <c r="L18">
        <v>6.3636699999999999</v>
      </c>
    </row>
    <row r="19" spans="1:13" x14ac:dyDescent="0.2">
      <c r="A19" s="5">
        <v>4000</v>
      </c>
      <c r="B19">
        <v>11.34</v>
      </c>
      <c r="C19">
        <v>0</v>
      </c>
      <c r="D19">
        <v>930.19</v>
      </c>
      <c r="E19">
        <v>4000</v>
      </c>
      <c r="F19">
        <v>0</v>
      </c>
      <c r="G19">
        <v>0</v>
      </c>
      <c r="H19">
        <v>0</v>
      </c>
      <c r="I19">
        <v>0</v>
      </c>
      <c r="J19">
        <v>11.644651575075351</v>
      </c>
      <c r="K19">
        <v>11.644651575075351</v>
      </c>
      <c r="L19">
        <v>5.0952799999999998</v>
      </c>
    </row>
    <row r="20" spans="1:13" x14ac:dyDescent="0.2">
      <c r="A20" s="5">
        <v>4000</v>
      </c>
      <c r="B20">
        <v>125.96</v>
      </c>
      <c r="C20">
        <v>0</v>
      </c>
      <c r="D20">
        <v>542.61</v>
      </c>
      <c r="E20">
        <v>4000</v>
      </c>
      <c r="F20">
        <v>0</v>
      </c>
      <c r="G20">
        <v>0</v>
      </c>
      <c r="H20">
        <v>0</v>
      </c>
      <c r="I20">
        <v>0</v>
      </c>
      <c r="J20">
        <v>126.1196484806064</v>
      </c>
      <c r="K20">
        <v>126.1196484806064</v>
      </c>
      <c r="L20">
        <v>7.00291</v>
      </c>
    </row>
    <row r="21" spans="1:13" x14ac:dyDescent="0.2">
      <c r="A21" s="5">
        <v>4000</v>
      </c>
      <c r="B21">
        <v>0</v>
      </c>
      <c r="C21">
        <v>0</v>
      </c>
      <c r="D21">
        <v>1323</v>
      </c>
      <c r="E21">
        <v>4000</v>
      </c>
      <c r="J21">
        <v>-0.1227684149126673</v>
      </c>
      <c r="K21">
        <v>-0.1227684149126673</v>
      </c>
      <c r="M21" t="s">
        <v>10</v>
      </c>
    </row>
    <row r="22" spans="1:13" x14ac:dyDescent="0.2">
      <c r="A22" s="5">
        <v>4000</v>
      </c>
      <c r="B22">
        <v>8.36</v>
      </c>
      <c r="C22">
        <v>0</v>
      </c>
      <c r="D22">
        <v>981.86</v>
      </c>
      <c r="E22">
        <v>4000</v>
      </c>
      <c r="F22">
        <v>0</v>
      </c>
      <c r="G22">
        <v>0</v>
      </c>
      <c r="H22">
        <v>0</v>
      </c>
      <c r="I22">
        <v>0</v>
      </c>
      <c r="J22">
        <v>8.4519841879969384</v>
      </c>
      <c r="K22">
        <v>8.4519841879969384</v>
      </c>
      <c r="L22">
        <v>4.7030000000000003</v>
      </c>
    </row>
    <row r="23" spans="1:13" x14ac:dyDescent="0.2">
      <c r="A23" s="5">
        <v>4000</v>
      </c>
      <c r="B23">
        <v>2.65</v>
      </c>
      <c r="C23">
        <v>0</v>
      </c>
      <c r="D23">
        <v>1136.8900000000001</v>
      </c>
      <c r="E23">
        <v>4000</v>
      </c>
      <c r="F23">
        <v>0</v>
      </c>
      <c r="G23">
        <v>0</v>
      </c>
      <c r="H23">
        <v>0</v>
      </c>
      <c r="I23">
        <v>0</v>
      </c>
      <c r="J23">
        <v>2.518368898867438</v>
      </c>
      <c r="K23">
        <v>2.518368898867438</v>
      </c>
      <c r="L23">
        <v>4.45</v>
      </c>
    </row>
    <row r="24" spans="1:13" x14ac:dyDescent="0.2">
      <c r="A24" s="5">
        <v>4000</v>
      </c>
      <c r="B24">
        <v>21.76</v>
      </c>
      <c r="C24">
        <v>0</v>
      </c>
      <c r="D24">
        <v>826.83</v>
      </c>
      <c r="E24">
        <v>4000</v>
      </c>
      <c r="F24">
        <v>0</v>
      </c>
      <c r="G24">
        <v>0</v>
      </c>
      <c r="H24">
        <v>0</v>
      </c>
      <c r="I24">
        <v>0</v>
      </c>
      <c r="J24">
        <v>21.124443189281639</v>
      </c>
      <c r="K24">
        <v>21.124443189281639</v>
      </c>
      <c r="L24">
        <v>5.8582200000000002</v>
      </c>
    </row>
    <row r="25" spans="1:13" x14ac:dyDescent="0.2">
      <c r="A25" s="5">
        <v>4000</v>
      </c>
      <c r="B25">
        <v>72.239999999999995</v>
      </c>
      <c r="C25">
        <v>0</v>
      </c>
      <c r="D25">
        <v>620.12</v>
      </c>
      <c r="E25">
        <v>4000</v>
      </c>
      <c r="F25">
        <v>0</v>
      </c>
      <c r="G25">
        <v>0</v>
      </c>
      <c r="H25">
        <v>0</v>
      </c>
      <c r="I25">
        <v>0</v>
      </c>
      <c r="J25">
        <v>72.25620015971387</v>
      </c>
      <c r="K25">
        <v>72.25620015971387</v>
      </c>
      <c r="L25">
        <v>7.0752300000000004</v>
      </c>
    </row>
    <row r="26" spans="1:13" x14ac:dyDescent="0.2">
      <c r="B26" s="5" t="s">
        <v>0</v>
      </c>
      <c r="C26" s="5" t="s">
        <v>1</v>
      </c>
      <c r="D26" s="5" t="s">
        <v>2</v>
      </c>
      <c r="E26" s="5" t="s">
        <v>3</v>
      </c>
      <c r="F26" s="5" t="s">
        <v>4</v>
      </c>
      <c r="G26" s="5" t="s">
        <v>5</v>
      </c>
      <c r="H26" s="5" t="s">
        <v>6</v>
      </c>
      <c r="I26" s="5" t="s">
        <v>7</v>
      </c>
      <c r="J26" s="5" t="s">
        <v>8</v>
      </c>
      <c r="K26" s="5" t="s">
        <v>9</v>
      </c>
      <c r="L26" s="8" t="s">
        <v>13</v>
      </c>
    </row>
    <row r="27" spans="1:13" x14ac:dyDescent="0.2">
      <c r="A27" s="5">
        <v>2000</v>
      </c>
      <c r="B27">
        <v>15.3386</v>
      </c>
      <c r="C27">
        <v>-558.49</v>
      </c>
      <c r="D27">
        <v>826.83</v>
      </c>
      <c r="E27">
        <v>2000.15</v>
      </c>
      <c r="F27">
        <v>0.41399999999999998</v>
      </c>
      <c r="G27">
        <v>0.23</v>
      </c>
      <c r="H27">
        <v>0</v>
      </c>
      <c r="I27">
        <v>1.06</v>
      </c>
      <c r="J27">
        <v>14.72388764467456</v>
      </c>
      <c r="K27">
        <v>14.72388764467456</v>
      </c>
      <c r="L27" s="12">
        <v>6.2725600000000004</v>
      </c>
    </row>
    <row r="28" spans="1:13" x14ac:dyDescent="0.2">
      <c r="A28" s="5">
        <v>2000</v>
      </c>
      <c r="B28">
        <v>5.2072750000000001</v>
      </c>
      <c r="C28">
        <v>-563.6</v>
      </c>
      <c r="D28">
        <v>981.86</v>
      </c>
      <c r="E28">
        <v>1999.45</v>
      </c>
      <c r="F28">
        <v>0.14799999999999999</v>
      </c>
      <c r="G28">
        <v>0.73</v>
      </c>
      <c r="H28">
        <v>0</v>
      </c>
      <c r="I28">
        <v>0.28999999999999998</v>
      </c>
      <c r="J28">
        <v>4.8969816840596767</v>
      </c>
      <c r="K28">
        <v>4.8969816840596767</v>
      </c>
      <c r="L28" s="12">
        <v>4.8698399999999999</v>
      </c>
    </row>
    <row r="29" spans="1:13" x14ac:dyDescent="0.2">
      <c r="A29" s="5">
        <v>2000</v>
      </c>
      <c r="B29">
        <v>0.7952249999999994</v>
      </c>
      <c r="C29">
        <v>-564.76</v>
      </c>
      <c r="D29">
        <v>1136.8900000000001</v>
      </c>
      <c r="E29">
        <v>2000.13</v>
      </c>
      <c r="F29">
        <v>0.14000000000000001</v>
      </c>
      <c r="G29">
        <v>0.21</v>
      </c>
      <c r="H29">
        <v>0</v>
      </c>
      <c r="I29">
        <v>0.7</v>
      </c>
      <c r="J29">
        <v>0.85896887091269569</v>
      </c>
      <c r="K29">
        <v>0.85896887091269569</v>
      </c>
      <c r="L29" s="12">
        <v>4.2995400000000004</v>
      </c>
    </row>
    <row r="30" spans="1:13" x14ac:dyDescent="0.2">
      <c r="A30" s="5">
        <v>2500</v>
      </c>
      <c r="B30">
        <v>32.253599999999999</v>
      </c>
      <c r="C30">
        <v>-541.92999999999995</v>
      </c>
      <c r="D30">
        <v>723.48</v>
      </c>
      <c r="E30">
        <v>2500.52</v>
      </c>
      <c r="F30">
        <v>0.23200000000000001</v>
      </c>
      <c r="G30">
        <v>0.98</v>
      </c>
      <c r="H30">
        <v>0</v>
      </c>
      <c r="I30">
        <v>0.96</v>
      </c>
      <c r="J30">
        <v>33.117719836310528</v>
      </c>
      <c r="K30">
        <v>33.117719836310528</v>
      </c>
      <c r="L30" s="12">
        <v>7.1479999999999997</v>
      </c>
    </row>
    <row r="31" spans="1:13" x14ac:dyDescent="0.2">
      <c r="A31" s="5">
        <v>2500</v>
      </c>
      <c r="B31">
        <v>16.663499999999999</v>
      </c>
      <c r="C31">
        <v>-550.52</v>
      </c>
      <c r="D31">
        <v>826.83</v>
      </c>
      <c r="E31">
        <v>2499.8000000000002</v>
      </c>
      <c r="F31">
        <v>0.26800000000000002</v>
      </c>
      <c r="G31">
        <v>0.88</v>
      </c>
      <c r="H31">
        <v>0</v>
      </c>
      <c r="I31">
        <v>0.49</v>
      </c>
      <c r="J31">
        <v>16.88438442543864</v>
      </c>
      <c r="K31">
        <v>16.88438442543864</v>
      </c>
      <c r="L31" s="12">
        <v>5.8827400000000001</v>
      </c>
    </row>
    <row r="32" spans="1:13" x14ac:dyDescent="0.2">
      <c r="A32" s="5">
        <v>2500</v>
      </c>
      <c r="B32">
        <v>9.1228700000000007</v>
      </c>
      <c r="C32">
        <v>-554.53</v>
      </c>
      <c r="D32">
        <v>930.19</v>
      </c>
      <c r="E32">
        <v>2499.88</v>
      </c>
      <c r="F32">
        <v>0.29099999999999998</v>
      </c>
      <c r="G32">
        <v>0.34</v>
      </c>
      <c r="H32">
        <v>0</v>
      </c>
      <c r="I32">
        <v>0.76</v>
      </c>
      <c r="J32">
        <v>8.6248661846918058</v>
      </c>
      <c r="K32">
        <v>8.6248661846918058</v>
      </c>
      <c r="L32" s="12">
        <v>5.8584800000000001</v>
      </c>
    </row>
    <row r="33" spans="1:13" x14ac:dyDescent="0.2">
      <c r="A33" s="5">
        <v>2500</v>
      </c>
      <c r="B33">
        <v>6.541059999999999</v>
      </c>
      <c r="C33">
        <v>-555.83000000000004</v>
      </c>
      <c r="D33">
        <v>981.86</v>
      </c>
      <c r="E33">
        <v>2499.92</v>
      </c>
      <c r="F33">
        <v>0.32700000000000001</v>
      </c>
      <c r="G33">
        <v>0.2</v>
      </c>
      <c r="H33">
        <v>0</v>
      </c>
      <c r="I33">
        <v>1.1299999999999999</v>
      </c>
      <c r="J33">
        <v>6.0484170218295912</v>
      </c>
      <c r="K33">
        <v>6.0484170218295912</v>
      </c>
      <c r="L33" s="12">
        <v>5.18696</v>
      </c>
    </row>
    <row r="34" spans="1:13" x14ac:dyDescent="0.2">
      <c r="A34" s="5">
        <v>2500</v>
      </c>
      <c r="B34">
        <v>1.5342100000000001</v>
      </c>
      <c r="C34">
        <v>-554.51</v>
      </c>
      <c r="D34">
        <v>1136.8900000000001</v>
      </c>
      <c r="E34">
        <v>2500.0700000000002</v>
      </c>
      <c r="F34">
        <v>0.27500000000000002</v>
      </c>
      <c r="G34">
        <v>0.46</v>
      </c>
      <c r="H34">
        <v>0</v>
      </c>
      <c r="I34">
        <v>0.76</v>
      </c>
      <c r="J34">
        <v>1.4493990118594331</v>
      </c>
      <c r="K34">
        <v>1.4493990118594331</v>
      </c>
      <c r="L34" s="12">
        <v>4.6135200000000003</v>
      </c>
    </row>
    <row r="35" spans="1:13" x14ac:dyDescent="0.2">
      <c r="A35" s="5">
        <v>3000</v>
      </c>
      <c r="B35">
        <v>35.186300000000003</v>
      </c>
      <c r="C35">
        <v>-537.77</v>
      </c>
      <c r="D35">
        <v>723.48</v>
      </c>
      <c r="E35">
        <v>2999.18</v>
      </c>
      <c r="F35">
        <v>0.36099999999999999</v>
      </c>
      <c r="G35">
        <v>0.6</v>
      </c>
      <c r="H35">
        <v>0</v>
      </c>
      <c r="I35">
        <v>1.04</v>
      </c>
      <c r="J35">
        <v>36.196861884699643</v>
      </c>
      <c r="K35">
        <v>36.186300000000003</v>
      </c>
      <c r="L35" s="11">
        <f>7.51162-0.5</f>
        <v>7.0116199999999997</v>
      </c>
    </row>
    <row r="36" spans="1:13" x14ac:dyDescent="0.2">
      <c r="A36" s="5">
        <v>3000</v>
      </c>
      <c r="B36">
        <v>106.1871</v>
      </c>
      <c r="C36">
        <v>-497.48</v>
      </c>
      <c r="D36">
        <v>568.45000000000005</v>
      </c>
      <c r="E36">
        <v>3000.28</v>
      </c>
      <c r="F36">
        <v>9.9000000000000005E-2</v>
      </c>
      <c r="G36">
        <v>0.06</v>
      </c>
      <c r="H36" t="s">
        <v>15</v>
      </c>
      <c r="I36">
        <v>0.59</v>
      </c>
      <c r="J36">
        <v>105.11313814446331</v>
      </c>
      <c r="K36">
        <v>105.1871</v>
      </c>
      <c r="L36" s="12">
        <v>7.8110400000000002</v>
      </c>
      <c r="M36" t="s">
        <v>12</v>
      </c>
    </row>
    <row r="37" spans="1:13" x14ac:dyDescent="0.2">
      <c r="A37" s="5">
        <v>3000</v>
      </c>
      <c r="B37">
        <v>71.530599999999993</v>
      </c>
      <c r="C37">
        <v>-516.6</v>
      </c>
      <c r="D37">
        <v>620.12</v>
      </c>
      <c r="E37">
        <v>3000.55</v>
      </c>
      <c r="F37">
        <v>0.35299999999999998</v>
      </c>
      <c r="G37">
        <v>0.67</v>
      </c>
      <c r="H37">
        <v>0</v>
      </c>
      <c r="I37">
        <v>1.36</v>
      </c>
      <c r="J37">
        <v>72.160047395853127</v>
      </c>
      <c r="K37">
        <v>72.160047395853127</v>
      </c>
      <c r="L37" s="12">
        <v>7.79108</v>
      </c>
    </row>
    <row r="38" spans="1:13" x14ac:dyDescent="0.2">
      <c r="A38" s="5">
        <v>3000</v>
      </c>
      <c r="B38">
        <v>0.21</v>
      </c>
      <c r="C38">
        <v>0</v>
      </c>
      <c r="D38">
        <v>1240.25</v>
      </c>
      <c r="E38">
        <v>3000</v>
      </c>
      <c r="F38">
        <v>0</v>
      </c>
      <c r="G38">
        <v>0</v>
      </c>
      <c r="H38">
        <v>0</v>
      </c>
      <c r="I38">
        <v>0</v>
      </c>
      <c r="J38">
        <v>0.20979077457127959</v>
      </c>
      <c r="K38">
        <v>0.20979077457127959</v>
      </c>
      <c r="L38" s="12">
        <v>4.1857899999999999</v>
      </c>
    </row>
    <row r="39" spans="1:13" x14ac:dyDescent="0.2">
      <c r="A39" s="5">
        <v>3000</v>
      </c>
      <c r="B39">
        <v>128.38999999999999</v>
      </c>
      <c r="C39">
        <v>0</v>
      </c>
      <c r="D39">
        <v>542.61</v>
      </c>
      <c r="E39">
        <v>3000</v>
      </c>
      <c r="F39">
        <v>0</v>
      </c>
      <c r="G39">
        <v>0</v>
      </c>
      <c r="I39">
        <v>0</v>
      </c>
      <c r="J39">
        <v>128.22175857820281</v>
      </c>
      <c r="K39">
        <v>128.22175857820281</v>
      </c>
      <c r="M39" t="s">
        <v>12</v>
      </c>
    </row>
    <row r="40" spans="1:13" x14ac:dyDescent="0.2">
      <c r="A40" s="5">
        <v>3000</v>
      </c>
      <c r="B40">
        <v>18.78</v>
      </c>
      <c r="C40">
        <v>0</v>
      </c>
      <c r="D40">
        <v>826.83</v>
      </c>
      <c r="E40">
        <v>3000</v>
      </c>
      <c r="F40">
        <v>0</v>
      </c>
      <c r="G40">
        <v>0</v>
      </c>
      <c r="H40">
        <v>0</v>
      </c>
      <c r="I40">
        <v>0</v>
      </c>
      <c r="J40">
        <v>19.047259417409411</v>
      </c>
      <c r="K40">
        <v>19.047259417409411</v>
      </c>
      <c r="L40">
        <v>6.1758899999999999</v>
      </c>
    </row>
    <row r="41" spans="1:13" x14ac:dyDescent="0.2">
      <c r="A41" s="5">
        <v>3000</v>
      </c>
      <c r="B41">
        <v>10.210000000000001</v>
      </c>
      <c r="C41">
        <v>0</v>
      </c>
      <c r="D41">
        <v>930.19</v>
      </c>
      <c r="E41">
        <v>3000</v>
      </c>
      <c r="F41">
        <v>0</v>
      </c>
      <c r="G41">
        <v>0</v>
      </c>
      <c r="H41">
        <v>0</v>
      </c>
      <c r="I41">
        <v>0</v>
      </c>
      <c r="J41">
        <v>10.062543258667329</v>
      </c>
      <c r="K41">
        <v>10.062543258667329</v>
      </c>
      <c r="L41">
        <v>5.1289999999999996</v>
      </c>
    </row>
    <row r="42" spans="1:13" x14ac:dyDescent="0.2">
      <c r="A42" s="5">
        <v>3000</v>
      </c>
      <c r="B42">
        <v>4.67</v>
      </c>
      <c r="C42">
        <v>0</v>
      </c>
      <c r="D42">
        <v>1033.54</v>
      </c>
      <c r="E42">
        <v>3000</v>
      </c>
      <c r="F42">
        <v>0</v>
      </c>
      <c r="G42">
        <v>0</v>
      </c>
      <c r="H42">
        <v>0</v>
      </c>
      <c r="I42">
        <v>0</v>
      </c>
      <c r="J42">
        <v>5.020255229432574</v>
      </c>
      <c r="K42">
        <v>5.020255229432574</v>
      </c>
      <c r="L42">
        <v>4.6875600000000004</v>
      </c>
    </row>
    <row r="43" spans="1:13" x14ac:dyDescent="0.2">
      <c r="A43" s="5">
        <v>3000</v>
      </c>
      <c r="B43">
        <v>1.79</v>
      </c>
      <c r="C43">
        <v>0</v>
      </c>
      <c r="D43">
        <v>1136.8900000000001</v>
      </c>
      <c r="E43">
        <v>3000</v>
      </c>
      <c r="F43">
        <v>0</v>
      </c>
      <c r="G43">
        <v>0</v>
      </c>
      <c r="H43">
        <v>0</v>
      </c>
      <c r="I43">
        <v>0</v>
      </c>
      <c r="J43">
        <v>2.039817342786149</v>
      </c>
      <c r="K43">
        <v>2.039817342786149</v>
      </c>
      <c r="L43">
        <v>4.5881299999999996</v>
      </c>
    </row>
    <row r="44" spans="1:13" x14ac:dyDescent="0.2">
      <c r="A44" s="5">
        <v>4000</v>
      </c>
      <c r="B44">
        <v>42.698599999999999</v>
      </c>
      <c r="C44">
        <v>-515.36</v>
      </c>
      <c r="D44">
        <v>723.48</v>
      </c>
      <c r="E44">
        <v>3999.84</v>
      </c>
      <c r="F44">
        <v>0.183</v>
      </c>
      <c r="G44">
        <v>0.41</v>
      </c>
      <c r="H44">
        <v>0</v>
      </c>
      <c r="I44">
        <v>1.62</v>
      </c>
      <c r="J44">
        <v>42.375769922523091</v>
      </c>
      <c r="K44">
        <v>42.375769922523091</v>
      </c>
      <c r="L44" s="11">
        <f>7.119-0.3</f>
        <v>6.819</v>
      </c>
    </row>
    <row r="45" spans="1:13" x14ac:dyDescent="0.2">
      <c r="A45" s="5">
        <v>4000</v>
      </c>
      <c r="B45">
        <v>0</v>
      </c>
      <c r="C45">
        <v>0</v>
      </c>
      <c r="D45">
        <v>1385</v>
      </c>
      <c r="E45">
        <v>4000</v>
      </c>
      <c r="J45">
        <v>-9.8490516598819244E-3</v>
      </c>
      <c r="K45">
        <v>-9.8490516598819244E-3</v>
      </c>
      <c r="M45" t="s">
        <v>10</v>
      </c>
    </row>
    <row r="46" spans="1:13" x14ac:dyDescent="0.2">
      <c r="A46" s="5">
        <v>4000</v>
      </c>
      <c r="B46">
        <v>23.272200000000002</v>
      </c>
      <c r="C46">
        <v>-523.23</v>
      </c>
      <c r="D46">
        <v>826.83</v>
      </c>
      <c r="E46">
        <v>3999.66</v>
      </c>
      <c r="F46">
        <v>0.311</v>
      </c>
      <c r="G46">
        <v>0.52</v>
      </c>
      <c r="H46">
        <v>0</v>
      </c>
      <c r="I46">
        <v>0.85</v>
      </c>
      <c r="J46">
        <v>23.369809626272851</v>
      </c>
      <c r="K46">
        <v>23.369809626272851</v>
      </c>
      <c r="L46" s="12">
        <v>6.1685999999999996</v>
      </c>
    </row>
    <row r="47" spans="1:13" x14ac:dyDescent="0.2">
      <c r="A47" s="5">
        <v>4000</v>
      </c>
      <c r="B47">
        <v>12.82926</v>
      </c>
      <c r="C47">
        <v>-524.85</v>
      </c>
      <c r="D47">
        <v>930.19</v>
      </c>
      <c r="E47">
        <v>4000.19</v>
      </c>
      <c r="F47">
        <v>0.26200000000000001</v>
      </c>
      <c r="G47">
        <v>1.08</v>
      </c>
      <c r="H47">
        <v>0</v>
      </c>
      <c r="I47">
        <v>0.6</v>
      </c>
      <c r="J47">
        <v>12.93775367340695</v>
      </c>
      <c r="K47">
        <v>12.93775367340695</v>
      </c>
      <c r="L47" s="11">
        <f>6.4316-0.6</f>
        <v>5.8316000000000008</v>
      </c>
    </row>
    <row r="48" spans="1:13" x14ac:dyDescent="0.2">
      <c r="A48" s="5">
        <v>4000</v>
      </c>
      <c r="B48">
        <v>9.8188899999999997</v>
      </c>
      <c r="C48">
        <v>-523.84</v>
      </c>
      <c r="D48">
        <v>981.86</v>
      </c>
      <c r="E48">
        <v>4000</v>
      </c>
      <c r="F48">
        <v>0.45700000000000002</v>
      </c>
      <c r="G48">
        <v>0.88</v>
      </c>
      <c r="H48">
        <v>0</v>
      </c>
      <c r="I48">
        <v>0.9</v>
      </c>
      <c r="J48">
        <v>9.4996630934860171</v>
      </c>
      <c r="K48">
        <v>9.4996630934860171</v>
      </c>
      <c r="L48" s="12">
        <v>5.23874</v>
      </c>
    </row>
    <row r="49" spans="1:12" x14ac:dyDescent="0.2">
      <c r="A49" s="5">
        <v>4000</v>
      </c>
      <c r="B49">
        <v>3.5111549999999991</v>
      </c>
      <c r="C49">
        <v>-522.25</v>
      </c>
      <c r="D49">
        <v>1136.8900000000001</v>
      </c>
      <c r="E49">
        <v>4000.38</v>
      </c>
      <c r="F49">
        <v>6.8999999999999992E-2</v>
      </c>
      <c r="G49">
        <v>1.1000000000000001</v>
      </c>
      <c r="H49">
        <v>0</v>
      </c>
      <c r="I49">
        <v>1.06</v>
      </c>
      <c r="J49">
        <v>3.221268125680691</v>
      </c>
      <c r="K49">
        <v>3.221268125680691</v>
      </c>
      <c r="L49" s="12">
        <v>4.1675399999999998</v>
      </c>
    </row>
    <row r="50" spans="1:12" x14ac:dyDescent="0.2">
      <c r="A50" s="5">
        <v>4000</v>
      </c>
      <c r="B50">
        <v>81.661899999999989</v>
      </c>
      <c r="C50">
        <v>-494.21</v>
      </c>
      <c r="D50">
        <v>620.12</v>
      </c>
      <c r="E50">
        <v>3999.22</v>
      </c>
      <c r="F50">
        <v>0.38400000000000001</v>
      </c>
      <c r="G50">
        <v>0.87</v>
      </c>
      <c r="H50">
        <v>0</v>
      </c>
      <c r="I50">
        <v>1.72</v>
      </c>
      <c r="J50">
        <v>80.576298085055001</v>
      </c>
      <c r="K50">
        <v>80.661899999999989</v>
      </c>
      <c r="L50" s="12">
        <v>7.1550000000000002</v>
      </c>
    </row>
    <row r="51" spans="1:12" x14ac:dyDescent="0.2">
      <c r="A51" s="5">
        <v>4000</v>
      </c>
      <c r="B51">
        <v>137.643</v>
      </c>
      <c r="C51">
        <v>-466.46</v>
      </c>
      <c r="D51">
        <v>542.61</v>
      </c>
      <c r="E51">
        <v>4000.46</v>
      </c>
      <c r="F51">
        <v>0.41799999999999998</v>
      </c>
      <c r="G51">
        <v>0.51</v>
      </c>
      <c r="H51">
        <v>0</v>
      </c>
      <c r="I51">
        <v>1.01</v>
      </c>
      <c r="J51">
        <v>138.6067819665885</v>
      </c>
      <c r="K51">
        <v>138.6067819665885</v>
      </c>
      <c r="L51" s="12">
        <v>7.2110000000000003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94" sqref="A94:XFD116"/>
    </sheetView>
  </sheetViews>
  <sheetFormatPr baseColWidth="10" defaultColWidth="8.83203125" defaultRowHeight="16" x14ac:dyDescent="0.2"/>
  <sheetData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37"/>
  <sheetViews>
    <sheetView topLeftCell="A11" workbookViewId="0">
      <selection activeCell="L2" sqref="L2"/>
    </sheetView>
  </sheetViews>
  <sheetFormatPr baseColWidth="10" defaultColWidth="8.83203125" defaultRowHeight="16" x14ac:dyDescent="0.2"/>
  <sheetData>
    <row r="2" spans="1:11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3" t="s">
        <v>9</v>
      </c>
    </row>
    <row r="3" spans="1:11" x14ac:dyDescent="0.2">
      <c r="A3" s="2">
        <v>3000</v>
      </c>
      <c r="B3">
        <v>35.719900000000003</v>
      </c>
      <c r="C3">
        <v>-1029.02</v>
      </c>
      <c r="D3">
        <v>1403.47</v>
      </c>
      <c r="E3">
        <v>2999.76</v>
      </c>
      <c r="F3">
        <v>0.46899999999999997</v>
      </c>
      <c r="G3">
        <v>0.8</v>
      </c>
      <c r="H3">
        <v>0</v>
      </c>
      <c r="I3">
        <v>1.19</v>
      </c>
      <c r="J3">
        <v>36.466717701037702</v>
      </c>
      <c r="K3">
        <v>36.219900000000003</v>
      </c>
    </row>
    <row r="4" spans="1:11" x14ac:dyDescent="0.2">
      <c r="A4" s="2">
        <v>3000</v>
      </c>
      <c r="B4">
        <v>0</v>
      </c>
      <c r="C4">
        <v>0</v>
      </c>
      <c r="D4">
        <v>2365</v>
      </c>
      <c r="E4">
        <v>3000</v>
      </c>
      <c r="F4">
        <v>0</v>
      </c>
      <c r="G4">
        <v>0</v>
      </c>
      <c r="H4">
        <v>0</v>
      </c>
      <c r="I4">
        <v>0</v>
      </c>
      <c r="J4">
        <v>0.47463509813651478</v>
      </c>
      <c r="K4">
        <v>0.47463509813651478</v>
      </c>
    </row>
    <row r="5" spans="1:11" x14ac:dyDescent="0.2">
      <c r="A5" s="2">
        <v>3000</v>
      </c>
      <c r="B5">
        <v>4.7545529999999996</v>
      </c>
      <c r="C5">
        <v>-1052.5999999999999</v>
      </c>
      <c r="D5">
        <v>2024.76</v>
      </c>
      <c r="E5">
        <v>2999.25</v>
      </c>
      <c r="F5">
        <v>0.24</v>
      </c>
      <c r="G5">
        <v>1.26</v>
      </c>
      <c r="H5">
        <v>0</v>
      </c>
      <c r="I5">
        <v>2.2599999999999998</v>
      </c>
      <c r="J5">
        <v>4.4288964813345189</v>
      </c>
      <c r="K5">
        <v>4.4288964813345189</v>
      </c>
    </row>
    <row r="6" spans="1:11" x14ac:dyDescent="0.2">
      <c r="A6" s="2">
        <v>3000</v>
      </c>
      <c r="B6">
        <v>10.98428</v>
      </c>
      <c r="C6">
        <v>-1049.29</v>
      </c>
      <c r="D6">
        <v>1791.38</v>
      </c>
      <c r="E6">
        <v>2999.6</v>
      </c>
      <c r="F6">
        <v>0.159</v>
      </c>
      <c r="G6">
        <v>0.68</v>
      </c>
      <c r="H6">
        <v>0</v>
      </c>
      <c r="I6">
        <v>0.94</v>
      </c>
      <c r="J6">
        <v>10.26332562897476</v>
      </c>
      <c r="K6">
        <v>10.48428</v>
      </c>
    </row>
    <row r="7" spans="1:11" x14ac:dyDescent="0.2">
      <c r="A7" s="2">
        <v>3000</v>
      </c>
      <c r="B7">
        <v>107.02119999999999</v>
      </c>
      <c r="C7">
        <v>-944.72</v>
      </c>
      <c r="D7">
        <v>1100.1300000000001</v>
      </c>
      <c r="E7">
        <v>3000.04</v>
      </c>
      <c r="F7">
        <v>0.316</v>
      </c>
      <c r="G7">
        <v>0.61</v>
      </c>
      <c r="H7">
        <v>0</v>
      </c>
      <c r="I7">
        <v>0.34</v>
      </c>
      <c r="J7">
        <v>106.7678071142596</v>
      </c>
      <c r="K7">
        <v>106.7678071142596</v>
      </c>
    </row>
    <row r="8" spans="1:11" x14ac:dyDescent="0.2">
      <c r="A8" s="2">
        <v>3000</v>
      </c>
      <c r="B8">
        <v>24.8188</v>
      </c>
      <c r="C8">
        <v>-1037.0999999999999</v>
      </c>
      <c r="D8">
        <v>1525.8</v>
      </c>
      <c r="E8">
        <v>2999.87</v>
      </c>
      <c r="F8">
        <v>0.25600000000000001</v>
      </c>
      <c r="G8">
        <v>0.9</v>
      </c>
      <c r="H8">
        <v>0</v>
      </c>
      <c r="I8">
        <v>0.76</v>
      </c>
      <c r="J8">
        <v>24.408623853956389</v>
      </c>
      <c r="K8">
        <v>24.408623853956389</v>
      </c>
    </row>
    <row r="9" spans="1:11" x14ac:dyDescent="0.2">
      <c r="A9" s="2">
        <v>3000</v>
      </c>
      <c r="B9">
        <v>148.667</v>
      </c>
      <c r="C9">
        <v>-894.16</v>
      </c>
      <c r="D9">
        <v>1017.36</v>
      </c>
      <c r="E9">
        <v>3000.52</v>
      </c>
      <c r="F9">
        <v>0.307</v>
      </c>
      <c r="G9">
        <v>0.4</v>
      </c>
      <c r="H9">
        <v>0</v>
      </c>
      <c r="I9">
        <v>0.67</v>
      </c>
      <c r="J9">
        <v>148.01315096550471</v>
      </c>
      <c r="K9">
        <v>148.167</v>
      </c>
    </row>
    <row r="10" spans="1:11" x14ac:dyDescent="0.2">
      <c r="A10" s="2">
        <v>3000</v>
      </c>
      <c r="B10">
        <v>53.491000000000007</v>
      </c>
      <c r="C10">
        <v>-1011.75</v>
      </c>
      <c r="D10">
        <v>1287.8599999999999</v>
      </c>
      <c r="E10">
        <v>2999.65</v>
      </c>
      <c r="F10">
        <v>0.14000000000000001</v>
      </c>
      <c r="G10">
        <v>0.41</v>
      </c>
      <c r="H10">
        <v>0</v>
      </c>
      <c r="I10">
        <v>1.29</v>
      </c>
      <c r="J10">
        <v>53.97152689313679</v>
      </c>
      <c r="K10">
        <v>53.97152689313679</v>
      </c>
    </row>
    <row r="11" spans="1:11" x14ac:dyDescent="0.2">
      <c r="A11" s="2">
        <v>3000</v>
      </c>
      <c r="B11">
        <v>75.259399999999999</v>
      </c>
      <c r="C11">
        <v>-984.86</v>
      </c>
      <c r="D11">
        <v>1191.53</v>
      </c>
      <c r="E11">
        <v>2999.88</v>
      </c>
      <c r="F11">
        <v>0.245</v>
      </c>
      <c r="G11">
        <v>0.72</v>
      </c>
      <c r="H11">
        <v>0</v>
      </c>
      <c r="I11">
        <v>0.51</v>
      </c>
      <c r="J11">
        <v>75.935412738610381</v>
      </c>
      <c r="K11">
        <v>75.759399999999999</v>
      </c>
    </row>
    <row r="12" spans="1:11" x14ac:dyDescent="0.2">
      <c r="A12" s="2">
        <v>4000</v>
      </c>
      <c r="B12">
        <v>116.035</v>
      </c>
      <c r="C12">
        <v>-913.82</v>
      </c>
      <c r="D12">
        <v>1100.1300000000001</v>
      </c>
      <c r="E12">
        <v>3999.6</v>
      </c>
      <c r="F12">
        <v>0.21299999999999999</v>
      </c>
      <c r="G12">
        <v>1.1499999999999999</v>
      </c>
      <c r="H12">
        <v>0</v>
      </c>
      <c r="I12">
        <v>0.25</v>
      </c>
      <c r="J12">
        <v>115.4936525036367</v>
      </c>
      <c r="K12">
        <v>115.535</v>
      </c>
    </row>
    <row r="13" spans="1:11" x14ac:dyDescent="0.2">
      <c r="A13" s="2">
        <v>4000</v>
      </c>
      <c r="B13">
        <v>84.258200000000002</v>
      </c>
      <c r="C13">
        <v>-951.52</v>
      </c>
      <c r="D13">
        <v>1191.53</v>
      </c>
      <c r="E13">
        <v>4000</v>
      </c>
      <c r="F13">
        <v>0.13</v>
      </c>
      <c r="G13">
        <v>1.8</v>
      </c>
      <c r="H13">
        <v>0</v>
      </c>
      <c r="I13">
        <v>1.25</v>
      </c>
      <c r="J13">
        <v>83.876482779180961</v>
      </c>
      <c r="K13">
        <v>83.876482779180961</v>
      </c>
    </row>
    <row r="14" spans="1:11" x14ac:dyDescent="0.2">
      <c r="A14" s="2">
        <v>4000</v>
      </c>
      <c r="B14">
        <v>0</v>
      </c>
      <c r="C14">
        <v>0</v>
      </c>
      <c r="D14">
        <v>2639</v>
      </c>
      <c r="E14">
        <v>4000</v>
      </c>
      <c r="F14">
        <v>0</v>
      </c>
      <c r="G14">
        <v>0</v>
      </c>
      <c r="H14">
        <v>0</v>
      </c>
      <c r="I14">
        <v>0</v>
      </c>
      <c r="J14">
        <v>-0.1304124583479028</v>
      </c>
      <c r="K14">
        <v>-0.1304124583479028</v>
      </c>
    </row>
    <row r="15" spans="1:11" x14ac:dyDescent="0.2">
      <c r="A15" s="2">
        <v>4000</v>
      </c>
      <c r="B15">
        <v>29.61</v>
      </c>
      <c r="C15">
        <v>-1001.4</v>
      </c>
      <c r="D15">
        <v>1525.8</v>
      </c>
      <c r="E15">
        <v>4001.06</v>
      </c>
      <c r="F15">
        <v>0.189</v>
      </c>
      <c r="G15">
        <v>1.31</v>
      </c>
      <c r="H15">
        <v>0</v>
      </c>
      <c r="I15">
        <v>1.03</v>
      </c>
      <c r="J15">
        <v>29.81143373457888</v>
      </c>
      <c r="K15">
        <v>29.81143373457888</v>
      </c>
    </row>
    <row r="16" spans="1:11" x14ac:dyDescent="0.2">
      <c r="A16" s="2">
        <v>4000</v>
      </c>
      <c r="B16">
        <v>13.953290000000001</v>
      </c>
      <c r="C16">
        <v>-1012.35</v>
      </c>
      <c r="D16">
        <v>1791.38</v>
      </c>
      <c r="E16">
        <v>4000.21</v>
      </c>
      <c r="F16">
        <v>0.14599999999999999</v>
      </c>
      <c r="G16">
        <v>0.88</v>
      </c>
      <c r="H16">
        <v>0</v>
      </c>
      <c r="I16">
        <v>1.56</v>
      </c>
      <c r="J16">
        <v>14.02603074283574</v>
      </c>
      <c r="K16">
        <v>14.02603074283574</v>
      </c>
    </row>
    <row r="17" spans="1:11" x14ac:dyDescent="0.2">
      <c r="A17" s="2">
        <v>4000</v>
      </c>
      <c r="B17">
        <v>6.7416600000000004</v>
      </c>
      <c r="C17">
        <v>-1010.51</v>
      </c>
      <c r="D17">
        <v>2024.76</v>
      </c>
      <c r="E17">
        <v>4000.03</v>
      </c>
      <c r="F17">
        <v>3.5000000000000003E-2</v>
      </c>
      <c r="G17">
        <v>1.94</v>
      </c>
      <c r="H17">
        <v>0</v>
      </c>
      <c r="I17">
        <v>0.84</v>
      </c>
      <c r="J17">
        <v>7.0351581341556582</v>
      </c>
      <c r="K17">
        <v>7.0351581341556582</v>
      </c>
    </row>
    <row r="18" spans="1:11" x14ac:dyDescent="0.2">
      <c r="A18" s="2">
        <v>4000</v>
      </c>
      <c r="B18">
        <v>61.612900000000003</v>
      </c>
      <c r="C18">
        <v>-971.79</v>
      </c>
      <c r="D18">
        <v>1287.8599999999999</v>
      </c>
      <c r="E18">
        <v>3999.81</v>
      </c>
      <c r="F18">
        <v>0.34100000000000003</v>
      </c>
      <c r="G18">
        <v>0.74</v>
      </c>
      <c r="H18">
        <v>0</v>
      </c>
      <c r="I18">
        <v>1.82</v>
      </c>
      <c r="J18">
        <v>61.124338414426973</v>
      </c>
      <c r="K18">
        <v>61.124338414426973</v>
      </c>
    </row>
    <row r="19" spans="1:11" x14ac:dyDescent="0.2">
      <c r="A19" s="2">
        <v>4000</v>
      </c>
      <c r="B19">
        <v>156.524</v>
      </c>
      <c r="C19">
        <v>-866.43</v>
      </c>
      <c r="D19">
        <v>1017.36</v>
      </c>
      <c r="E19">
        <v>4000.98</v>
      </c>
      <c r="F19">
        <v>0.26400000000000001</v>
      </c>
      <c r="G19">
        <v>0.5</v>
      </c>
      <c r="H19">
        <v>0</v>
      </c>
      <c r="I19">
        <v>1.73</v>
      </c>
      <c r="J19">
        <v>157.49705841247479</v>
      </c>
      <c r="K19">
        <v>157.024</v>
      </c>
    </row>
    <row r="20" spans="1:11" x14ac:dyDescent="0.2"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  <c r="I20" s="2" t="s">
        <v>7</v>
      </c>
      <c r="J20" s="2" t="s">
        <v>8</v>
      </c>
      <c r="K20" s="2" t="s">
        <v>9</v>
      </c>
    </row>
    <row r="21" spans="1:11" x14ac:dyDescent="0.2">
      <c r="A21" s="2">
        <v>3000</v>
      </c>
      <c r="B21">
        <v>0</v>
      </c>
      <c r="C21">
        <v>0</v>
      </c>
      <c r="D21">
        <v>2387</v>
      </c>
      <c r="E21">
        <v>3000</v>
      </c>
      <c r="F21">
        <v>0</v>
      </c>
      <c r="G21">
        <v>0</v>
      </c>
      <c r="H21">
        <v>0</v>
      </c>
      <c r="I21">
        <v>0</v>
      </c>
      <c r="J21">
        <v>0.40357668112878242</v>
      </c>
      <c r="K21">
        <v>0.40357668112878242</v>
      </c>
    </row>
    <row r="22" spans="1:11" x14ac:dyDescent="0.2">
      <c r="A22" s="2">
        <v>3000</v>
      </c>
      <c r="B22">
        <v>109.26300000000001</v>
      </c>
      <c r="C22">
        <v>-947.56</v>
      </c>
      <c r="D22">
        <v>1100.1300000000001</v>
      </c>
      <c r="E22">
        <v>3000.22</v>
      </c>
      <c r="F22">
        <v>0.217</v>
      </c>
      <c r="G22">
        <v>0.69</v>
      </c>
      <c r="H22">
        <v>0</v>
      </c>
      <c r="I22">
        <v>0.26</v>
      </c>
      <c r="J22">
        <v>109.10241441707051</v>
      </c>
      <c r="K22">
        <v>109.10241441707051</v>
      </c>
    </row>
    <row r="23" spans="1:11" x14ac:dyDescent="0.2">
      <c r="A23" s="2">
        <v>3000</v>
      </c>
      <c r="B23">
        <v>77.864800000000002</v>
      </c>
      <c r="C23">
        <v>-994.96</v>
      </c>
      <c r="D23">
        <v>1191.53</v>
      </c>
      <c r="E23">
        <v>3000.24</v>
      </c>
      <c r="F23">
        <v>0.23699999999999999</v>
      </c>
      <c r="G23">
        <v>0.44</v>
      </c>
      <c r="H23">
        <v>0</v>
      </c>
      <c r="I23">
        <v>0.89</v>
      </c>
      <c r="J23">
        <v>77.49496787345555</v>
      </c>
      <c r="K23">
        <v>77.49496787345555</v>
      </c>
    </row>
    <row r="24" spans="1:11" x14ac:dyDescent="0.2">
      <c r="A24" s="2">
        <v>3000</v>
      </c>
      <c r="B24">
        <v>54.24880000000001</v>
      </c>
      <c r="C24">
        <v>-1020.73</v>
      </c>
      <c r="D24">
        <v>1287.8599999999999</v>
      </c>
      <c r="E24">
        <v>2999.64</v>
      </c>
      <c r="F24">
        <v>0.378</v>
      </c>
      <c r="G24">
        <v>0.64</v>
      </c>
      <c r="H24">
        <v>0</v>
      </c>
      <c r="I24">
        <v>1.27</v>
      </c>
      <c r="J24">
        <v>55.026065961713343</v>
      </c>
      <c r="K24">
        <v>54.74880000000001</v>
      </c>
    </row>
    <row r="25" spans="1:11" x14ac:dyDescent="0.2">
      <c r="A25" s="2">
        <v>3000</v>
      </c>
      <c r="B25">
        <v>151.52199999999999</v>
      </c>
      <c r="C25">
        <v>-896.07</v>
      </c>
      <c r="D25">
        <v>1017.36</v>
      </c>
      <c r="E25">
        <v>3000.21</v>
      </c>
      <c r="F25">
        <v>0.35699999999999998</v>
      </c>
      <c r="G25">
        <v>0.1</v>
      </c>
      <c r="H25">
        <v>0</v>
      </c>
      <c r="I25">
        <v>1.44</v>
      </c>
      <c r="J25">
        <v>151.4837839217015</v>
      </c>
      <c r="K25">
        <v>151.4837839217015</v>
      </c>
    </row>
    <row r="26" spans="1:11" x14ac:dyDescent="0.2">
      <c r="A26" s="2">
        <v>3000</v>
      </c>
      <c r="B26">
        <v>25.3443</v>
      </c>
      <c r="C26">
        <v>-1043.55</v>
      </c>
      <c r="D26">
        <v>1525.8</v>
      </c>
      <c r="E26">
        <v>3000.11</v>
      </c>
      <c r="F26">
        <v>0.45800000000000002</v>
      </c>
      <c r="G26">
        <v>0.66</v>
      </c>
      <c r="H26">
        <v>0</v>
      </c>
      <c r="I26">
        <v>1.1200000000000001</v>
      </c>
      <c r="J26">
        <v>24.87860844945266</v>
      </c>
      <c r="K26">
        <v>24.87860844945266</v>
      </c>
    </row>
    <row r="27" spans="1:11" x14ac:dyDescent="0.2">
      <c r="A27" s="2">
        <v>3000</v>
      </c>
      <c r="B27">
        <v>36.604400000000012</v>
      </c>
      <c r="C27">
        <v>-1035.5</v>
      </c>
      <c r="D27">
        <v>1403.47</v>
      </c>
      <c r="E27">
        <v>3000</v>
      </c>
      <c r="F27">
        <v>0.76100000000000001</v>
      </c>
      <c r="G27">
        <v>0.95</v>
      </c>
      <c r="H27">
        <v>0</v>
      </c>
      <c r="I27">
        <v>0.5</v>
      </c>
      <c r="J27">
        <v>37.16143133247509</v>
      </c>
      <c r="K27">
        <v>37.104400000000012</v>
      </c>
    </row>
    <row r="28" spans="1:11" x14ac:dyDescent="0.2">
      <c r="A28" s="2">
        <v>3000</v>
      </c>
      <c r="B28">
        <v>11.044280000000001</v>
      </c>
      <c r="C28">
        <v>-1056.77</v>
      </c>
      <c r="D28">
        <v>1791.38</v>
      </c>
      <c r="E28">
        <v>3000.11</v>
      </c>
      <c r="F28">
        <v>0.14199999999999999</v>
      </c>
      <c r="G28">
        <v>1.53</v>
      </c>
      <c r="H28">
        <v>0</v>
      </c>
      <c r="I28">
        <v>0.73</v>
      </c>
      <c r="J28">
        <v>10.500814850927711</v>
      </c>
      <c r="K28">
        <v>10.544280000000001</v>
      </c>
    </row>
    <row r="29" spans="1:11" x14ac:dyDescent="0.2">
      <c r="A29" s="2">
        <v>3000</v>
      </c>
      <c r="B29">
        <v>4.7190000000000003</v>
      </c>
      <c r="C29">
        <v>-1061.96</v>
      </c>
      <c r="D29">
        <v>2024.76</v>
      </c>
      <c r="E29">
        <v>3000.07</v>
      </c>
      <c r="F29">
        <v>7.6999999999999999E-2</v>
      </c>
      <c r="G29">
        <v>0.51</v>
      </c>
      <c r="H29">
        <v>0</v>
      </c>
      <c r="I29">
        <v>0.44</v>
      </c>
      <c r="J29">
        <v>4.5791037130566634</v>
      </c>
      <c r="K29">
        <v>4.5791037130566634</v>
      </c>
    </row>
    <row r="30" spans="1:11" x14ac:dyDescent="0.2">
      <c r="A30" s="2">
        <v>4000</v>
      </c>
      <c r="B30">
        <v>30.272400000000001</v>
      </c>
      <c r="C30">
        <v>-1008.91</v>
      </c>
      <c r="D30">
        <v>1525.8</v>
      </c>
      <c r="E30">
        <v>4000.41</v>
      </c>
      <c r="F30">
        <v>0.16600000000000001</v>
      </c>
      <c r="G30">
        <v>0.98</v>
      </c>
      <c r="H30">
        <v>0</v>
      </c>
      <c r="I30">
        <v>0.98</v>
      </c>
      <c r="J30">
        <v>30.46877174055901</v>
      </c>
      <c r="K30">
        <v>30.46877174055901</v>
      </c>
    </row>
    <row r="31" spans="1:11" x14ac:dyDescent="0.2">
      <c r="A31" s="2">
        <v>4000</v>
      </c>
      <c r="B31">
        <v>7.3142499999999986</v>
      </c>
      <c r="C31">
        <v>-1019.51</v>
      </c>
      <c r="D31">
        <v>2024.76</v>
      </c>
      <c r="E31">
        <v>3999.76</v>
      </c>
      <c r="F31">
        <v>3.6999999999999998E-2</v>
      </c>
      <c r="G31">
        <v>2.94</v>
      </c>
      <c r="H31">
        <v>0</v>
      </c>
      <c r="I31">
        <v>0.7</v>
      </c>
      <c r="J31">
        <v>7.2498125161790448</v>
      </c>
      <c r="K31">
        <v>7.2498125161790448</v>
      </c>
    </row>
    <row r="32" spans="1:11" x14ac:dyDescent="0.2">
      <c r="A32" s="2">
        <v>4000</v>
      </c>
      <c r="B32">
        <v>62.272799999999997</v>
      </c>
      <c r="C32">
        <v>-983.1</v>
      </c>
      <c r="D32">
        <v>1287.8599999999999</v>
      </c>
      <c r="E32">
        <v>3998.24</v>
      </c>
      <c r="F32">
        <v>0.30199999999999999</v>
      </c>
      <c r="G32">
        <v>1.51</v>
      </c>
      <c r="H32">
        <v>0</v>
      </c>
      <c r="I32">
        <v>4.3600000000000003</v>
      </c>
      <c r="J32">
        <v>62.455953972937117</v>
      </c>
      <c r="K32">
        <v>62.455953972937117</v>
      </c>
    </row>
    <row r="33" spans="1:11" x14ac:dyDescent="0.2">
      <c r="A33" s="2">
        <v>4000</v>
      </c>
      <c r="B33">
        <v>86.048400000000001</v>
      </c>
      <c r="C33">
        <v>-957.61</v>
      </c>
      <c r="D33">
        <v>1191.53</v>
      </c>
      <c r="E33">
        <v>3999.79</v>
      </c>
      <c r="F33">
        <v>0.35</v>
      </c>
      <c r="G33">
        <v>0.3</v>
      </c>
      <c r="H33">
        <v>0</v>
      </c>
      <c r="I33">
        <v>2.16</v>
      </c>
      <c r="J33">
        <v>85.765882573752748</v>
      </c>
      <c r="K33">
        <v>85.765882573752748</v>
      </c>
    </row>
    <row r="34" spans="1:11" x14ac:dyDescent="0.2">
      <c r="A34" s="2">
        <v>4000</v>
      </c>
      <c r="B34">
        <v>0</v>
      </c>
      <c r="C34">
        <v>0</v>
      </c>
      <c r="D34">
        <v>2634</v>
      </c>
      <c r="E34">
        <v>4000</v>
      </c>
      <c r="F34">
        <v>0</v>
      </c>
      <c r="G34">
        <v>0</v>
      </c>
      <c r="H34">
        <v>0</v>
      </c>
      <c r="I34">
        <v>0</v>
      </c>
      <c r="J34">
        <v>1.120104532964239E-2</v>
      </c>
      <c r="K34">
        <v>1.120104532964239E-2</v>
      </c>
    </row>
    <row r="35" spans="1:11" x14ac:dyDescent="0.2">
      <c r="A35" s="2">
        <v>4000</v>
      </c>
      <c r="B35">
        <v>118.587</v>
      </c>
      <c r="C35">
        <v>-917.12</v>
      </c>
      <c r="D35">
        <v>1100.1300000000001</v>
      </c>
      <c r="E35">
        <v>3999.43</v>
      </c>
      <c r="F35">
        <v>0.251</v>
      </c>
      <c r="G35">
        <v>1.48</v>
      </c>
      <c r="H35">
        <v>0</v>
      </c>
      <c r="I35">
        <v>1.27</v>
      </c>
      <c r="J35">
        <v>118.2065832034756</v>
      </c>
      <c r="K35">
        <v>118.2065832034756</v>
      </c>
    </row>
    <row r="36" spans="1:11" x14ac:dyDescent="0.2">
      <c r="A36" s="2">
        <v>4000</v>
      </c>
      <c r="B36">
        <v>14.397779999999999</v>
      </c>
      <c r="C36">
        <v>-1015.48</v>
      </c>
      <c r="D36">
        <v>1791.38</v>
      </c>
      <c r="E36">
        <v>3999.05</v>
      </c>
      <c r="F36">
        <v>0.35599999999999998</v>
      </c>
      <c r="G36">
        <v>2.06</v>
      </c>
      <c r="H36">
        <v>0</v>
      </c>
      <c r="I36">
        <v>1.34</v>
      </c>
      <c r="J36">
        <v>14.36970715293589</v>
      </c>
      <c r="K36">
        <v>14.36970715293589</v>
      </c>
    </row>
    <row r="37" spans="1:11" x14ac:dyDescent="0.2">
      <c r="A37" s="2">
        <v>4000</v>
      </c>
      <c r="B37">
        <v>161.02699999999999</v>
      </c>
      <c r="C37">
        <v>-867.65</v>
      </c>
      <c r="D37">
        <v>1017.36</v>
      </c>
      <c r="E37">
        <v>4000.34</v>
      </c>
      <c r="F37">
        <v>0.245</v>
      </c>
      <c r="G37">
        <v>0.55000000000000004</v>
      </c>
      <c r="H37">
        <v>0</v>
      </c>
      <c r="I37">
        <v>0.55000000000000004</v>
      </c>
      <c r="J37">
        <v>161.39204993133001</v>
      </c>
      <c r="K37">
        <v>161.39204993133001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melt7_FeO1.5</vt:lpstr>
      <vt:lpstr>melt6_FeO</vt:lpstr>
      <vt:lpstr>melt3_12p5</vt:lpstr>
      <vt:lpstr>melt_25</vt:lpstr>
      <vt:lpstr>test</vt:lpstr>
      <vt:lpstr>melt4_6p25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2019-04-03T01:22:30Z</dcterms:created>
  <dcterms:modified xsi:type="dcterms:W3CDTF">2019-10-27T03:32:48Z</dcterms:modified>
</cp:coreProperties>
</file>