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edeng/Google Drive/papers/paper10_oxidation/spin/"/>
    </mc:Choice>
  </mc:AlternateContent>
  <xr:revisionPtr revIDLastSave="0" documentId="13_ncr:1_{FA0316E0-6BC3-7746-A2C0-9C328E48AFC5}" xr6:coauthVersionLast="36" xr6:coauthVersionMax="45" xr10:uidLastSave="{00000000-0000-0000-0000-000000000000}"/>
  <bookViews>
    <workbookView xWindow="2120" yWindow="780" windowWidth="21540" windowHeight="15260" activeTab="1" xr2:uid="{A449BD6A-15C9-D84B-AE1D-FBFFDCACEF80}"/>
  </bookViews>
  <sheets>
    <sheet name="dV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2" l="1"/>
  <c r="L22" i="2" s="1"/>
  <c r="G21" i="2"/>
  <c r="H21" i="2" s="1"/>
  <c r="L20" i="2"/>
  <c r="H20" i="2"/>
  <c r="G20" i="2"/>
  <c r="G19" i="2"/>
  <c r="H19" i="2" s="1"/>
  <c r="G18" i="2"/>
  <c r="L18" i="2" s="1"/>
  <c r="L17" i="2"/>
  <c r="G17" i="2"/>
  <c r="H17" i="2" s="1"/>
  <c r="L16" i="2"/>
  <c r="H16" i="2"/>
  <c r="G16" i="2"/>
  <c r="G15" i="2"/>
  <c r="L15" i="2" s="1"/>
  <c r="G14" i="2"/>
  <c r="L14" i="2" s="1"/>
  <c r="L13" i="2"/>
  <c r="G13" i="2"/>
  <c r="H13" i="2" s="1"/>
  <c r="L12" i="2"/>
  <c r="H12" i="2"/>
  <c r="G12" i="2"/>
  <c r="G11" i="2"/>
  <c r="L11" i="2" s="1"/>
  <c r="G10" i="2"/>
  <c r="L10" i="2" s="1"/>
  <c r="L9" i="2"/>
  <c r="G9" i="2"/>
  <c r="H9" i="2" s="1"/>
  <c r="L8" i="2"/>
  <c r="H8" i="2"/>
  <c r="G8" i="2"/>
  <c r="G7" i="2"/>
  <c r="H7" i="2" s="1"/>
  <c r="G7" i="1"/>
  <c r="L7" i="1"/>
  <c r="H21" i="1"/>
  <c r="L21" i="2" l="1"/>
  <c r="H11" i="2"/>
  <c r="H15" i="2"/>
  <c r="L7" i="2"/>
  <c r="H10" i="2"/>
  <c r="H14" i="2"/>
  <c r="H18" i="2"/>
  <c r="L19" i="2"/>
  <c r="H22" i="2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H17" i="1"/>
  <c r="L13" i="1"/>
  <c r="H16" i="1" l="1"/>
  <c r="L16" i="1"/>
  <c r="L18" i="1"/>
  <c r="H18" i="1"/>
  <c r="H11" i="1"/>
  <c r="L11" i="1"/>
  <c r="L14" i="1"/>
  <c r="H14" i="1"/>
  <c r="L20" i="1"/>
  <c r="H20" i="1"/>
  <c r="H15" i="1"/>
  <c r="L15" i="1"/>
  <c r="L12" i="1"/>
  <c r="H12" i="1"/>
  <c r="H19" i="1"/>
  <c r="L19" i="1"/>
  <c r="L22" i="1"/>
  <c r="H22" i="1"/>
  <c r="H13" i="1"/>
  <c r="L17" i="1"/>
  <c r="L21" i="1"/>
  <c r="H8" i="1" l="1"/>
  <c r="L8" i="1"/>
  <c r="L10" i="1"/>
  <c r="L9" i="1"/>
  <c r="H7" i="1" l="1"/>
  <c r="H9" i="1"/>
  <c r="H10" i="1"/>
</calcChain>
</file>

<file path=xl/sharedStrings.xml><?xml version="1.0" encoding="utf-8"?>
<sst xmlns="http://schemas.openxmlformats.org/spreadsheetml/2006/main" count="102" uniqueCount="34">
  <si>
    <t>dV</t>
  </si>
  <si>
    <t>n1</t>
  </si>
  <si>
    <t>n2</t>
  </si>
  <si>
    <t>Fe3+</t>
  </si>
  <si>
    <t>Fe2+</t>
  </si>
  <si>
    <t>3000 K</t>
  </si>
  <si>
    <t>25% Fe</t>
  </si>
  <si>
    <t>P</t>
  </si>
  <si>
    <t>12.5% Fe</t>
  </si>
  <si>
    <t>% diff</t>
  </si>
  <si>
    <t>considering</t>
  </si>
  <si>
    <t>HS only</t>
  </si>
  <si>
    <t>From Karki et al., GRL 2018</t>
  </si>
  <si>
    <t>Transition pressures are around 90 and 113 GPa, respectively, for Fe3+ and Fe2+</t>
  </si>
  <si>
    <t>dV_spin</t>
  </si>
  <si>
    <t xml:space="preserve">Considering </t>
  </si>
  <si>
    <t>spin distributions</t>
  </si>
  <si>
    <t>Volume difference between FeO1.5 and FeO calculated considering HS spin states only</t>
  </si>
  <si>
    <t>Volume difference between FeO1.5 and FeO calculated considering heterogeneous distribution of HS and LS states</t>
  </si>
  <si>
    <t xml:space="preserve">The spin distributions differ between Fe3+ and Fe2+ as the spin transition occurs at somewhat different pressures </t>
  </si>
  <si>
    <t>dV_HS-LS =</t>
  </si>
  <si>
    <t>dV =</t>
  </si>
  <si>
    <t>dV_spin =</t>
  </si>
  <si>
    <t xml:space="preserve">n1 and n2 = </t>
  </si>
  <si>
    <t>Low spin fractions for Fe3+ and Fe2+, respectively, at 3000 K for 25%Fe bearing silicate melt</t>
  </si>
  <si>
    <t>(cc/mol)</t>
  </si>
  <si>
    <t>(GPa)</t>
  </si>
  <si>
    <t>(Mg,Fe)SiO3 melts</t>
  </si>
  <si>
    <t>dV - (n1 x dV1_HS-LS) + (n2 x dV2_HS-LS)</t>
  </si>
  <si>
    <t>dV1_HS-LS</t>
  </si>
  <si>
    <t>dV2_HS-LS</t>
  </si>
  <si>
    <t>Volume difference between HS and LS states  both Fe3+</t>
  </si>
  <si>
    <t>Volume difference between HS and LS states  both Fe2+</t>
  </si>
  <si>
    <t>These values tend to be constant with respect to pressure within our computational uncertainties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</si>
</sst>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3000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35870516185478"/>
          <c:y val="0.13462794918330309"/>
          <c:w val="0.78108573928258973"/>
          <c:h val="0.68361747431298869"/>
        </c:manualLayout>
      </c:layout>
      <c:scatterChart>
        <c:scatterStyle val="smoothMarker"/>
        <c:varyColors val="0"/>
        <c:ser>
          <c:idx val="0"/>
          <c:order val="0"/>
          <c:tx>
            <c:v>12.5% Fe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dV!$I$7:$I$23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</c:numCache>
            </c:numRef>
          </c:xVal>
          <c:yVal>
            <c:numRef>
              <c:f>dV!$J$7:$J$23</c:f>
              <c:numCache>
                <c:formatCode>General</c:formatCode>
                <c:ptCount val="17"/>
                <c:pt idx="0">
                  <c:v>7.43</c:v>
                </c:pt>
                <c:pt idx="1">
                  <c:v>4.01</c:v>
                </c:pt>
                <c:pt idx="2">
                  <c:v>1.95</c:v>
                </c:pt>
                <c:pt idx="3">
                  <c:v>1.21</c:v>
                </c:pt>
                <c:pt idx="4">
                  <c:v>1.32</c:v>
                </c:pt>
                <c:pt idx="5">
                  <c:v>1.55</c:v>
                </c:pt>
                <c:pt idx="6">
                  <c:v>1.89</c:v>
                </c:pt>
                <c:pt idx="7">
                  <c:v>2.02</c:v>
                </c:pt>
                <c:pt idx="8">
                  <c:v>2.04</c:v>
                </c:pt>
                <c:pt idx="9">
                  <c:v>2.0099999999999998</c:v>
                </c:pt>
                <c:pt idx="10">
                  <c:v>1.94</c:v>
                </c:pt>
                <c:pt idx="11">
                  <c:v>1.86</c:v>
                </c:pt>
                <c:pt idx="12">
                  <c:v>1.77</c:v>
                </c:pt>
                <c:pt idx="13">
                  <c:v>1.69</c:v>
                </c:pt>
                <c:pt idx="14">
                  <c:v>1.6</c:v>
                </c:pt>
                <c:pt idx="15">
                  <c:v>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CE4E-8097-2B23106A4B6B}"/>
            </c:ext>
          </c:extLst>
        </c:ser>
        <c:ser>
          <c:idx val="1"/>
          <c:order val="1"/>
          <c:tx>
            <c:v>25% Fe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dV!$I$7:$I$23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</c:numCache>
            </c:numRef>
          </c:xVal>
          <c:yVal>
            <c:numRef>
              <c:f>dV!$K$7:$K$23</c:f>
              <c:numCache>
                <c:formatCode>General</c:formatCode>
                <c:ptCount val="17"/>
                <c:pt idx="0">
                  <c:v>9.74</c:v>
                </c:pt>
                <c:pt idx="1">
                  <c:v>4.74</c:v>
                </c:pt>
                <c:pt idx="2">
                  <c:v>2.5</c:v>
                </c:pt>
                <c:pt idx="3">
                  <c:v>1.88</c:v>
                </c:pt>
                <c:pt idx="4">
                  <c:v>1.99</c:v>
                </c:pt>
                <c:pt idx="5">
                  <c:v>2.1800000000000002</c:v>
                </c:pt>
                <c:pt idx="6">
                  <c:v>2.42</c:v>
                </c:pt>
                <c:pt idx="7">
                  <c:v>2.5</c:v>
                </c:pt>
                <c:pt idx="8">
                  <c:v>2.4900000000000002</c:v>
                </c:pt>
                <c:pt idx="9">
                  <c:v>2.4300000000000002</c:v>
                </c:pt>
                <c:pt idx="10">
                  <c:v>2.34</c:v>
                </c:pt>
                <c:pt idx="11">
                  <c:v>2.2400000000000002</c:v>
                </c:pt>
                <c:pt idx="12">
                  <c:v>2.14</c:v>
                </c:pt>
                <c:pt idx="13">
                  <c:v>2.02</c:v>
                </c:pt>
                <c:pt idx="14">
                  <c:v>1.92</c:v>
                </c:pt>
                <c:pt idx="15">
                  <c:v>1.83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CE4E-8097-2B23106A4B6B}"/>
            </c:ext>
          </c:extLst>
        </c:ser>
        <c:ser>
          <c:idx val="2"/>
          <c:order val="2"/>
          <c:tx>
            <c:v>25% Fe, with spin</c:v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dV!$I$7:$I$23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</c:numCache>
            </c:numRef>
          </c:xVal>
          <c:yVal>
            <c:numRef>
              <c:f>dV!$L$7:$L$23</c:f>
              <c:numCache>
                <c:formatCode>0.00</c:formatCode>
                <c:ptCount val="17"/>
                <c:pt idx="0">
                  <c:v>9.7174999999999994</c:v>
                </c:pt>
                <c:pt idx="1">
                  <c:v>4.7175000000000002</c:v>
                </c:pt>
                <c:pt idx="2">
                  <c:v>2.4762499999999998</c:v>
                </c:pt>
                <c:pt idx="3">
                  <c:v>1.855</c:v>
                </c:pt>
                <c:pt idx="4">
                  <c:v>1.9694999999999998</c:v>
                </c:pt>
                <c:pt idx="5">
                  <c:v>2.1575000000000002</c:v>
                </c:pt>
                <c:pt idx="6">
                  <c:v>2.3884999999999996</c:v>
                </c:pt>
                <c:pt idx="7">
                  <c:v>2.4550000000000001</c:v>
                </c:pt>
                <c:pt idx="8">
                  <c:v>2.4250000000000003</c:v>
                </c:pt>
                <c:pt idx="9">
                  <c:v>2.3200000000000003</c:v>
                </c:pt>
                <c:pt idx="10">
                  <c:v>2.1774999999999998</c:v>
                </c:pt>
                <c:pt idx="11">
                  <c:v>2.0225000000000004</c:v>
                </c:pt>
                <c:pt idx="12">
                  <c:v>1.7950000000000002</c:v>
                </c:pt>
                <c:pt idx="13">
                  <c:v>1.6800000000000002</c:v>
                </c:pt>
                <c:pt idx="14">
                  <c:v>1.69</c:v>
                </c:pt>
                <c:pt idx="15">
                  <c:v>1.79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CE4E-8097-2B23106A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315984"/>
        <c:axId val="1591236880"/>
      </c:scatterChart>
      <c:valAx>
        <c:axId val="16053159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Pressure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(GPa)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390272918830089"/>
              <c:y val="0.89252520841093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36880"/>
        <c:crosses val="autoZero"/>
        <c:crossBetween val="midCat"/>
        <c:minorUnit val="5"/>
      </c:valAx>
      <c:valAx>
        <c:axId val="15912368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dV (cc/mol)</a:t>
                </a:r>
              </a:p>
            </c:rich>
          </c:tx>
          <c:layout>
            <c:manualLayout>
              <c:xMode val="edge"/>
              <c:yMode val="edge"/>
              <c:x val="5.1565023642211182E-2"/>
              <c:y val="0.3342996236400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15984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40994283525059"/>
          <c:y val="0.17822147435485736"/>
          <c:w val="0.41244739734037733"/>
          <c:h val="0.2281206407111019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3000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35870516185478"/>
          <c:y val="0.13462794918330309"/>
          <c:w val="0.78108573928258973"/>
          <c:h val="0.68361747431298869"/>
        </c:manualLayout>
      </c:layout>
      <c:scatterChart>
        <c:scatterStyle val="smoothMarker"/>
        <c:varyColors val="0"/>
        <c:ser>
          <c:idx val="0"/>
          <c:order val="0"/>
          <c:tx>
            <c:v>12.5% Fe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dV!$I$7:$I$23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</c:numCache>
            </c:numRef>
          </c:xVal>
          <c:yVal>
            <c:numRef>
              <c:f>dV!$J$7:$J$23</c:f>
              <c:numCache>
                <c:formatCode>General</c:formatCode>
                <c:ptCount val="17"/>
                <c:pt idx="0">
                  <c:v>7.43</c:v>
                </c:pt>
                <c:pt idx="1">
                  <c:v>4.01</c:v>
                </c:pt>
                <c:pt idx="2">
                  <c:v>1.95</c:v>
                </c:pt>
                <c:pt idx="3">
                  <c:v>1.21</c:v>
                </c:pt>
                <c:pt idx="4">
                  <c:v>1.32</c:v>
                </c:pt>
                <c:pt idx="5">
                  <c:v>1.55</c:v>
                </c:pt>
                <c:pt idx="6">
                  <c:v>1.89</c:v>
                </c:pt>
                <c:pt idx="7">
                  <c:v>2.02</c:v>
                </c:pt>
                <c:pt idx="8">
                  <c:v>2.04</c:v>
                </c:pt>
                <c:pt idx="9">
                  <c:v>2.0099999999999998</c:v>
                </c:pt>
                <c:pt idx="10">
                  <c:v>1.94</c:v>
                </c:pt>
                <c:pt idx="11">
                  <c:v>1.86</c:v>
                </c:pt>
                <c:pt idx="12">
                  <c:v>1.77</c:v>
                </c:pt>
                <c:pt idx="13">
                  <c:v>1.69</c:v>
                </c:pt>
                <c:pt idx="14">
                  <c:v>1.6</c:v>
                </c:pt>
                <c:pt idx="15">
                  <c:v>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7B-8E4C-8E7A-4A5FA07141A9}"/>
            </c:ext>
          </c:extLst>
        </c:ser>
        <c:ser>
          <c:idx val="1"/>
          <c:order val="1"/>
          <c:tx>
            <c:v>25% Fe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dV!$I$7:$I$23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</c:numCache>
            </c:numRef>
          </c:xVal>
          <c:yVal>
            <c:numRef>
              <c:f>dV!$K$7:$K$23</c:f>
              <c:numCache>
                <c:formatCode>General</c:formatCode>
                <c:ptCount val="17"/>
                <c:pt idx="0">
                  <c:v>9.74</c:v>
                </c:pt>
                <c:pt idx="1">
                  <c:v>4.74</c:v>
                </c:pt>
                <c:pt idx="2">
                  <c:v>2.5</c:v>
                </c:pt>
                <c:pt idx="3">
                  <c:v>1.88</c:v>
                </c:pt>
                <c:pt idx="4">
                  <c:v>1.99</c:v>
                </c:pt>
                <c:pt idx="5">
                  <c:v>2.1800000000000002</c:v>
                </c:pt>
                <c:pt idx="6">
                  <c:v>2.42</c:v>
                </c:pt>
                <c:pt idx="7">
                  <c:v>2.5</c:v>
                </c:pt>
                <c:pt idx="8">
                  <c:v>2.4900000000000002</c:v>
                </c:pt>
                <c:pt idx="9">
                  <c:v>2.4300000000000002</c:v>
                </c:pt>
                <c:pt idx="10">
                  <c:v>2.34</c:v>
                </c:pt>
                <c:pt idx="11">
                  <c:v>2.2400000000000002</c:v>
                </c:pt>
                <c:pt idx="12">
                  <c:v>2.14</c:v>
                </c:pt>
                <c:pt idx="13">
                  <c:v>2.02</c:v>
                </c:pt>
                <c:pt idx="14">
                  <c:v>1.92</c:v>
                </c:pt>
                <c:pt idx="15">
                  <c:v>1.83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7B-8E4C-8E7A-4A5FA07141A9}"/>
            </c:ext>
          </c:extLst>
        </c:ser>
        <c:ser>
          <c:idx val="2"/>
          <c:order val="2"/>
          <c:tx>
            <c:v>25% Fe, with spin</c:v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dV!$I$7:$I$23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</c:numCache>
            </c:numRef>
          </c:xVal>
          <c:yVal>
            <c:numRef>
              <c:f>dV!$L$7:$L$23</c:f>
              <c:numCache>
                <c:formatCode>0.00</c:formatCode>
                <c:ptCount val="17"/>
                <c:pt idx="0">
                  <c:v>9.7174999999999994</c:v>
                </c:pt>
                <c:pt idx="1">
                  <c:v>4.7175000000000002</c:v>
                </c:pt>
                <c:pt idx="2">
                  <c:v>2.4762499999999998</c:v>
                </c:pt>
                <c:pt idx="3">
                  <c:v>1.855</c:v>
                </c:pt>
                <c:pt idx="4">
                  <c:v>1.9694999999999998</c:v>
                </c:pt>
                <c:pt idx="5">
                  <c:v>2.1575000000000002</c:v>
                </c:pt>
                <c:pt idx="6">
                  <c:v>2.3884999999999996</c:v>
                </c:pt>
                <c:pt idx="7">
                  <c:v>2.4550000000000001</c:v>
                </c:pt>
                <c:pt idx="8">
                  <c:v>2.4250000000000003</c:v>
                </c:pt>
                <c:pt idx="9">
                  <c:v>2.3200000000000003</c:v>
                </c:pt>
                <c:pt idx="10">
                  <c:v>2.1774999999999998</c:v>
                </c:pt>
                <c:pt idx="11">
                  <c:v>2.0225000000000004</c:v>
                </c:pt>
                <c:pt idx="12">
                  <c:v>1.7950000000000002</c:v>
                </c:pt>
                <c:pt idx="13">
                  <c:v>1.6800000000000002</c:v>
                </c:pt>
                <c:pt idx="14">
                  <c:v>1.69</c:v>
                </c:pt>
                <c:pt idx="15">
                  <c:v>1.79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7B-8E4C-8E7A-4A5FA0714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315984"/>
        <c:axId val="1591236880"/>
      </c:scatterChart>
      <c:valAx>
        <c:axId val="16053159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Pressure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(GPa)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390272918830089"/>
              <c:y val="0.89252520841093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36880"/>
        <c:crosses val="autoZero"/>
        <c:crossBetween val="midCat"/>
        <c:minorUnit val="5"/>
      </c:valAx>
      <c:valAx>
        <c:axId val="15912368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dV (cc/mol)</a:t>
                </a:r>
              </a:p>
            </c:rich>
          </c:tx>
          <c:layout>
            <c:manualLayout>
              <c:xMode val="edge"/>
              <c:yMode val="edge"/>
              <c:x val="5.1565023642211182E-2"/>
              <c:y val="0.3342996236400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15984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40994283525059"/>
          <c:y val="0.17822147435485736"/>
          <c:w val="0.41244739734037733"/>
          <c:h val="0.2281206407111019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3</xdr:row>
      <xdr:rowOff>120650</xdr:rowOff>
    </xdr:from>
    <xdr:to>
      <xdr:col>18</xdr:col>
      <xdr:colOff>330200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7BC51-F530-1A4C-9BBD-8F114BBAE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3</xdr:row>
      <xdr:rowOff>120650</xdr:rowOff>
    </xdr:from>
    <xdr:to>
      <xdr:col>18</xdr:col>
      <xdr:colOff>330200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AB9392-7D52-1147-9E94-9F61AD561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F4F4-A757-8548-A20B-25BBEEA1195A}">
  <dimension ref="A1:L35"/>
  <sheetViews>
    <sheetView topLeftCell="A5" workbookViewId="0">
      <selection activeCell="E25" sqref="A1:XFD1048576"/>
    </sheetView>
  </sheetViews>
  <sheetFormatPr baseColWidth="10" defaultRowHeight="16" x14ac:dyDescent="0.2"/>
  <sheetData>
    <row r="1" spans="1:12" x14ac:dyDescent="0.2">
      <c r="A1" t="s">
        <v>27</v>
      </c>
    </row>
    <row r="3" spans="1:12" x14ac:dyDescent="0.2">
      <c r="A3" t="s">
        <v>6</v>
      </c>
      <c r="D3" t="s">
        <v>10</v>
      </c>
      <c r="G3" t="s">
        <v>15</v>
      </c>
      <c r="K3" t="s">
        <v>5</v>
      </c>
    </row>
    <row r="4" spans="1:12" x14ac:dyDescent="0.2">
      <c r="A4" t="s">
        <v>5</v>
      </c>
      <c r="B4" s="1" t="s">
        <v>3</v>
      </c>
      <c r="C4" s="1" t="s">
        <v>4</v>
      </c>
      <c r="D4" s="1" t="s">
        <v>11</v>
      </c>
      <c r="E4" s="2" t="s">
        <v>3</v>
      </c>
      <c r="F4" s="1" t="s">
        <v>4</v>
      </c>
      <c r="G4" s="1" t="s">
        <v>16</v>
      </c>
      <c r="J4" t="s">
        <v>8</v>
      </c>
      <c r="K4" s="1" t="s">
        <v>6</v>
      </c>
      <c r="L4" s="1" t="s">
        <v>6</v>
      </c>
    </row>
    <row r="5" spans="1:12" x14ac:dyDescent="0.2">
      <c r="A5" s="1" t="s">
        <v>7</v>
      </c>
      <c r="B5" s="1" t="s">
        <v>1</v>
      </c>
      <c r="C5" s="1" t="s">
        <v>2</v>
      </c>
      <c r="D5" s="1" t="s">
        <v>0</v>
      </c>
      <c r="E5" s="1" t="s">
        <v>29</v>
      </c>
      <c r="F5" s="1" t="s">
        <v>30</v>
      </c>
      <c r="G5" s="1" t="s">
        <v>14</v>
      </c>
      <c r="H5" s="1" t="s">
        <v>9</v>
      </c>
      <c r="I5" s="5" t="s">
        <v>7</v>
      </c>
      <c r="J5" s="1" t="s">
        <v>0</v>
      </c>
      <c r="K5" s="1" t="s">
        <v>0</v>
      </c>
      <c r="L5" s="1" t="s">
        <v>14</v>
      </c>
    </row>
    <row r="6" spans="1:12" x14ac:dyDescent="0.2">
      <c r="A6" s="1" t="s">
        <v>26</v>
      </c>
      <c r="B6" s="1"/>
      <c r="C6" s="1"/>
      <c r="D6" s="1" t="s">
        <v>25</v>
      </c>
      <c r="E6" s="1" t="s">
        <v>25</v>
      </c>
      <c r="F6" s="1" t="s">
        <v>25</v>
      </c>
      <c r="G6" s="1" t="s">
        <v>25</v>
      </c>
      <c r="I6" s="5" t="s">
        <v>26</v>
      </c>
      <c r="J6" s="1" t="s">
        <v>25</v>
      </c>
      <c r="K6" s="1" t="s">
        <v>25</v>
      </c>
      <c r="L6" s="1" t="s">
        <v>25</v>
      </c>
    </row>
    <row r="7" spans="1:12" x14ac:dyDescent="0.2">
      <c r="A7" s="1">
        <v>0</v>
      </c>
      <c r="B7" s="1">
        <v>1.7999999999999999E-2</v>
      </c>
      <c r="C7" s="1">
        <v>0</v>
      </c>
      <c r="D7" s="1">
        <v>9.74</v>
      </c>
      <c r="E7" s="1">
        <v>1.25</v>
      </c>
      <c r="F7" s="1">
        <v>1.75</v>
      </c>
      <c r="G7" s="4">
        <f>D7-B7*E7+C7*F7</f>
        <v>9.7174999999999994</v>
      </c>
      <c r="H7" s="3">
        <f t="shared" ref="H7:H22" si="0">100*(G7-D7)/D7</f>
        <v>-0.2310061601642798</v>
      </c>
      <c r="I7">
        <v>0</v>
      </c>
      <c r="J7" s="1">
        <v>7.43</v>
      </c>
      <c r="K7" s="1">
        <v>9.74</v>
      </c>
      <c r="L7" s="4">
        <f>G7</f>
        <v>9.7174999999999994</v>
      </c>
    </row>
    <row r="8" spans="1:12" x14ac:dyDescent="0.2">
      <c r="A8" s="1">
        <v>2</v>
      </c>
      <c r="B8" s="1">
        <v>1.7999999999999999E-2</v>
      </c>
      <c r="C8" s="1">
        <v>0</v>
      </c>
      <c r="D8" s="1">
        <v>4.74</v>
      </c>
      <c r="E8" s="1">
        <v>1.25</v>
      </c>
      <c r="F8" s="1">
        <v>1.75</v>
      </c>
      <c r="G8" s="4">
        <f t="shared" ref="G7:G22" si="1">D8-B8*E8+C8*F8</f>
        <v>4.7175000000000002</v>
      </c>
      <c r="H8" s="3">
        <f t="shared" si="0"/>
        <v>-0.47468354430379672</v>
      </c>
      <c r="I8">
        <v>2</v>
      </c>
      <c r="J8" s="1">
        <v>4.01</v>
      </c>
      <c r="K8" s="1">
        <v>4.74</v>
      </c>
      <c r="L8" s="4">
        <f t="shared" ref="L8:L22" si="2">G8</f>
        <v>4.7175000000000002</v>
      </c>
    </row>
    <row r="9" spans="1:12" x14ac:dyDescent="0.2">
      <c r="A9" s="1">
        <v>5</v>
      </c>
      <c r="B9" s="1">
        <v>1.9E-2</v>
      </c>
      <c r="C9" s="1">
        <v>0</v>
      </c>
      <c r="D9" s="1">
        <v>2.5</v>
      </c>
      <c r="E9" s="1">
        <v>1.25</v>
      </c>
      <c r="F9" s="1">
        <v>1.75</v>
      </c>
      <c r="G9" s="4">
        <f t="shared" si="1"/>
        <v>2.4762499999999998</v>
      </c>
      <c r="H9" s="3">
        <f t="shared" si="0"/>
        <v>-0.95000000000000639</v>
      </c>
      <c r="I9">
        <v>5</v>
      </c>
      <c r="J9" s="1">
        <v>1.95</v>
      </c>
      <c r="K9" s="1">
        <v>2.5</v>
      </c>
      <c r="L9" s="4">
        <f t="shared" ref="L9:L10" si="3">G9</f>
        <v>2.4762499999999998</v>
      </c>
    </row>
    <row r="10" spans="1:12" x14ac:dyDescent="0.2">
      <c r="A10" s="1">
        <v>10</v>
      </c>
      <c r="B10" s="1">
        <v>0.02</v>
      </c>
      <c r="C10" s="1">
        <v>0</v>
      </c>
      <c r="D10" s="1">
        <v>1.88</v>
      </c>
      <c r="E10" s="1">
        <v>1.25</v>
      </c>
      <c r="F10" s="1">
        <v>1.75</v>
      </c>
      <c r="G10" s="4">
        <f t="shared" si="1"/>
        <v>1.855</v>
      </c>
      <c r="H10" s="3">
        <f t="shared" si="0"/>
        <v>-1.3297872340425485</v>
      </c>
      <c r="I10">
        <v>10</v>
      </c>
      <c r="J10" s="1">
        <v>1.21</v>
      </c>
      <c r="K10" s="1">
        <v>1.88</v>
      </c>
      <c r="L10" s="4">
        <f t="shared" si="3"/>
        <v>1.855</v>
      </c>
    </row>
    <row r="11" spans="1:12" x14ac:dyDescent="0.2">
      <c r="A11" s="1">
        <v>15</v>
      </c>
      <c r="B11" s="1">
        <v>2.1999999999999999E-2</v>
      </c>
      <c r="C11" s="1">
        <v>4.0000000000000001E-3</v>
      </c>
      <c r="D11" s="1">
        <v>1.99</v>
      </c>
      <c r="E11" s="1">
        <v>1.25</v>
      </c>
      <c r="F11" s="1">
        <v>1.75</v>
      </c>
      <c r="G11" s="4">
        <f t="shared" si="1"/>
        <v>1.9694999999999998</v>
      </c>
      <c r="H11" s="3">
        <f t="shared" si="0"/>
        <v>-1.0301507537688535</v>
      </c>
      <c r="I11">
        <v>15</v>
      </c>
      <c r="J11" s="1">
        <v>1.32</v>
      </c>
      <c r="K11" s="1">
        <v>1.99</v>
      </c>
      <c r="L11" s="4">
        <f t="shared" si="2"/>
        <v>1.9694999999999998</v>
      </c>
    </row>
    <row r="12" spans="1:12" x14ac:dyDescent="0.2">
      <c r="A12" s="1">
        <v>20</v>
      </c>
      <c r="B12" s="1">
        <v>2.5000000000000001E-2</v>
      </c>
      <c r="C12" s="1">
        <v>5.0000000000000001E-3</v>
      </c>
      <c r="D12" s="1">
        <v>2.1800000000000002</v>
      </c>
      <c r="E12" s="1">
        <v>1.25</v>
      </c>
      <c r="F12" s="1">
        <v>1.75</v>
      </c>
      <c r="G12" s="4">
        <f t="shared" si="1"/>
        <v>2.1575000000000002</v>
      </c>
      <c r="H12" s="3">
        <f t="shared" si="0"/>
        <v>-1.0321100917431176</v>
      </c>
      <c r="I12">
        <v>20</v>
      </c>
      <c r="J12" s="1">
        <v>1.55</v>
      </c>
      <c r="K12" s="1">
        <v>2.1800000000000002</v>
      </c>
      <c r="L12" s="4">
        <f t="shared" si="2"/>
        <v>2.1575000000000002</v>
      </c>
    </row>
    <row r="13" spans="1:12" x14ac:dyDescent="0.2">
      <c r="A13" s="1">
        <v>30</v>
      </c>
      <c r="B13" s="1">
        <v>3.5000000000000003E-2</v>
      </c>
      <c r="C13" s="1">
        <v>7.0000000000000001E-3</v>
      </c>
      <c r="D13" s="1">
        <v>2.42</v>
      </c>
      <c r="E13" s="1">
        <v>1.25</v>
      </c>
      <c r="F13" s="1">
        <v>1.75</v>
      </c>
      <c r="G13" s="4">
        <f t="shared" si="1"/>
        <v>2.3884999999999996</v>
      </c>
      <c r="H13" s="3">
        <f t="shared" si="0"/>
        <v>-1.3016528925619961</v>
      </c>
      <c r="I13">
        <v>30</v>
      </c>
      <c r="J13" s="1">
        <v>1.89</v>
      </c>
      <c r="K13" s="1">
        <v>2.42</v>
      </c>
      <c r="L13" s="4">
        <f t="shared" si="2"/>
        <v>2.3884999999999996</v>
      </c>
    </row>
    <row r="14" spans="1:12" x14ac:dyDescent="0.2">
      <c r="A14" s="1">
        <v>40</v>
      </c>
      <c r="B14" s="1">
        <v>0.05</v>
      </c>
      <c r="C14" s="1">
        <v>0.01</v>
      </c>
      <c r="D14" s="1">
        <v>2.5</v>
      </c>
      <c r="E14" s="1">
        <v>1.25</v>
      </c>
      <c r="F14" s="1">
        <v>1.75</v>
      </c>
      <c r="G14" s="4">
        <f t="shared" si="1"/>
        <v>2.4550000000000001</v>
      </c>
      <c r="H14" s="3">
        <f t="shared" si="0"/>
        <v>-1.7999999999999972</v>
      </c>
      <c r="I14">
        <v>40</v>
      </c>
      <c r="J14" s="1">
        <v>2.02</v>
      </c>
      <c r="K14" s="1">
        <v>2.5</v>
      </c>
      <c r="L14" s="4">
        <f t="shared" si="2"/>
        <v>2.4550000000000001</v>
      </c>
    </row>
    <row r="15" spans="1:12" x14ac:dyDescent="0.2">
      <c r="A15" s="1">
        <v>50</v>
      </c>
      <c r="B15" s="1">
        <v>0.08</v>
      </c>
      <c r="C15" s="1">
        <v>0.02</v>
      </c>
      <c r="D15" s="1">
        <v>2.4900000000000002</v>
      </c>
      <c r="E15" s="1">
        <v>1.25</v>
      </c>
      <c r="F15" s="1">
        <v>1.75</v>
      </c>
      <c r="G15" s="4">
        <f t="shared" si="1"/>
        <v>2.4250000000000003</v>
      </c>
      <c r="H15" s="3">
        <f t="shared" si="0"/>
        <v>-2.6104417670682709</v>
      </c>
      <c r="I15">
        <v>50</v>
      </c>
      <c r="J15" s="1">
        <v>2.04</v>
      </c>
      <c r="K15" s="1">
        <v>2.4900000000000002</v>
      </c>
      <c r="L15" s="4">
        <f t="shared" si="2"/>
        <v>2.4250000000000003</v>
      </c>
    </row>
    <row r="16" spans="1:12" x14ac:dyDescent="0.2">
      <c r="A16" s="1">
        <v>60</v>
      </c>
      <c r="B16" s="1">
        <v>0.13</v>
      </c>
      <c r="C16" s="1">
        <v>0.03</v>
      </c>
      <c r="D16" s="1">
        <v>2.4300000000000002</v>
      </c>
      <c r="E16" s="1">
        <v>1.25</v>
      </c>
      <c r="F16" s="1">
        <v>1.75</v>
      </c>
      <c r="G16" s="4">
        <f t="shared" si="1"/>
        <v>2.3200000000000003</v>
      </c>
      <c r="H16" s="3">
        <f t="shared" si="0"/>
        <v>-4.5267489711934106</v>
      </c>
      <c r="I16">
        <v>60</v>
      </c>
      <c r="J16" s="1">
        <v>2.0099999999999998</v>
      </c>
      <c r="K16" s="1">
        <v>2.4300000000000002</v>
      </c>
      <c r="L16" s="4">
        <f t="shared" si="2"/>
        <v>2.3200000000000003</v>
      </c>
    </row>
    <row r="17" spans="1:12" x14ac:dyDescent="0.2">
      <c r="A17" s="1">
        <v>70</v>
      </c>
      <c r="B17" s="1">
        <v>0.2</v>
      </c>
      <c r="C17" s="1">
        <v>0.05</v>
      </c>
      <c r="D17" s="1">
        <v>2.34</v>
      </c>
      <c r="E17" s="1">
        <v>1.25</v>
      </c>
      <c r="F17" s="1">
        <v>1.75</v>
      </c>
      <c r="G17" s="4">
        <f t="shared" si="1"/>
        <v>2.1774999999999998</v>
      </c>
      <c r="H17" s="3">
        <f t="shared" si="0"/>
        <v>-6.9444444444444482</v>
      </c>
      <c r="I17">
        <v>70</v>
      </c>
      <c r="J17" s="1">
        <v>1.94</v>
      </c>
      <c r="K17" s="1">
        <v>2.34</v>
      </c>
      <c r="L17" s="4">
        <f t="shared" si="2"/>
        <v>2.1774999999999998</v>
      </c>
    </row>
    <row r="18" spans="1:12" x14ac:dyDescent="0.2">
      <c r="A18" s="1">
        <v>80</v>
      </c>
      <c r="B18" s="1">
        <v>0.3</v>
      </c>
      <c r="C18" s="1">
        <v>0.09</v>
      </c>
      <c r="D18" s="1">
        <v>2.2400000000000002</v>
      </c>
      <c r="E18" s="1">
        <v>1.25</v>
      </c>
      <c r="F18" s="1">
        <v>1.75</v>
      </c>
      <c r="G18" s="4">
        <f t="shared" si="1"/>
        <v>2.0225000000000004</v>
      </c>
      <c r="H18" s="3">
        <f t="shared" si="0"/>
        <v>-9.7098214285714182</v>
      </c>
      <c r="I18">
        <v>80</v>
      </c>
      <c r="J18" s="1">
        <v>1.86</v>
      </c>
      <c r="K18" s="1">
        <v>2.2400000000000002</v>
      </c>
      <c r="L18" s="4">
        <f t="shared" si="2"/>
        <v>2.0225000000000004</v>
      </c>
    </row>
    <row r="19" spans="1:12" x14ac:dyDescent="0.2">
      <c r="A19" s="1">
        <v>90</v>
      </c>
      <c r="B19" s="1">
        <v>0.5</v>
      </c>
      <c r="C19" s="1">
        <v>0.16</v>
      </c>
      <c r="D19" s="1">
        <v>2.14</v>
      </c>
      <c r="E19" s="1">
        <v>1.25</v>
      </c>
      <c r="F19" s="1">
        <v>1.75</v>
      </c>
      <c r="G19" s="4">
        <f t="shared" si="1"/>
        <v>1.7950000000000002</v>
      </c>
      <c r="H19" s="3">
        <f t="shared" si="0"/>
        <v>-16.121495327102803</v>
      </c>
      <c r="I19">
        <v>90</v>
      </c>
      <c r="J19" s="1">
        <v>1.77</v>
      </c>
      <c r="K19" s="1">
        <v>2.14</v>
      </c>
      <c r="L19" s="4">
        <f t="shared" si="2"/>
        <v>1.7950000000000002</v>
      </c>
    </row>
    <row r="20" spans="1:12" x14ac:dyDescent="0.2">
      <c r="A20" s="1">
        <v>100</v>
      </c>
      <c r="B20" s="1">
        <v>0.65</v>
      </c>
      <c r="C20" s="1">
        <v>0.27</v>
      </c>
      <c r="D20" s="1">
        <v>2.02</v>
      </c>
      <c r="E20" s="1">
        <v>1.25</v>
      </c>
      <c r="F20" s="1">
        <v>1.75</v>
      </c>
      <c r="G20" s="4">
        <f t="shared" si="1"/>
        <v>1.6800000000000002</v>
      </c>
      <c r="H20" s="3">
        <f t="shared" si="0"/>
        <v>-16.831683168316825</v>
      </c>
      <c r="I20">
        <v>100</v>
      </c>
      <c r="J20" s="1">
        <v>1.69</v>
      </c>
      <c r="K20" s="1">
        <v>2.02</v>
      </c>
      <c r="L20" s="4">
        <f t="shared" si="2"/>
        <v>1.6800000000000002</v>
      </c>
    </row>
    <row r="21" spans="1:12" x14ac:dyDescent="0.2">
      <c r="A21" s="1">
        <v>110</v>
      </c>
      <c r="B21" s="1">
        <v>0.8</v>
      </c>
      <c r="C21" s="1">
        <v>0.44</v>
      </c>
      <c r="D21" s="1">
        <v>1.92</v>
      </c>
      <c r="E21" s="1">
        <v>1.25</v>
      </c>
      <c r="F21" s="1">
        <v>1.75</v>
      </c>
      <c r="G21" s="4">
        <f t="shared" si="1"/>
        <v>1.69</v>
      </c>
      <c r="H21" s="3">
        <f>100*(G21-D21)/D21</f>
        <v>-11.979166666666668</v>
      </c>
      <c r="I21">
        <v>110</v>
      </c>
      <c r="J21" s="1">
        <v>1.6</v>
      </c>
      <c r="K21" s="1">
        <v>1.92</v>
      </c>
      <c r="L21" s="4">
        <f t="shared" si="2"/>
        <v>1.69</v>
      </c>
    </row>
    <row r="22" spans="1:12" x14ac:dyDescent="0.2">
      <c r="A22" s="1">
        <v>120</v>
      </c>
      <c r="B22" s="1">
        <v>0.9</v>
      </c>
      <c r="C22" s="1">
        <v>0.62</v>
      </c>
      <c r="D22" s="1">
        <v>1.83</v>
      </c>
      <c r="E22" s="1">
        <v>1.25</v>
      </c>
      <c r="F22" s="1">
        <v>1.75</v>
      </c>
      <c r="G22" s="4">
        <f t="shared" si="1"/>
        <v>1.79</v>
      </c>
      <c r="H22" s="3">
        <f t="shared" si="0"/>
        <v>-2.1857923497267779</v>
      </c>
      <c r="I22">
        <v>120</v>
      </c>
      <c r="J22" s="1">
        <v>1.52</v>
      </c>
      <c r="K22" s="1">
        <v>1.83</v>
      </c>
      <c r="L22" s="4">
        <f t="shared" si="2"/>
        <v>1.79</v>
      </c>
    </row>
    <row r="24" spans="1:12" x14ac:dyDescent="0.2">
      <c r="B24" t="s">
        <v>21</v>
      </c>
      <c r="C24" t="s">
        <v>17</v>
      </c>
    </row>
    <row r="25" spans="1:12" x14ac:dyDescent="0.2">
      <c r="B25" t="s">
        <v>22</v>
      </c>
      <c r="C25" t="s">
        <v>18</v>
      </c>
    </row>
    <row r="26" spans="1:12" x14ac:dyDescent="0.2">
      <c r="C26" t="s">
        <v>19</v>
      </c>
    </row>
    <row r="27" spans="1:12" x14ac:dyDescent="0.2">
      <c r="C27" t="s">
        <v>13</v>
      </c>
    </row>
    <row r="29" spans="1:12" x14ac:dyDescent="0.2">
      <c r="B29" t="s">
        <v>12</v>
      </c>
    </row>
    <row r="30" spans="1:12" x14ac:dyDescent="0.2">
      <c r="B30" t="s">
        <v>23</v>
      </c>
      <c r="C30" t="s">
        <v>24</v>
      </c>
    </row>
    <row r="31" spans="1:12" x14ac:dyDescent="0.2">
      <c r="B31" t="s">
        <v>20</v>
      </c>
      <c r="C31" t="s">
        <v>31</v>
      </c>
    </row>
    <row r="32" spans="1:12" x14ac:dyDescent="0.2">
      <c r="C32" t="s">
        <v>32</v>
      </c>
    </row>
    <row r="33" spans="2:3" x14ac:dyDescent="0.2">
      <c r="C33" t="s">
        <v>33</v>
      </c>
    </row>
    <row r="35" spans="2:3" x14ac:dyDescent="0.2">
      <c r="B35" t="s">
        <v>22</v>
      </c>
      <c r="C35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FB61-A6DC-DC4F-8B23-DC70580C93D7}">
  <dimension ref="A1:L35"/>
  <sheetViews>
    <sheetView tabSelected="1" workbookViewId="0">
      <selection activeCell="C12" sqref="C12"/>
    </sheetView>
  </sheetViews>
  <sheetFormatPr baseColWidth="10" defaultRowHeight="16" x14ac:dyDescent="0.2"/>
  <sheetData>
    <row r="1" spans="1:12" x14ac:dyDescent="0.2">
      <c r="A1" t="s">
        <v>27</v>
      </c>
    </row>
    <row r="3" spans="1:12" x14ac:dyDescent="0.2">
      <c r="A3" t="s">
        <v>6</v>
      </c>
      <c r="D3" t="s">
        <v>10</v>
      </c>
      <c r="G3" t="s">
        <v>15</v>
      </c>
      <c r="K3" t="s">
        <v>5</v>
      </c>
    </row>
    <row r="4" spans="1:12" x14ac:dyDescent="0.2">
      <c r="A4" t="s">
        <v>5</v>
      </c>
      <c r="B4" s="1" t="s">
        <v>3</v>
      </c>
      <c r="C4" s="1" t="s">
        <v>4</v>
      </c>
      <c r="D4" s="1" t="s">
        <v>11</v>
      </c>
      <c r="E4" s="2" t="s">
        <v>3</v>
      </c>
      <c r="F4" s="1" t="s">
        <v>4</v>
      </c>
      <c r="G4" s="1" t="s">
        <v>16</v>
      </c>
      <c r="J4" t="s">
        <v>8</v>
      </c>
      <c r="K4" s="1" t="s">
        <v>6</v>
      </c>
      <c r="L4" s="1" t="s">
        <v>6</v>
      </c>
    </row>
    <row r="5" spans="1:12" x14ac:dyDescent="0.2">
      <c r="A5" s="1" t="s">
        <v>7</v>
      </c>
      <c r="B5" s="1" t="s">
        <v>1</v>
      </c>
      <c r="C5" s="1" t="s">
        <v>2</v>
      </c>
      <c r="D5" s="1" t="s">
        <v>0</v>
      </c>
      <c r="E5" s="1" t="s">
        <v>29</v>
      </c>
      <c r="F5" s="1" t="s">
        <v>30</v>
      </c>
      <c r="G5" s="1" t="s">
        <v>14</v>
      </c>
      <c r="H5" s="1" t="s">
        <v>9</v>
      </c>
      <c r="I5" s="5" t="s">
        <v>7</v>
      </c>
      <c r="J5" s="1" t="s">
        <v>0</v>
      </c>
      <c r="K5" s="1" t="s">
        <v>0</v>
      </c>
      <c r="L5" s="1" t="s">
        <v>14</v>
      </c>
    </row>
    <row r="6" spans="1:12" x14ac:dyDescent="0.2">
      <c r="A6" s="1" t="s">
        <v>26</v>
      </c>
      <c r="B6" s="1"/>
      <c r="C6" s="1"/>
      <c r="D6" s="1" t="s">
        <v>25</v>
      </c>
      <c r="E6" s="1" t="s">
        <v>25</v>
      </c>
      <c r="F6" s="1" t="s">
        <v>25</v>
      </c>
      <c r="G6" s="1" t="s">
        <v>25</v>
      </c>
      <c r="I6" s="5" t="s">
        <v>26</v>
      </c>
      <c r="J6" s="1" t="s">
        <v>25</v>
      </c>
      <c r="K6" s="1" t="s">
        <v>25</v>
      </c>
      <c r="L6" s="1" t="s">
        <v>25</v>
      </c>
    </row>
    <row r="7" spans="1:12" x14ac:dyDescent="0.2">
      <c r="A7" s="1">
        <v>0</v>
      </c>
      <c r="B7" s="1">
        <v>1.7999999999999999E-2</v>
      </c>
      <c r="C7" s="1">
        <v>0</v>
      </c>
      <c r="D7" s="1">
        <v>9.74</v>
      </c>
      <c r="E7" s="1">
        <v>1.25</v>
      </c>
      <c r="F7" s="1">
        <v>1.75</v>
      </c>
      <c r="G7" s="4">
        <f>D7-B7*E7+C7*F7</f>
        <v>9.7174999999999994</v>
      </c>
      <c r="H7" s="3">
        <f t="shared" ref="H7:H22" si="0">100*(G7-D7)/D7</f>
        <v>-0.2310061601642798</v>
      </c>
      <c r="I7">
        <v>0</v>
      </c>
      <c r="J7" s="1">
        <v>7.43</v>
      </c>
      <c r="K7" s="1">
        <v>9.74</v>
      </c>
      <c r="L7" s="4">
        <f>G7</f>
        <v>9.7174999999999994</v>
      </c>
    </row>
    <row r="8" spans="1:12" x14ac:dyDescent="0.2">
      <c r="A8" s="1">
        <v>2</v>
      </c>
      <c r="B8" s="1">
        <v>1.7999999999999999E-2</v>
      </c>
      <c r="C8" s="1">
        <v>0</v>
      </c>
      <c r="D8" s="1">
        <v>4.74</v>
      </c>
      <c r="E8" s="1">
        <v>1.25</v>
      </c>
      <c r="F8" s="1">
        <v>1.75</v>
      </c>
      <c r="G8" s="4">
        <f t="shared" ref="G8:G22" si="1">D8-B8*E8+C8*F8</f>
        <v>4.7175000000000002</v>
      </c>
      <c r="H8" s="3">
        <f t="shared" si="0"/>
        <v>-0.47468354430379672</v>
      </c>
      <c r="I8">
        <v>2</v>
      </c>
      <c r="J8" s="1">
        <v>4.01</v>
      </c>
      <c r="K8" s="1">
        <v>4.74</v>
      </c>
      <c r="L8" s="4">
        <f t="shared" ref="L8:L22" si="2">G8</f>
        <v>4.7175000000000002</v>
      </c>
    </row>
    <row r="9" spans="1:12" x14ac:dyDescent="0.2">
      <c r="A9" s="1">
        <v>5</v>
      </c>
      <c r="B9" s="1">
        <v>1.9E-2</v>
      </c>
      <c r="C9" s="1">
        <v>0</v>
      </c>
      <c r="D9" s="1">
        <v>2.5</v>
      </c>
      <c r="E9" s="1">
        <v>1.25</v>
      </c>
      <c r="F9" s="1">
        <v>1.75</v>
      </c>
      <c r="G9" s="4">
        <f t="shared" si="1"/>
        <v>2.4762499999999998</v>
      </c>
      <c r="H9" s="3">
        <f t="shared" si="0"/>
        <v>-0.95000000000000639</v>
      </c>
      <c r="I9">
        <v>5</v>
      </c>
      <c r="J9" s="1">
        <v>1.95</v>
      </c>
      <c r="K9" s="1">
        <v>2.5</v>
      </c>
      <c r="L9" s="4">
        <f t="shared" si="2"/>
        <v>2.4762499999999998</v>
      </c>
    </row>
    <row r="10" spans="1:12" x14ac:dyDescent="0.2">
      <c r="A10" s="1">
        <v>10</v>
      </c>
      <c r="B10" s="1">
        <v>0.02</v>
      </c>
      <c r="C10" s="1">
        <v>0</v>
      </c>
      <c r="D10" s="1">
        <v>1.88</v>
      </c>
      <c r="E10" s="1">
        <v>1.25</v>
      </c>
      <c r="F10" s="1">
        <v>1.75</v>
      </c>
      <c r="G10" s="4">
        <f t="shared" si="1"/>
        <v>1.855</v>
      </c>
      <c r="H10" s="3">
        <f t="shared" si="0"/>
        <v>-1.3297872340425485</v>
      </c>
      <c r="I10">
        <v>10</v>
      </c>
      <c r="J10" s="1">
        <v>1.21</v>
      </c>
      <c r="K10" s="1">
        <v>1.88</v>
      </c>
      <c r="L10" s="4">
        <f t="shared" si="2"/>
        <v>1.855</v>
      </c>
    </row>
    <row r="11" spans="1:12" x14ac:dyDescent="0.2">
      <c r="A11" s="1">
        <v>15</v>
      </c>
      <c r="B11" s="1">
        <v>2.1999999999999999E-2</v>
      </c>
      <c r="C11" s="1">
        <v>4.0000000000000001E-3</v>
      </c>
      <c r="D11" s="1">
        <v>1.99</v>
      </c>
      <c r="E11" s="1">
        <v>1.25</v>
      </c>
      <c r="F11" s="1">
        <v>1.75</v>
      </c>
      <c r="G11" s="4">
        <f t="shared" si="1"/>
        <v>1.9694999999999998</v>
      </c>
      <c r="H11" s="3">
        <f t="shared" si="0"/>
        <v>-1.0301507537688535</v>
      </c>
      <c r="I11">
        <v>15</v>
      </c>
      <c r="J11" s="1">
        <v>1.32</v>
      </c>
      <c r="K11" s="1">
        <v>1.99</v>
      </c>
      <c r="L11" s="4">
        <f t="shared" si="2"/>
        <v>1.9694999999999998</v>
      </c>
    </row>
    <row r="12" spans="1:12" x14ac:dyDescent="0.2">
      <c r="A12" s="1">
        <v>20</v>
      </c>
      <c r="B12" s="1">
        <v>2.5000000000000001E-2</v>
      </c>
      <c r="C12" s="1">
        <v>5.0000000000000001E-3</v>
      </c>
      <c r="D12" s="1">
        <v>2.1800000000000002</v>
      </c>
      <c r="E12" s="1">
        <v>1.25</v>
      </c>
      <c r="F12" s="1">
        <v>1.75</v>
      </c>
      <c r="G12" s="4">
        <f t="shared" si="1"/>
        <v>2.1575000000000002</v>
      </c>
      <c r="H12" s="3">
        <f t="shared" si="0"/>
        <v>-1.0321100917431176</v>
      </c>
      <c r="I12">
        <v>20</v>
      </c>
      <c r="J12" s="1">
        <v>1.55</v>
      </c>
      <c r="K12" s="1">
        <v>2.1800000000000002</v>
      </c>
      <c r="L12" s="4">
        <f t="shared" si="2"/>
        <v>2.1575000000000002</v>
      </c>
    </row>
    <row r="13" spans="1:12" x14ac:dyDescent="0.2">
      <c r="A13" s="1">
        <v>30</v>
      </c>
      <c r="B13" s="1">
        <v>3.5000000000000003E-2</v>
      </c>
      <c r="C13" s="1">
        <v>7.0000000000000001E-3</v>
      </c>
      <c r="D13" s="1">
        <v>2.42</v>
      </c>
      <c r="E13" s="1">
        <v>1.25</v>
      </c>
      <c r="F13" s="1">
        <v>1.75</v>
      </c>
      <c r="G13" s="4">
        <f t="shared" si="1"/>
        <v>2.3884999999999996</v>
      </c>
      <c r="H13" s="3">
        <f t="shared" si="0"/>
        <v>-1.3016528925619961</v>
      </c>
      <c r="I13">
        <v>30</v>
      </c>
      <c r="J13" s="1">
        <v>1.89</v>
      </c>
      <c r="K13" s="1">
        <v>2.42</v>
      </c>
      <c r="L13" s="4">
        <f t="shared" si="2"/>
        <v>2.3884999999999996</v>
      </c>
    </row>
    <row r="14" spans="1:12" x14ac:dyDescent="0.2">
      <c r="A14" s="1">
        <v>40</v>
      </c>
      <c r="B14" s="1">
        <v>0.05</v>
      </c>
      <c r="C14" s="1">
        <v>0.01</v>
      </c>
      <c r="D14" s="1">
        <v>2.5</v>
      </c>
      <c r="E14" s="1">
        <v>1.25</v>
      </c>
      <c r="F14" s="1">
        <v>1.75</v>
      </c>
      <c r="G14" s="4">
        <f t="shared" si="1"/>
        <v>2.4550000000000001</v>
      </c>
      <c r="H14" s="3">
        <f t="shared" si="0"/>
        <v>-1.7999999999999972</v>
      </c>
      <c r="I14">
        <v>40</v>
      </c>
      <c r="J14" s="1">
        <v>2.02</v>
      </c>
      <c r="K14" s="1">
        <v>2.5</v>
      </c>
      <c r="L14" s="4">
        <f t="shared" si="2"/>
        <v>2.4550000000000001</v>
      </c>
    </row>
    <row r="15" spans="1:12" x14ac:dyDescent="0.2">
      <c r="A15" s="1">
        <v>50</v>
      </c>
      <c r="B15" s="1">
        <v>0.08</v>
      </c>
      <c r="C15" s="1">
        <v>0.02</v>
      </c>
      <c r="D15" s="1">
        <v>2.4900000000000002</v>
      </c>
      <c r="E15" s="1">
        <v>1.25</v>
      </c>
      <c r="F15" s="1">
        <v>1.75</v>
      </c>
      <c r="G15" s="4">
        <f t="shared" si="1"/>
        <v>2.4250000000000003</v>
      </c>
      <c r="H15" s="3">
        <f t="shared" si="0"/>
        <v>-2.6104417670682709</v>
      </c>
      <c r="I15">
        <v>50</v>
      </c>
      <c r="J15" s="1">
        <v>2.04</v>
      </c>
      <c r="K15" s="1">
        <v>2.4900000000000002</v>
      </c>
      <c r="L15" s="4">
        <f t="shared" si="2"/>
        <v>2.4250000000000003</v>
      </c>
    </row>
    <row r="16" spans="1:12" x14ac:dyDescent="0.2">
      <c r="A16" s="1">
        <v>60</v>
      </c>
      <c r="B16" s="1">
        <v>0.13</v>
      </c>
      <c r="C16" s="1">
        <v>0.03</v>
      </c>
      <c r="D16" s="1">
        <v>2.4300000000000002</v>
      </c>
      <c r="E16" s="1">
        <v>1.25</v>
      </c>
      <c r="F16" s="1">
        <v>1.75</v>
      </c>
      <c r="G16" s="4">
        <f t="shared" si="1"/>
        <v>2.3200000000000003</v>
      </c>
      <c r="H16" s="3">
        <f t="shared" si="0"/>
        <v>-4.5267489711934106</v>
      </c>
      <c r="I16">
        <v>60</v>
      </c>
      <c r="J16" s="1">
        <v>2.0099999999999998</v>
      </c>
      <c r="K16" s="1">
        <v>2.4300000000000002</v>
      </c>
      <c r="L16" s="4">
        <f t="shared" si="2"/>
        <v>2.3200000000000003</v>
      </c>
    </row>
    <row r="17" spans="1:12" x14ac:dyDescent="0.2">
      <c r="A17" s="1">
        <v>70</v>
      </c>
      <c r="B17" s="1">
        <v>0.2</v>
      </c>
      <c r="C17" s="1">
        <v>0.05</v>
      </c>
      <c r="D17" s="1">
        <v>2.34</v>
      </c>
      <c r="E17" s="1">
        <v>1.25</v>
      </c>
      <c r="F17" s="1">
        <v>1.75</v>
      </c>
      <c r="G17" s="4">
        <f t="shared" si="1"/>
        <v>2.1774999999999998</v>
      </c>
      <c r="H17" s="3">
        <f t="shared" si="0"/>
        <v>-6.9444444444444482</v>
      </c>
      <c r="I17">
        <v>70</v>
      </c>
      <c r="J17" s="1">
        <v>1.94</v>
      </c>
      <c r="K17" s="1">
        <v>2.34</v>
      </c>
      <c r="L17" s="4">
        <f t="shared" si="2"/>
        <v>2.1774999999999998</v>
      </c>
    </row>
    <row r="18" spans="1:12" x14ac:dyDescent="0.2">
      <c r="A18" s="1">
        <v>80</v>
      </c>
      <c r="B18" s="1">
        <v>0.3</v>
      </c>
      <c r="C18" s="1">
        <v>0.09</v>
      </c>
      <c r="D18" s="1">
        <v>2.2400000000000002</v>
      </c>
      <c r="E18" s="1">
        <v>1.25</v>
      </c>
      <c r="F18" s="1">
        <v>1.75</v>
      </c>
      <c r="G18" s="4">
        <f t="shared" si="1"/>
        <v>2.0225000000000004</v>
      </c>
      <c r="H18" s="3">
        <f t="shared" si="0"/>
        <v>-9.7098214285714182</v>
      </c>
      <c r="I18">
        <v>80</v>
      </c>
      <c r="J18" s="1">
        <v>1.86</v>
      </c>
      <c r="K18" s="1">
        <v>2.2400000000000002</v>
      </c>
      <c r="L18" s="4">
        <f t="shared" si="2"/>
        <v>2.0225000000000004</v>
      </c>
    </row>
    <row r="19" spans="1:12" x14ac:dyDescent="0.2">
      <c r="A19" s="1">
        <v>90</v>
      </c>
      <c r="B19" s="1">
        <v>0.5</v>
      </c>
      <c r="C19" s="1">
        <v>0.16</v>
      </c>
      <c r="D19" s="1">
        <v>2.14</v>
      </c>
      <c r="E19" s="1">
        <v>1.25</v>
      </c>
      <c r="F19" s="1">
        <v>1.75</v>
      </c>
      <c r="G19" s="4">
        <f t="shared" si="1"/>
        <v>1.7950000000000002</v>
      </c>
      <c r="H19" s="3">
        <f t="shared" si="0"/>
        <v>-16.121495327102803</v>
      </c>
      <c r="I19">
        <v>90</v>
      </c>
      <c r="J19" s="1">
        <v>1.77</v>
      </c>
      <c r="K19" s="1">
        <v>2.14</v>
      </c>
      <c r="L19" s="4">
        <f t="shared" si="2"/>
        <v>1.7950000000000002</v>
      </c>
    </row>
    <row r="20" spans="1:12" x14ac:dyDescent="0.2">
      <c r="A20" s="1">
        <v>100</v>
      </c>
      <c r="B20" s="1">
        <v>0.65</v>
      </c>
      <c r="C20" s="1">
        <v>0.27</v>
      </c>
      <c r="D20" s="1">
        <v>2.02</v>
      </c>
      <c r="E20" s="1">
        <v>1.25</v>
      </c>
      <c r="F20" s="1">
        <v>1.75</v>
      </c>
      <c r="G20" s="4">
        <f t="shared" si="1"/>
        <v>1.6800000000000002</v>
      </c>
      <c r="H20" s="3">
        <f t="shared" si="0"/>
        <v>-16.831683168316825</v>
      </c>
      <c r="I20">
        <v>100</v>
      </c>
      <c r="J20" s="1">
        <v>1.69</v>
      </c>
      <c r="K20" s="1">
        <v>2.02</v>
      </c>
      <c r="L20" s="4">
        <f t="shared" si="2"/>
        <v>1.6800000000000002</v>
      </c>
    </row>
    <row r="21" spans="1:12" x14ac:dyDescent="0.2">
      <c r="A21" s="1">
        <v>110</v>
      </c>
      <c r="B21" s="1">
        <v>0.8</v>
      </c>
      <c r="C21" s="1">
        <v>0.44</v>
      </c>
      <c r="D21" s="1">
        <v>1.92</v>
      </c>
      <c r="E21" s="1">
        <v>1.25</v>
      </c>
      <c r="F21" s="1">
        <v>1.75</v>
      </c>
      <c r="G21" s="4">
        <f t="shared" si="1"/>
        <v>1.69</v>
      </c>
      <c r="H21" s="3">
        <f>100*(G21-D21)/D21</f>
        <v>-11.979166666666668</v>
      </c>
      <c r="I21">
        <v>110</v>
      </c>
      <c r="J21" s="1">
        <v>1.6</v>
      </c>
      <c r="K21" s="1">
        <v>1.92</v>
      </c>
      <c r="L21" s="4">
        <f t="shared" si="2"/>
        <v>1.69</v>
      </c>
    </row>
    <row r="22" spans="1:12" x14ac:dyDescent="0.2">
      <c r="A22" s="1">
        <v>120</v>
      </c>
      <c r="B22" s="1">
        <v>0.9</v>
      </c>
      <c r="C22" s="1">
        <v>0.62</v>
      </c>
      <c r="D22" s="1">
        <v>1.83</v>
      </c>
      <c r="E22" s="1">
        <v>1.25</v>
      </c>
      <c r="F22" s="1">
        <v>1.75</v>
      </c>
      <c r="G22" s="4">
        <f t="shared" si="1"/>
        <v>1.79</v>
      </c>
      <c r="H22" s="3">
        <f t="shared" si="0"/>
        <v>-2.1857923497267779</v>
      </c>
      <c r="I22">
        <v>120</v>
      </c>
      <c r="J22" s="1">
        <v>1.52</v>
      </c>
      <c r="K22" s="1">
        <v>1.83</v>
      </c>
      <c r="L22" s="4">
        <f t="shared" si="2"/>
        <v>1.79</v>
      </c>
    </row>
    <row r="24" spans="1:12" x14ac:dyDescent="0.2">
      <c r="B24" t="s">
        <v>21</v>
      </c>
      <c r="C24" t="s">
        <v>17</v>
      </c>
    </row>
    <row r="25" spans="1:12" x14ac:dyDescent="0.2">
      <c r="B25" t="s">
        <v>22</v>
      </c>
      <c r="C25" t="s">
        <v>18</v>
      </c>
    </row>
    <row r="26" spans="1:12" x14ac:dyDescent="0.2">
      <c r="C26" t="s">
        <v>19</v>
      </c>
    </row>
    <row r="27" spans="1:12" x14ac:dyDescent="0.2">
      <c r="C27" t="s">
        <v>13</v>
      </c>
    </row>
    <row r="29" spans="1:12" x14ac:dyDescent="0.2">
      <c r="B29" t="s">
        <v>12</v>
      </c>
    </row>
    <row r="30" spans="1:12" x14ac:dyDescent="0.2">
      <c r="B30" t="s">
        <v>23</v>
      </c>
      <c r="C30" t="s">
        <v>24</v>
      </c>
    </row>
    <row r="31" spans="1:12" x14ac:dyDescent="0.2">
      <c r="B31" t="s">
        <v>20</v>
      </c>
      <c r="C31" t="s">
        <v>31</v>
      </c>
    </row>
    <row r="32" spans="1:12" x14ac:dyDescent="0.2">
      <c r="C32" t="s">
        <v>32</v>
      </c>
    </row>
    <row r="33" spans="2:3" x14ac:dyDescent="0.2">
      <c r="C33" t="s">
        <v>33</v>
      </c>
    </row>
    <row r="35" spans="2:3" x14ac:dyDescent="0.2">
      <c r="B35" t="s">
        <v>22</v>
      </c>
      <c r="C35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Bijaya B Karki</dc:creator>
  <cp:lastModifiedBy>Microsoft Office User</cp:lastModifiedBy>
  <dcterms:created xsi:type="dcterms:W3CDTF">2019-10-29T14:12:48Z</dcterms:created>
  <dcterms:modified xsi:type="dcterms:W3CDTF">2019-11-03T19:45:09Z</dcterms:modified>
</cp:coreProperties>
</file>