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goua Lookensey\OneDrive\Documents\"/>
    </mc:Choice>
  </mc:AlternateContent>
  <bookViews>
    <workbookView xWindow="0" yWindow="0" windowWidth="13584" windowHeight="6324"/>
  </bookViews>
  <sheets>
    <sheet name="Feuil1" sheetId="1" r:id="rId1"/>
  </sheets>
  <definedNames>
    <definedName name="_xlnm.Print_Area" localSheetId="0">Feuil1!$A$1:$E$35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C4" i="1"/>
  <c r="D8" i="1"/>
  <c r="E8" i="1"/>
  <c r="C8" i="1"/>
  <c r="D7" i="1"/>
  <c r="E7" i="1"/>
  <c r="C7" i="1"/>
  <c r="D6" i="1"/>
  <c r="E6" i="1"/>
  <c r="C6" i="1"/>
  <c r="D5" i="1"/>
  <c r="E5" i="1"/>
  <c r="C5" i="1"/>
  <c r="E23" i="1"/>
  <c r="E18" i="1"/>
  <c r="D18" i="1"/>
  <c r="E13" i="1"/>
  <c r="D23" i="1"/>
  <c r="C23" i="1"/>
  <c r="D13" i="1"/>
  <c r="C28" i="1"/>
  <c r="C18" i="1"/>
  <c r="C10" i="1"/>
  <c r="C13" i="1"/>
</calcChain>
</file>

<file path=xl/sharedStrings.xml><?xml version="1.0" encoding="utf-8"?>
<sst xmlns="http://schemas.openxmlformats.org/spreadsheetml/2006/main" count="31" uniqueCount="16">
  <si>
    <t>Plan de riposte sanitaire contre COVID 19</t>
  </si>
  <si>
    <t>Transferts</t>
  </si>
  <si>
    <t>Investissements</t>
  </si>
  <si>
    <t>Administration générale</t>
  </si>
  <si>
    <t>Personnel</t>
  </si>
  <si>
    <t>Biens et services</t>
  </si>
  <si>
    <t>Amélioration et accessibilité aux soins</t>
  </si>
  <si>
    <t>Renforcement de la lutte ccontre la maladie</t>
  </si>
  <si>
    <t>Comptes Spéciaux du Trésor</t>
  </si>
  <si>
    <t>2 0 2 0</t>
  </si>
  <si>
    <t>2 0 2 1</t>
  </si>
  <si>
    <t>2 0 2 2</t>
  </si>
  <si>
    <t>Ministère de la Santé (Section)</t>
  </si>
  <si>
    <t xml:space="preserve">Programmes  </t>
  </si>
  <si>
    <t>R U B R I Q U E S</t>
  </si>
  <si>
    <t xml:space="preserve">                              Abidjan le 29 Février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</si>
</sst>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b/>
      <sz val="14"/>
      <color theme="1"/>
      <name val="Californian FB"/>
      <family val="1"/>
    </font>
    <font>
      <sz val="14"/>
      <color theme="1"/>
      <name val="Californian FB"/>
      <family val="1"/>
    </font>
    <font>
      <sz val="14"/>
      <color theme="1"/>
      <name val="Bell MT"/>
      <family val="1"/>
    </font>
    <font>
      <sz val="20"/>
      <color theme="1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2" borderId="5" xfId="0" applyFont="1" applyFill="1" applyBorder="1"/>
    <xf numFmtId="3" fontId="2" fillId="2" borderId="6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0" fontId="2" fillId="0" borderId="2" xfId="0" applyFont="1" applyBorder="1"/>
    <xf numFmtId="3" fontId="5" fillId="0" borderId="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2" fillId="2" borderId="2" xfId="0" applyFont="1" applyFill="1" applyBorder="1"/>
    <xf numFmtId="0" fontId="3" fillId="0" borderId="2" xfId="0" applyFont="1" applyBorder="1"/>
    <xf numFmtId="3" fontId="3" fillId="0" borderId="3" xfId="0" applyNumberFormat="1" applyFont="1" applyBorder="1"/>
    <xf numFmtId="3" fontId="3" fillId="0" borderId="4" xfId="0" applyNumberFormat="1" applyFont="1" applyBorder="1"/>
    <xf numFmtId="0" fontId="4" fillId="0" borderId="2" xfId="0" applyFont="1" applyBorder="1"/>
    <xf numFmtId="3" fontId="4" fillId="0" borderId="3" xfId="0" applyNumberFormat="1" applyFont="1" applyBorder="1"/>
    <xf numFmtId="3" fontId="4" fillId="0" borderId="4" xfId="0" applyNumberFormat="1" applyFont="1" applyBorder="1"/>
    <xf numFmtId="3" fontId="0" fillId="0" borderId="4" xfId="0" applyNumberFormat="1" applyBorder="1"/>
    <xf numFmtId="0" fontId="4" fillId="0" borderId="0" xfId="0" applyFont="1" applyBorder="1"/>
    <xf numFmtId="3" fontId="4" fillId="0" borderId="0" xfId="0" applyNumberFormat="1" applyFont="1" applyBorder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tabSelected="1" view="pageLayout" topLeftCell="F1" zoomScaleNormal="100" workbookViewId="0">
      <selection activeCell="G9" sqref="G9"/>
    </sheetView>
  </sheetViews>
  <sheetFormatPr baseColWidth="10" defaultRowHeight="14.4" x14ac:dyDescent="0.3"/>
  <cols>
    <col min="1" max="1" width="11.6640625" style="1" bestFit="1" customWidth="1"/>
    <col min="2" max="2" width="49.21875" bestFit="1" customWidth="1"/>
    <col min="3" max="5" width="19.109375" style="4" bestFit="1" customWidth="1"/>
    <col min="6" max="6" width="13.33203125" style="4" bestFit="1" customWidth="1"/>
    <col min="7" max="7" width="11.5546875" style="4"/>
  </cols>
  <sheetData>
    <row r="3" spans="1:7" s="6" customFormat="1" ht="18.600000000000001" thickBot="1" x14ac:dyDescent="0.4">
      <c r="A3" s="5"/>
      <c r="B3" s="25" t="s">
        <v>14</v>
      </c>
      <c r="C3" s="26" t="s">
        <v>9</v>
      </c>
      <c r="D3" s="27" t="s">
        <v>10</v>
      </c>
      <c r="E3" s="7" t="s">
        <v>11</v>
      </c>
      <c r="F3" s="8"/>
      <c r="G3" s="8"/>
    </row>
    <row r="4" spans="1:7" s="6" customFormat="1" ht="18.600000000000001" thickTop="1" x14ac:dyDescent="0.35">
      <c r="A4" s="15"/>
      <c r="B4" s="28" t="s">
        <v>12</v>
      </c>
      <c r="C4" s="29">
        <f>C5+C6+C7+C8</f>
        <v>537790705487</v>
      </c>
      <c r="D4" s="30">
        <f t="shared" ref="D4:E4" si="0">D5+D6+D7+D8</f>
        <v>536316142233</v>
      </c>
      <c r="E4" s="16">
        <f t="shared" si="0"/>
        <v>592921105616</v>
      </c>
      <c r="F4" s="8"/>
      <c r="G4" s="8"/>
    </row>
    <row r="5" spans="1:7" s="6" customFormat="1" ht="18" x14ac:dyDescent="0.35">
      <c r="A5" s="22">
        <v>1</v>
      </c>
      <c r="B5" s="31" t="s">
        <v>4</v>
      </c>
      <c r="C5" s="32">
        <f>C14+C19+C24</f>
        <v>187987841045</v>
      </c>
      <c r="D5" s="33">
        <f t="shared" ref="D5:E5" si="1">D14+D19+D24</f>
        <v>196654900162</v>
      </c>
      <c r="E5" s="18">
        <f t="shared" si="1"/>
        <v>221197950914</v>
      </c>
      <c r="F5" s="8"/>
      <c r="G5" s="8"/>
    </row>
    <row r="6" spans="1:7" s="6" customFormat="1" ht="18" x14ac:dyDescent="0.35">
      <c r="A6" s="22">
        <v>2</v>
      </c>
      <c r="B6" s="31" t="s">
        <v>5</v>
      </c>
      <c r="C6" s="32">
        <f>C15+C20+C25</f>
        <v>129788599492</v>
      </c>
      <c r="D6" s="33">
        <f t="shared" ref="D6:E6" si="2">D15+D20+D25</f>
        <v>105050392513</v>
      </c>
      <c r="E6" s="18">
        <f t="shared" si="2"/>
        <v>105749924486</v>
      </c>
      <c r="F6" s="8"/>
      <c r="G6" s="8"/>
    </row>
    <row r="7" spans="1:7" s="20" customFormat="1" ht="18" x14ac:dyDescent="0.35">
      <c r="A7" s="23">
        <v>3</v>
      </c>
      <c r="B7" s="31" t="s">
        <v>1</v>
      </c>
      <c r="C7" s="32">
        <f>C11+C16+C21+C26+C29</f>
        <v>43385415620</v>
      </c>
      <c r="D7" s="33">
        <f t="shared" ref="D7:E7" si="3">D11+D16+D21+D26+D29</f>
        <v>38647778651</v>
      </c>
      <c r="E7" s="18">
        <f t="shared" si="3"/>
        <v>46060055194</v>
      </c>
      <c r="F7" s="19"/>
      <c r="G7" s="19"/>
    </row>
    <row r="8" spans="1:7" s="6" customFormat="1" ht="18" x14ac:dyDescent="0.35">
      <c r="A8" s="24">
        <v>4</v>
      </c>
      <c r="B8" s="31" t="s">
        <v>2</v>
      </c>
      <c r="C8" s="32">
        <f>C12+C17+C22+C27</f>
        <v>176628849330</v>
      </c>
      <c r="D8" s="33">
        <f t="shared" ref="D8:E8" si="4">D12+D17+D22+D27</f>
        <v>195963070907</v>
      </c>
      <c r="E8" s="21">
        <f t="shared" si="4"/>
        <v>219913175022</v>
      </c>
      <c r="F8" s="8"/>
      <c r="G8" s="8"/>
    </row>
    <row r="9" spans="1:7" s="6" customFormat="1" ht="18" x14ac:dyDescent="0.35">
      <c r="A9" s="17"/>
      <c r="B9" s="34" t="s">
        <v>13</v>
      </c>
      <c r="C9" s="26"/>
      <c r="D9" s="27"/>
      <c r="E9" s="7"/>
      <c r="F9" s="8"/>
      <c r="G9" s="8"/>
    </row>
    <row r="10" spans="1:7" s="2" customFormat="1" ht="18" x14ac:dyDescent="0.35">
      <c r="A10" s="9">
        <v>14979</v>
      </c>
      <c r="B10" s="35" t="s">
        <v>0</v>
      </c>
      <c r="C10" s="36">
        <f>C11+C12</f>
        <v>21000000000</v>
      </c>
      <c r="D10" s="37">
        <v>55812499644</v>
      </c>
      <c r="E10" s="10">
        <v>15000000000</v>
      </c>
      <c r="F10" s="3"/>
      <c r="G10" s="3"/>
    </row>
    <row r="11" spans="1:7" ht="18" x14ac:dyDescent="0.35">
      <c r="A11" s="11">
        <v>1</v>
      </c>
      <c r="B11" s="38" t="s">
        <v>1</v>
      </c>
      <c r="C11" s="39">
        <v>1000000000</v>
      </c>
      <c r="D11" s="40"/>
      <c r="E11" s="12"/>
    </row>
    <row r="12" spans="1:7" ht="18" x14ac:dyDescent="0.35">
      <c r="A12" s="11">
        <v>2</v>
      </c>
      <c r="B12" s="38" t="s">
        <v>2</v>
      </c>
      <c r="C12" s="39">
        <v>20000000000</v>
      </c>
      <c r="D12" s="40">
        <v>55812499644</v>
      </c>
      <c r="E12" s="12">
        <v>15000000000</v>
      </c>
    </row>
    <row r="13" spans="1:7" s="2" customFormat="1" ht="18" x14ac:dyDescent="0.35">
      <c r="A13" s="9">
        <v>21067</v>
      </c>
      <c r="B13" s="35" t="s">
        <v>3</v>
      </c>
      <c r="C13" s="36">
        <f>C14+C15+C16+C17</f>
        <v>291758239901</v>
      </c>
      <c r="D13" s="37">
        <f>D14+D15+D16+D17</f>
        <v>237305360416</v>
      </c>
      <c r="E13" s="10">
        <f>E14+E15+E16+E17</f>
        <v>259450778757</v>
      </c>
      <c r="F13" s="3"/>
      <c r="G13" s="3"/>
    </row>
    <row r="14" spans="1:7" ht="18" x14ac:dyDescent="0.35">
      <c r="A14" s="13">
        <v>1</v>
      </c>
      <c r="B14" s="38" t="s">
        <v>4</v>
      </c>
      <c r="C14" s="39">
        <v>152582270909</v>
      </c>
      <c r="D14" s="40">
        <v>160508237925</v>
      </c>
      <c r="E14" s="12">
        <v>183016058425</v>
      </c>
    </row>
    <row r="15" spans="1:7" ht="18" x14ac:dyDescent="0.35">
      <c r="A15" s="13">
        <v>2</v>
      </c>
      <c r="B15" s="38" t="s">
        <v>5</v>
      </c>
      <c r="C15" s="39">
        <v>106819832347</v>
      </c>
      <c r="D15" s="40">
        <v>75827065201</v>
      </c>
      <c r="E15" s="12">
        <v>75699975574</v>
      </c>
    </row>
    <row r="16" spans="1:7" ht="18" x14ac:dyDescent="0.35">
      <c r="A16" s="13">
        <v>3</v>
      </c>
      <c r="B16" s="38" t="s">
        <v>1</v>
      </c>
      <c r="C16" s="39">
        <v>501589071</v>
      </c>
      <c r="D16" s="40">
        <v>436528040</v>
      </c>
      <c r="E16" s="12">
        <v>425569628</v>
      </c>
    </row>
    <row r="17" spans="1:7" ht="18" x14ac:dyDescent="0.35">
      <c r="A17" s="13">
        <v>4</v>
      </c>
      <c r="B17" s="38" t="s">
        <v>2</v>
      </c>
      <c r="C17" s="39">
        <v>31854547574</v>
      </c>
      <c r="D17" s="40">
        <v>533529250</v>
      </c>
      <c r="E17" s="12">
        <v>309175130</v>
      </c>
    </row>
    <row r="18" spans="1:7" s="2" customFormat="1" ht="18" x14ac:dyDescent="0.35">
      <c r="A18" s="9">
        <v>22068</v>
      </c>
      <c r="B18" s="35" t="s">
        <v>6</v>
      </c>
      <c r="C18" s="36">
        <f>C19+C20+C21+C22</f>
        <v>127323160520</v>
      </c>
      <c r="D18" s="37">
        <f>D19+D20+D21+D22</f>
        <v>149050459101</v>
      </c>
      <c r="E18" s="10">
        <f>E19+E20+E21+E22</f>
        <v>247985474362</v>
      </c>
      <c r="F18" s="3"/>
      <c r="G18" s="3"/>
    </row>
    <row r="19" spans="1:7" ht="18" x14ac:dyDescent="0.35">
      <c r="A19" s="13">
        <v>1</v>
      </c>
      <c r="B19" s="38" t="s">
        <v>4</v>
      </c>
      <c r="C19" s="39">
        <v>35404070136</v>
      </c>
      <c r="D19" s="40">
        <v>36146662237</v>
      </c>
      <c r="E19" s="12">
        <v>38093912761</v>
      </c>
    </row>
    <row r="20" spans="1:7" ht="18" x14ac:dyDescent="0.35">
      <c r="A20" s="13">
        <v>2</v>
      </c>
      <c r="B20" s="38" t="s">
        <v>5</v>
      </c>
      <c r="C20" s="39">
        <v>16695594113</v>
      </c>
      <c r="D20" s="40">
        <v>29223327312</v>
      </c>
      <c r="E20" s="12">
        <v>30049948912</v>
      </c>
    </row>
    <row r="21" spans="1:7" ht="18" x14ac:dyDescent="0.35">
      <c r="A21" s="13">
        <v>3</v>
      </c>
      <c r="B21" s="38" t="s">
        <v>1</v>
      </c>
      <c r="C21" s="39">
        <v>35698675652</v>
      </c>
      <c r="D21" s="40">
        <v>36563254631</v>
      </c>
      <c r="E21" s="12">
        <v>43154673894</v>
      </c>
    </row>
    <row r="22" spans="1:7" ht="18" x14ac:dyDescent="0.35">
      <c r="A22" s="13">
        <v>4</v>
      </c>
      <c r="B22" s="38" t="s">
        <v>2</v>
      </c>
      <c r="C22" s="39">
        <v>39524820619</v>
      </c>
      <c r="D22" s="40">
        <v>47117214921</v>
      </c>
      <c r="E22" s="12">
        <v>136686938795</v>
      </c>
    </row>
    <row r="23" spans="1:7" s="2" customFormat="1" ht="18" x14ac:dyDescent="0.35">
      <c r="A23" s="9">
        <v>22069</v>
      </c>
      <c r="B23" s="35" t="s">
        <v>7</v>
      </c>
      <c r="C23" s="36">
        <f>C24+C25+C26+C27</f>
        <v>95769843408</v>
      </c>
      <c r="D23" s="37">
        <f>D24+D25+D26+D27</f>
        <v>92831495912</v>
      </c>
      <c r="E23" s="10">
        <f>E24+E25+E26+E27</f>
        <v>68354329425</v>
      </c>
      <c r="F23" s="3"/>
      <c r="G23" s="3"/>
    </row>
    <row r="24" spans="1:7" ht="18" x14ac:dyDescent="0.35">
      <c r="A24" s="13">
        <v>1</v>
      </c>
      <c r="B24" s="38" t="s">
        <v>4</v>
      </c>
      <c r="C24" s="39">
        <v>1500000</v>
      </c>
      <c r="D24" s="40">
        <v>0</v>
      </c>
      <c r="E24" s="12">
        <v>87979728</v>
      </c>
    </row>
    <row r="25" spans="1:7" ht="18" x14ac:dyDescent="0.35">
      <c r="A25" s="13">
        <v>2</v>
      </c>
      <c r="B25" s="38" t="s">
        <v>5</v>
      </c>
      <c r="C25" s="39">
        <v>6273173032</v>
      </c>
      <c r="D25" s="41"/>
      <c r="E25" s="12"/>
    </row>
    <row r="26" spans="1:7" ht="18" x14ac:dyDescent="0.35">
      <c r="A26" s="13">
        <v>3</v>
      </c>
      <c r="B26" s="38" t="s">
        <v>1</v>
      </c>
      <c r="C26" s="39">
        <v>4245689239</v>
      </c>
      <c r="D26" s="40">
        <v>331668820</v>
      </c>
      <c r="E26" s="12">
        <v>349288600</v>
      </c>
    </row>
    <row r="27" spans="1:7" ht="18" x14ac:dyDescent="0.35">
      <c r="A27" s="13">
        <v>4</v>
      </c>
      <c r="B27" s="38" t="s">
        <v>2</v>
      </c>
      <c r="C27" s="39">
        <v>85249481137</v>
      </c>
      <c r="D27" s="40">
        <v>92499827092</v>
      </c>
      <c r="E27" s="12">
        <v>67917061097</v>
      </c>
    </row>
    <row r="28" spans="1:7" s="2" customFormat="1" ht="18" x14ac:dyDescent="0.35">
      <c r="A28" s="9">
        <v>23201</v>
      </c>
      <c r="B28" s="35" t="s">
        <v>8</v>
      </c>
      <c r="C28" s="36">
        <f>C29</f>
        <v>1939461658</v>
      </c>
      <c r="D28" s="37">
        <v>1316327160</v>
      </c>
      <c r="E28" s="10">
        <v>2130523072</v>
      </c>
      <c r="F28" s="3"/>
      <c r="G28" s="3"/>
    </row>
    <row r="29" spans="1:7" ht="18" x14ac:dyDescent="0.35">
      <c r="A29" s="14"/>
      <c r="B29" s="38" t="s">
        <v>1</v>
      </c>
      <c r="C29" s="39">
        <v>1939461658</v>
      </c>
      <c r="D29" s="40">
        <v>1316327160</v>
      </c>
      <c r="E29" s="12">
        <v>2130523072</v>
      </c>
    </row>
    <row r="30" spans="1:7" ht="18" x14ac:dyDescent="0.35">
      <c r="A30" s="14"/>
      <c r="B30" s="42"/>
      <c r="C30" s="43"/>
      <c r="D30" s="43"/>
      <c r="E30" s="12"/>
    </row>
    <row r="32" spans="1:7" ht="25.8" x14ac:dyDescent="0.5">
      <c r="B32" s="44" t="s">
        <v>15</v>
      </c>
    </row>
  </sheetData>
  <pageMargins left="0.7" right="0.7" top="0.75" bottom="0.75" header="0.3" footer="0.3"/>
  <pageSetup paperSize="9" scale="73" orientation="portrait" r:id="rId1"/>
  <headerFooter>
    <oddHeader>&amp;C&amp;"Bell MT,Gras"&amp;20Ministère chargé de la Santé - Répartition des Dotations Exécutées
par Programmes et Type de Dépenses</oddHeader>
    <oddFooter>&amp;C&amp;"Californian FB,Italique"&amp;18Institut Jamawué : Documentation et Intelligence des Données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Amangoua Lookensey</dc:creator>
  <cp:lastModifiedBy>Amangoua Lookensey</cp:lastModifiedBy>
  <cp:lastPrinted>2024-02-29T10:03:57Z</cp:lastPrinted>
  <dcterms:created xsi:type="dcterms:W3CDTF">2024-02-29T08:19:21Z</dcterms:created>
  <dcterms:modified xsi:type="dcterms:W3CDTF">2024-02-29T10:04:57Z</dcterms:modified>
</cp:coreProperties>
</file>