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map12\Entwicklung\Elektronik_Projekte\BRM059DEV_MultiSensBolt\Software\MSB App\msb-1-configurator\"/>
    </mc:Choice>
  </mc:AlternateContent>
  <xr:revisionPtr revIDLastSave="0" documentId="13_ncr:1_{D5CDF0D5-D7B2-409B-B07D-295A1D63A46F}" xr6:coauthVersionLast="47" xr6:coauthVersionMax="47" xr10:uidLastSave="{00000000-0000-0000-0000-000000000000}"/>
  <workbookProtection workbookAlgorithmName="SHA-512" workbookHashValue="2BkxcDjPoIiIo5iPt0wdULu6F87zjZ2oSeufcRisMyNRAkylnYBBiq02AyT9tP1BpxkqiaKuosFH3QxqRMk5mw==" workbookSaltValue="cviCG7/NtqmicOLe0g2aWQ==" workbookSpinCount="100000" lockStructure="1"/>
  <bookViews>
    <workbookView xWindow="28800" yWindow="-5280" windowWidth="25800" windowHeight="21000" xr2:uid="{D09A7844-4F2A-4CDB-98D8-51869694C6E4}"/>
  </bookViews>
  <sheets>
    <sheet name="Config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44" i="1"/>
  <c r="G100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</calcChain>
</file>

<file path=xl/sharedStrings.xml><?xml version="1.0" encoding="utf-8"?>
<sst xmlns="http://schemas.openxmlformats.org/spreadsheetml/2006/main" count="171" uniqueCount="101">
  <si>
    <t>A84041119184FFF0</t>
  </si>
  <si>
    <t>A84041134184FF58</t>
  </si>
  <si>
    <t>A8404113F184FFC4</t>
  </si>
  <si>
    <t>Steam Trap Type</t>
  </si>
  <si>
    <t>bimetallic</t>
  </si>
  <si>
    <t>membrane</t>
  </si>
  <si>
    <t>Application</t>
  </si>
  <si>
    <t>Steam tracer</t>
  </si>
  <si>
    <t>Steam line</t>
  </si>
  <si>
    <t>Heat exchanger</t>
  </si>
  <si>
    <t>Condensate load</t>
  </si>
  <si>
    <t>high</t>
  </si>
  <si>
    <t>Mounting type</t>
  </si>
  <si>
    <t>RFC</t>
  </si>
  <si>
    <t>ADP</t>
  </si>
  <si>
    <t>PBS</t>
  </si>
  <si>
    <t>A84041119184FFF1</t>
  </si>
  <si>
    <t>A84041134184FF59</t>
  </si>
  <si>
    <t>A8404113F184FFC5</t>
  </si>
  <si>
    <t>Gateway IP</t>
  </si>
  <si>
    <t>192.168.23.1</t>
  </si>
  <si>
    <t>password</t>
  </si>
  <si>
    <t>apiuser</t>
  </si>
  <si>
    <t>MSB1.0</t>
  </si>
  <si>
    <t>MSB1.2</t>
  </si>
  <si>
    <t>Description</t>
  </si>
  <si>
    <t>Pressure-bearing screw</t>
  </si>
  <si>
    <t>Pressure-bearing screw and 90° adapter</t>
  </si>
  <si>
    <t>Retrofit clamp / clip</t>
  </si>
  <si>
    <t>1/2"</t>
  </si>
  <si>
    <t>3/4"</t>
  </si>
  <si>
    <t>1"</t>
  </si>
  <si>
    <t>1 1/2"</t>
  </si>
  <si>
    <t>2"</t>
  </si>
  <si>
    <t>2 1/2"</t>
  </si>
  <si>
    <t>Differential Pressure [barg]</t>
  </si>
  <si>
    <t>Minimum value</t>
  </si>
  <si>
    <t>Maximum value</t>
  </si>
  <si>
    <t>DN</t>
  </si>
  <si>
    <t>low</t>
  </si>
  <si>
    <t>mid</t>
  </si>
  <si>
    <t>20…100kg/h</t>
  </si>
  <si>
    <t>usually low condensate loads</t>
  </si>
  <si>
    <t>usually high condensate loads</t>
  </si>
  <si>
    <t>Use one row per device</t>
  </si>
  <si>
    <t>DevEUI</t>
  </si>
  <si>
    <t>64-bit globally-unique Extended Unique Identifier. Can be found on the name plate.</t>
  </si>
  <si>
    <t>Needs to be changed according to the gateway settings.</t>
  </si>
  <si>
    <t>default username</t>
  </si>
  <si>
    <t>default password</t>
  </si>
  <si>
    <t>Template for MSB1.x / ecoBolt configuration</t>
  </si>
  <si>
    <t>Mounting Type</t>
  </si>
  <si>
    <t>Model</t>
  </si>
  <si>
    <t>192.168.24.1</t>
  </si>
  <si>
    <t>192.168.178.1</t>
  </si>
  <si>
    <t>Condensate Load</t>
  </si>
  <si>
    <t>Default Gateway Credentials</t>
  </si>
  <si>
    <t>twkup [s]</t>
  </si>
  <si>
    <t>ErrCntTHDef</t>
  </si>
  <si>
    <t>WarnCntTHDef</t>
  </si>
  <si>
    <t>Excel PW:</t>
  </si>
  <si>
    <t>&lt;20kg/h (defective steam traps are detected earlier)</t>
  </si>
  <si>
    <t>&gt;100kg/h (defective steam traps are detected later)</t>
  </si>
  <si>
    <t>Defective Alarm [d]</t>
  </si>
  <si>
    <t>Defective Warning [d]</t>
  </si>
  <si>
    <t>Minimum value (1:29min)</t>
  </si>
  <si>
    <t>Maximum value (1 day)</t>
  </si>
  <si>
    <t>ball-float</t>
  </si>
  <si>
    <t>Minimum value to output a defective warning, State Alarm Bit 3</t>
  </si>
  <si>
    <t>Maximum value to output a defective warning, State Alarm Bit 3</t>
  </si>
  <si>
    <t>Minimum value to output a defective alarm, State Alarm Bit 7</t>
  </si>
  <si>
    <t>Maximum value to output a defective alarm, State Alarm Bit 7</t>
  </si>
  <si>
    <t>connected-services</t>
  </si>
  <si>
    <t>The orange columns are calculated automatically</t>
  </si>
  <si>
    <t>x</t>
  </si>
  <si>
    <t>Amplifier with high gain for low pressures (set automatically by the excel sheet)</t>
  </si>
  <si>
    <t>Amplifier with low gain for high pressures (set automatically by the excel sheet)</t>
  </si>
  <si>
    <t>Only used as informative column (necessary for LoRa downlink)</t>
  </si>
  <si>
    <t>Explanation can be found on the tab / sheet "Description"</t>
  </si>
  <si>
    <t>A red cell means the config is not set correctly (e.g. too high pressure)</t>
  </si>
  <si>
    <t/>
  </si>
  <si>
    <t>thermodynamic</t>
  </si>
  <si>
    <t>A8404113F184FFC6</t>
  </si>
  <si>
    <t>venturi</t>
  </si>
  <si>
    <t>A8404113F184FFC7</t>
  </si>
  <si>
    <t>Example Gestra</t>
  </si>
  <si>
    <t>Example Spirax</t>
  </si>
  <si>
    <t>Example 3rd party</t>
  </si>
  <si>
    <t>Thermostatic</t>
  </si>
  <si>
    <t>BK45</t>
  </si>
  <si>
    <t>SMC32</t>
  </si>
  <si>
    <t>-</t>
  </si>
  <si>
    <t>MK45</t>
  </si>
  <si>
    <t>BPC32</t>
  </si>
  <si>
    <t>Mechanical</t>
  </si>
  <si>
    <t>UNA45</t>
  </si>
  <si>
    <t>FT57</t>
  </si>
  <si>
    <t>Thermodynamic</t>
  </si>
  <si>
    <t>DK45</t>
  </si>
  <si>
    <t>TD42</t>
  </si>
  <si>
    <t>EFK, EFG, EFX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</si>
</sst>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</cellStyleXfs>
  <cellXfs count="18">
    <xf numFmtId="0" fontId="0" fillId="0" borderId="0" xfId="0"/>
    <xf numFmtId="0" fontId="1" fillId="0" borderId="0" xfId="1" applyAlignment="1" applyProtection="1">
      <alignment horizontal="left"/>
      <protection locked="0"/>
    </xf>
    <xf numFmtId="0" fontId="1" fillId="0" borderId="0" xfId="1" applyFill="1" applyAlignment="1" applyProtection="1">
      <alignment horizontal="left"/>
      <protection locked="0"/>
    </xf>
    <xf numFmtId="0" fontId="1" fillId="0" borderId="0" xfId="1" applyProtection="1"/>
    <xf numFmtId="0" fontId="1" fillId="0" borderId="0" xfId="1" applyProtection="1">
      <protection locked="0"/>
    </xf>
    <xf numFmtId="0" fontId="1" fillId="2" borderId="0" xfId="3" applyProtection="1"/>
    <xf numFmtId="0" fontId="1" fillId="2" borderId="0" xfId="3" applyAlignment="1" applyProtection="1">
      <alignment horizontal="left"/>
    </xf>
    <xf numFmtId="0" fontId="5" fillId="0" borderId="0" xfId="2" applyFont="1" applyAlignment="1" applyProtection="1"/>
    <xf numFmtId="14" fontId="1" fillId="0" borderId="0" xfId="1" applyNumberFormat="1" applyProtection="1"/>
    <xf numFmtId="14" fontId="4" fillId="0" borderId="0" xfId="1" applyNumberFormat="1" applyFont="1" applyAlignment="1" applyProtection="1"/>
    <xf numFmtId="0" fontId="4" fillId="0" borderId="0" xfId="1" applyFont="1" applyAlignment="1" applyProtection="1"/>
    <xf numFmtId="0" fontId="4" fillId="0" borderId="0" xfId="1" applyFont="1" applyAlignment="1" applyProtection="1">
      <alignment horizontal="left"/>
    </xf>
    <xf numFmtId="0" fontId="6" fillId="3" borderId="0" xfId="4" applyProtection="1"/>
    <xf numFmtId="0" fontId="2" fillId="0" borderId="0" xfId="1" applyFont="1" applyProtection="1"/>
    <xf numFmtId="0" fontId="2" fillId="0" borderId="0" xfId="0" applyFont="1" applyProtection="1"/>
    <xf numFmtId="0" fontId="0" fillId="0" borderId="0" xfId="0" applyProtection="1"/>
    <xf numFmtId="0" fontId="0" fillId="0" borderId="0" xfId="0" quotePrefix="1" applyProtection="1"/>
    <xf numFmtId="0" fontId="0" fillId="0" borderId="0" xfId="0" applyAlignment="1" applyProtection="1">
      <alignment horizontal="left"/>
    </xf>
  </cellXfs>
  <cellStyles count="5">
    <cellStyle name="40 % - Akzent2" xfId="3" builtinId="35"/>
    <cellStyle name="Normal 3" xfId="1" xr:uid="{C4134BBC-3EBE-4E27-9FB4-B70622BAF8BC}"/>
    <cellStyle name="Schlecht" xfId="4" builtinId="27"/>
    <cellStyle name="Standard" xfId="0" builtinId="0"/>
    <cellStyle name="Überschrift" xfId="2" builtinId="15"/>
  </cellStyles>
  <dxfs count="68">
    <dxf>
      <font>
        <color rgb="FF9C0006"/>
      </font>
      <fill>
        <patternFill>
          <bgColor rgb="FFFFC7CE"/>
        </patternFill>
      </fill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numFmt numFmtId="0" formatCode="General"/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numFmt numFmtId="0" formatCode="General"/>
      <protection locked="1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10</xdr:col>
      <xdr:colOff>1086762</xdr:colOff>
      <xdr:row>28</xdr:row>
      <xdr:rowOff>759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666B439-837B-0430-4CF1-43F10BDAB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7275" y="0"/>
          <a:ext cx="6535062" cy="54395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77D64-4A02-49E9-A2CC-FBA0A1A1EE91}" name="Tabelle15" displayName="Tabelle15" ref="A29:N100" totalsRowShown="0" headerRowDxfId="67" dataDxfId="66">
  <autoFilter ref="A29:N100" xr:uid="{317431FE-60A7-40CC-9D9A-3AB599612456}"/>
  <tableColumns count="14">
    <tableColumn id="7" xr3:uid="{DA9F07F4-5B2F-4B35-9E38-2EE01F2E5FAC}" name="DevEUI" dataDxfId="65"/>
    <tableColumn id="19" xr3:uid="{C6F64010-A0FC-40E3-8BC3-BD6F8466AF9C}" name="Gateway IP" dataDxfId="64" dataCellStyle="Normal 3"/>
    <tableColumn id="13" xr3:uid="{AF7B52A8-1376-481C-80C3-2AB4AE9ADE3D}" name="Steam Trap Type" dataDxfId="63"/>
    <tableColumn id="14" xr3:uid="{D52A3EB4-9CD6-45FD-9CA6-AD714A9C9C27}" name="DN" dataDxfId="62" dataCellStyle="Normal 3"/>
    <tableColumn id="18" xr3:uid="{CAEC5D9C-9BA0-4C3F-AC24-95ED5997FD2D}" name="Mounting Type" dataDxfId="61" dataCellStyle="Normal 3"/>
    <tableColumn id="15" xr3:uid="{5F845634-2BCA-4B29-A899-63F16DFEB2FD}" name="Differential Pressure [barg]" dataDxfId="60"/>
    <tableColumn id="20" xr3:uid="{D73C0658-F976-42B2-B350-33BBFC80DB1F}" name="Model" dataDxfId="59" dataCellStyle="40 % - Akzent2">
      <calculatedColumnFormula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calculatedColumnFormula>
    </tableColumn>
    <tableColumn id="16" xr3:uid="{AB577C23-AEDD-445F-8955-716AC4628F06}" name="Application" dataDxfId="58"/>
    <tableColumn id="17" xr3:uid="{3ABFC23A-745E-41AF-8C86-1F8A0B0E2557}" name="Condensate Load" dataDxfId="57"/>
    <tableColumn id="1" xr3:uid="{0A354921-BC1E-4089-9279-D2F8055490C8}" name="twkup [s]" dataDxfId="56"/>
    <tableColumn id="2" xr3:uid="{283E7F83-63D5-42C2-A688-A5F0D7CEF5FD}" name="Defective Alarm [d]" dataDxfId="55"/>
    <tableColumn id="4" xr3:uid="{640D6DC7-2129-47F5-9FF2-0C62F0409BB1}" name="ErrCntTHDef" dataDxfId="54" dataCellStyle="40 % - Akzent2">
      <calculatedColumnFormula>IF(ISNUMBER(Tabelle15[[#This Row],[twkup '[s']]]),ROUND(60*60*24*Tabelle15[[#This Row],[Defective Alarm '[d']]]/(Tabelle15[[#This Row],[twkup '[s']]]),0),"")</calculatedColumnFormula>
    </tableColumn>
    <tableColumn id="3" xr3:uid="{4B4F8876-9CC8-48BB-8CB3-A8075AE00BCA}" name="Defective Warning [d]" dataDxfId="53" dataCellStyle="Normal 3"/>
    <tableColumn id="5" xr3:uid="{975EAA30-3DE4-4E39-8F20-BD0CC3FA0CCE}" name="WarnCntTHDef" dataDxfId="52" dataCellStyle="40 % - Akzent2">
      <calculatedColumnFormula>IF(ISNUMBER(Tabelle15[[#This Row],[twkup '[s']]]),ROUND(60*60*24*Tabelle15[[#This Row],[Defective Warning '[d']]]/(Tabelle15[[#This Row],[twkup '[s']]]),0),"")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0D94856-3D5D-4F10-A33D-928934D9FA27}" name="Tabelle10" displayName="Tabelle10" ref="A69:B71" totalsRowShown="0" headerRowDxfId="19" dataDxfId="18">
  <autoFilter ref="A69:B71" xr:uid="{A0D94856-3D5D-4F10-A33D-928934D9FA27}"/>
  <tableColumns count="2">
    <tableColumn id="1" xr3:uid="{33F972E9-27EA-4E42-A35A-DEF9A1B11AF4}" name="Defective Warning [d]" dataDxfId="17"/>
    <tableColumn id="2" xr3:uid="{ED77B4DF-6A7E-48D9-AE94-FBD1F4D7189C}" name="Description" dataDxfId="16"/>
  </tableColumns>
  <tableStyleInfo name="TableStyleMedium2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D13FB-0151-4FE0-BD43-82C097459F83}" name="Tabelle11" displayName="Tabelle11" ref="A60:B62" totalsRowShown="0" headerRowDxfId="15" dataDxfId="14">
  <autoFilter ref="A60:B62" xr:uid="{679D13FB-0151-4FE0-BD43-82C097459F83}"/>
  <tableColumns count="2">
    <tableColumn id="1" xr3:uid="{5867ACC0-4680-4CC6-8CAA-A16C6BBE4D6F}" name="Defective Alarm [d]" dataDxfId="13"/>
    <tableColumn id="2" xr3:uid="{F59A1BFE-F67D-463D-856C-D85D36D78F93}" name="Description" dataDxfId="12"/>
  </tableColumns>
  <tableStyleInfo name="TableStyleMedium2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43D9E6-1149-4B1B-8BE0-D5F62D35B10C}" name="Tabelle12" displayName="Tabelle12" ref="A65:B66" totalsRowShown="0" headerRowDxfId="11" dataDxfId="10">
  <autoFilter ref="A65:B66" xr:uid="{9E43D9E6-1149-4B1B-8BE0-D5F62D35B10C}"/>
  <tableColumns count="2">
    <tableColumn id="1" xr3:uid="{35929CE2-E401-45B8-8F23-0AA72B81F3D9}" name="ErrCntTHDef" dataDxfId="9"/>
    <tableColumn id="2" xr3:uid="{468AD5B6-DD64-40A3-99D5-72C3A4BB5B22}" name="Description" dataDxfId="8"/>
  </tableColumns>
  <tableStyleInfo name="TableStyleMedium2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690AFA-EE0C-4DFD-9515-5651FF27FD63}" name="Tabelle13" displayName="Tabelle13" ref="A74:B75" totalsRowShown="0" headerRowDxfId="7" dataDxfId="6">
  <autoFilter ref="A74:B75" xr:uid="{13690AFA-EE0C-4DFD-9515-5651FF27FD63}"/>
  <tableColumns count="2">
    <tableColumn id="1" xr3:uid="{9937DBFD-0AA9-4EEA-9AC6-FCE82154463C}" name="WarnCntTHDef" dataDxfId="5"/>
    <tableColumn id="2" xr3:uid="{3AE50BF2-4598-4C53-A64A-7ACE0C8BA0AE}" name="Description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2AB89-FFCD-43F3-A092-3A914E97237E}" name="TabelleSteamTrapType" displayName="TabelleSteamTrapType" ref="A10:E15" totalsRowShown="0" headerRowDxfId="51" dataDxfId="50">
  <autoFilter ref="A10:E15" xr:uid="{78F2AB89-FFCD-43F3-A092-3A914E97237E}"/>
  <tableColumns count="5">
    <tableColumn id="1" xr3:uid="{9CFC6F5E-A2EB-4847-9CED-178048745F9B}" name="Steam Trap Type" dataDxfId="49"/>
    <tableColumn id="2" xr3:uid="{78E0D49C-92AC-4FC2-AF61-88AD919485F0}" name="Description" dataDxfId="48"/>
    <tableColumn id="3" xr3:uid="{0FA6007D-158C-4FFB-BAA3-A005447C607C}" name="Example Gestra" dataDxfId="3"/>
    <tableColumn id="4" xr3:uid="{4C118A41-3ECD-43C3-A591-904F00146114}" name="Example Spirax" dataDxfId="2"/>
    <tableColumn id="5" xr3:uid="{3ECBA2BC-C364-48E8-8FBE-2692A5C5C0BE}" name="Example 3rd party" dataDxfId="1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1D94E1-8FB0-417F-A3A9-989E59CC13A0}" name="Tabelle3" displayName="Tabelle3" ref="A27:B30" totalsRowShown="0" headerRowDxfId="47" dataDxfId="46">
  <autoFilter ref="A27:B30" xr:uid="{DF1D94E1-8FB0-417F-A3A9-989E59CC13A0}"/>
  <tableColumns count="2">
    <tableColumn id="1" xr3:uid="{A697D446-AAE8-4307-AB82-71C1802D41AD}" name="Mounting type" dataDxfId="45"/>
    <tableColumn id="2" xr3:uid="{62709CC3-8E8F-4333-AEA6-ACB618E0D27A}" name="Description" dataDxfId="44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127BA-8836-45B2-95A2-13AA6D57DD1C}" name="Tabelle5" displayName="Tabelle5" ref="A18:B24" totalsRowShown="0" headerRowDxfId="43" dataDxfId="42">
  <autoFilter ref="A18:B24" xr:uid="{8B9127BA-8836-45B2-95A2-13AA6D57DD1C}"/>
  <tableColumns count="2">
    <tableColumn id="1" xr3:uid="{D142CFE6-E02D-44F1-BAAF-1F36705ABDB3}" name="DN" dataDxfId="41"/>
    <tableColumn id="2" xr3:uid="{648DE5B5-DCFE-416D-B029-0DBA6626A761}" name="Description" dataDxfId="40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68E5E5-6A79-4B66-9061-8CA67349ABF5}" name="Tabelle6" displayName="Tabelle6" ref="A33:B35" totalsRowShown="0" headerRowDxfId="39" dataDxfId="38">
  <autoFilter ref="A33:B35" xr:uid="{D068E5E5-6A79-4B66-9061-8CA67349ABF5}"/>
  <tableColumns count="2">
    <tableColumn id="1" xr3:uid="{1905088F-7C14-434B-B3BE-62E385328CE4}" name="Differential Pressure [barg]" dataDxfId="37"/>
    <tableColumn id="2" xr3:uid="{42AE52A2-7499-4692-9E6A-DADB3A1B720F}" name="Description" dataDxfId="36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F1EEE-DB51-443A-AD34-3112821B5A1C}" name="Tabelle7" displayName="Tabelle7" ref="A43:B46" totalsRowShown="0" headerRowDxfId="35" dataDxfId="34">
  <autoFilter ref="A43:B46" xr:uid="{78DF1EEE-DB51-443A-AD34-3112821B5A1C}"/>
  <tableColumns count="2">
    <tableColumn id="1" xr3:uid="{249E425B-D1A1-4ED1-8F27-66B2854BFBE9}" name="Application" dataDxfId="33"/>
    <tableColumn id="2" xr3:uid="{016AA1E0-1E8B-4265-A6AB-5E618EFF8DC4}" name="Description" dataDxfId="32"/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52519E-C1CF-48E1-8995-E5748E48FB6D}" name="Tabelle8" displayName="Tabelle8" ref="A49:B52" totalsRowShown="0" headerRowDxfId="31" dataDxfId="30">
  <autoFilter ref="A49:B52" xr:uid="{4552519E-C1CF-48E1-8995-E5748E48FB6D}"/>
  <tableColumns count="2">
    <tableColumn id="1" xr3:uid="{C598DD03-D117-4710-9BEF-F0552ADF294E}" name="Condensate load" dataDxfId="29"/>
    <tableColumn id="2" xr3:uid="{42B465BD-38F4-40D3-B8A1-B17F4C750E38}" name="Description" dataDxfId="28"/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F8724C-DC37-404E-9DA3-6FBC8AF4C1E5}" name="Tabelle4" displayName="Tabelle4" ref="A38:B40" totalsRowShown="0" headerRowDxfId="27" dataDxfId="26">
  <autoFilter ref="A38:B40" xr:uid="{2DF8724C-DC37-404E-9DA3-6FBC8AF4C1E5}"/>
  <tableColumns count="2">
    <tableColumn id="1" xr3:uid="{F5E001A8-05FE-499E-B119-7F9339BBDC22}" name="Model" dataDxfId="25"/>
    <tableColumn id="2" xr3:uid="{5987E5F6-70E7-45C1-BA66-214DD36969C0}" name="Description" dataDxfId="24"/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5F940F-5F63-4B77-B436-9EFF003DB7FC}" name="Tabelle9" displayName="Tabelle9" ref="A55:B57" totalsRowShown="0" headerRowDxfId="23" dataDxfId="22">
  <autoFilter ref="A55:B57" xr:uid="{F55F940F-5F63-4B77-B436-9EFF003DB7FC}"/>
  <tableColumns count="2">
    <tableColumn id="1" xr3:uid="{D50AD9EE-B31A-4E8C-BF57-EEEE88F41429}" name="twkup [s]" dataDxfId="21"/>
    <tableColumn id="2" xr3:uid="{85244D21-3A01-404F-BAAC-C72D0D467F93}" name="Description" dataDxfId="2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7818-6CA3-4CD7-BF05-4D299C3E90BE}">
  <dimension ref="A1:N100"/>
  <sheetViews>
    <sheetView tabSelected="1" zoomScaleNormal="100" workbookViewId="0"/>
  </sheetViews>
  <sheetFormatPr baseColWidth="10" defaultColWidth="9.140625" defaultRowHeight="15" x14ac:dyDescent="0.25"/>
  <cols>
    <col min="1" max="1" width="19" style="4" customWidth="1"/>
    <col min="2" max="2" width="13.28515625" style="4" bestFit="1" customWidth="1"/>
    <col min="3" max="3" width="18" style="4" bestFit="1" customWidth="1"/>
    <col min="4" max="4" width="6" style="4" bestFit="1" customWidth="1"/>
    <col min="5" max="5" width="16.7109375" style="4" bestFit="1" customWidth="1"/>
    <col min="6" max="6" width="27.7109375" style="4" bestFit="1" customWidth="1"/>
    <col min="7" max="7" width="9.140625" style="4" bestFit="1" customWidth="1"/>
    <col min="8" max="8" width="14.7109375" style="4" bestFit="1" customWidth="1"/>
    <col min="9" max="9" width="18.5703125" style="4" bestFit="1" customWidth="1"/>
    <col min="10" max="10" width="11.5703125" style="4" bestFit="1" customWidth="1"/>
    <col min="11" max="11" width="20.7109375" style="4" bestFit="1" customWidth="1"/>
    <col min="12" max="12" width="14.140625" style="4" customWidth="1"/>
    <col min="13" max="13" width="23" style="4" customWidth="1"/>
    <col min="14" max="14" width="16.5703125" style="4" customWidth="1"/>
    <col min="15" max="16384" width="9.140625" style="4"/>
  </cols>
  <sheetData>
    <row r="1" spans="1:14" ht="23.25" x14ac:dyDescent="0.35">
      <c r="A1" s="7" t="s">
        <v>50</v>
      </c>
      <c r="B1" s="7"/>
      <c r="C1" s="7"/>
      <c r="D1" s="7"/>
      <c r="E1" s="7"/>
      <c r="F1" s="7"/>
      <c r="G1" s="7"/>
      <c r="H1" s="7"/>
      <c r="I1" s="7"/>
      <c r="J1" s="3"/>
      <c r="K1" s="3"/>
      <c r="L1" s="3"/>
      <c r="M1" s="3"/>
      <c r="N1" s="3"/>
    </row>
    <row r="2" spans="1:14" x14ac:dyDescent="0.25">
      <c r="A2" s="8">
        <v>45320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8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">
        <v>44</v>
      </c>
      <c r="B4" s="3"/>
      <c r="C4" s="3"/>
      <c r="D4" s="3"/>
      <c r="E4" s="9"/>
      <c r="F4" s="9"/>
      <c r="G4" s="9"/>
      <c r="H4" s="9"/>
      <c r="I4" s="9"/>
      <c r="J4" s="3"/>
      <c r="K4" s="3"/>
      <c r="L4" s="3"/>
      <c r="M4" s="3"/>
      <c r="N4" s="3"/>
    </row>
    <row r="5" spans="1:14" x14ac:dyDescent="0.25">
      <c r="A5" s="3" t="s">
        <v>78</v>
      </c>
      <c r="B5" s="3"/>
      <c r="C5" s="3"/>
      <c r="D5" s="3"/>
      <c r="E5" s="10"/>
      <c r="F5" s="10"/>
      <c r="G5" s="10"/>
      <c r="H5" s="10"/>
      <c r="I5" s="10"/>
      <c r="J5" s="3"/>
      <c r="K5" s="3"/>
      <c r="L5" s="3"/>
      <c r="M5" s="3"/>
      <c r="N5" s="3"/>
    </row>
    <row r="6" spans="1:14" x14ac:dyDescent="0.25">
      <c r="A6" s="5" t="s">
        <v>73</v>
      </c>
      <c r="B6" s="5"/>
      <c r="C6" s="5"/>
      <c r="D6" s="3"/>
      <c r="E6" s="11"/>
      <c r="F6" s="11"/>
      <c r="G6" s="11"/>
      <c r="H6" s="11"/>
      <c r="I6" s="11"/>
      <c r="J6" s="3"/>
      <c r="K6" s="3"/>
      <c r="L6" s="3"/>
      <c r="M6" s="3"/>
      <c r="N6" s="3"/>
    </row>
    <row r="7" spans="1:14" x14ac:dyDescent="0.25">
      <c r="A7" s="12" t="s">
        <v>79</v>
      </c>
      <c r="B7" s="12"/>
      <c r="C7" s="12"/>
      <c r="D7" s="12"/>
      <c r="E7" s="12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13" t="s">
        <v>45</v>
      </c>
      <c r="B29" s="13" t="s">
        <v>19</v>
      </c>
      <c r="C29" s="13" t="s">
        <v>3</v>
      </c>
      <c r="D29" s="13" t="s">
        <v>38</v>
      </c>
      <c r="E29" s="13" t="s">
        <v>51</v>
      </c>
      <c r="F29" s="13" t="s">
        <v>35</v>
      </c>
      <c r="G29" s="13" t="s">
        <v>52</v>
      </c>
      <c r="H29" s="13" t="s">
        <v>6</v>
      </c>
      <c r="I29" s="13" t="s">
        <v>55</v>
      </c>
      <c r="J29" s="13" t="s">
        <v>57</v>
      </c>
      <c r="K29" s="13" t="s">
        <v>63</v>
      </c>
      <c r="L29" s="13" t="s">
        <v>58</v>
      </c>
      <c r="M29" s="13" t="s">
        <v>64</v>
      </c>
      <c r="N29" s="13" t="s">
        <v>59</v>
      </c>
    </row>
    <row r="30" spans="1:14" x14ac:dyDescent="0.25">
      <c r="A30" s="1" t="s">
        <v>0</v>
      </c>
      <c r="B30" s="1" t="s">
        <v>20</v>
      </c>
      <c r="C30" s="1" t="s">
        <v>4</v>
      </c>
      <c r="D30" s="1">
        <v>15</v>
      </c>
      <c r="E30" s="1" t="s">
        <v>15</v>
      </c>
      <c r="F30" s="1">
        <v>22</v>
      </c>
      <c r="G30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0" s="1" t="s">
        <v>7</v>
      </c>
      <c r="I30" s="1" t="s">
        <v>39</v>
      </c>
      <c r="J30" s="1">
        <v>3600</v>
      </c>
      <c r="K30" s="1">
        <v>30</v>
      </c>
      <c r="L30" s="6">
        <f>IF(ISNUMBER(Tabelle15[[#This Row],[twkup '[s']]]),ROUND(60*60*24*Tabelle15[[#This Row],[Defective Alarm '[d']]]/(Tabelle15[[#This Row],[twkup '[s']]]),0),"")</f>
        <v>720</v>
      </c>
      <c r="M30" s="1">
        <v>15</v>
      </c>
      <c r="N30" s="6">
        <f>IF(ISNUMBER(Tabelle15[[#This Row],[twkup '[s']]]),ROUND(60*60*24*Tabelle15[[#This Row],[Defective Warning '[d']]]/(Tabelle15[[#This Row],[twkup '[s']]]),0),"")</f>
        <v>360</v>
      </c>
    </row>
    <row r="31" spans="1:14" x14ac:dyDescent="0.25">
      <c r="A31" s="1" t="s">
        <v>16</v>
      </c>
      <c r="B31" s="1" t="s">
        <v>20</v>
      </c>
      <c r="C31" s="1" t="s">
        <v>5</v>
      </c>
      <c r="D31" s="1">
        <v>20</v>
      </c>
      <c r="E31" s="1" t="s">
        <v>13</v>
      </c>
      <c r="F31" s="1">
        <v>10</v>
      </c>
      <c r="G31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1" s="1" t="s">
        <v>8</v>
      </c>
      <c r="I31" s="1" t="s">
        <v>39</v>
      </c>
      <c r="J31" s="1">
        <v>3600</v>
      </c>
      <c r="K31" s="1">
        <v>30</v>
      </c>
      <c r="L31" s="6">
        <f>IF(ISNUMBER(Tabelle15[[#This Row],[twkup '[s']]]),ROUND(60*60*24*Tabelle15[[#This Row],[Defective Alarm '[d']]]/(Tabelle15[[#This Row],[twkup '[s']]]),0),"")</f>
        <v>720</v>
      </c>
      <c r="M31" s="1">
        <v>15</v>
      </c>
      <c r="N31" s="6">
        <f>IF(ISNUMBER(Tabelle15[[#This Row],[twkup '[s']]]),ROUND(60*60*24*Tabelle15[[#This Row],[Defective Warning '[d']]]/(Tabelle15[[#This Row],[twkup '[s']]]),0),"")</f>
        <v>360</v>
      </c>
    </row>
    <row r="32" spans="1:14" x14ac:dyDescent="0.25">
      <c r="A32" s="1" t="s">
        <v>1</v>
      </c>
      <c r="B32" s="1" t="s">
        <v>20</v>
      </c>
      <c r="C32" s="1" t="s">
        <v>67</v>
      </c>
      <c r="D32" s="1">
        <v>25</v>
      </c>
      <c r="E32" s="1" t="s">
        <v>15</v>
      </c>
      <c r="F32" s="1">
        <v>2</v>
      </c>
      <c r="G32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2" s="1" t="s">
        <v>7</v>
      </c>
      <c r="I32" s="1" t="s">
        <v>39</v>
      </c>
      <c r="J32" s="1">
        <v>3600</v>
      </c>
      <c r="K32" s="1">
        <v>10</v>
      </c>
      <c r="L32" s="6">
        <f>IF(ISNUMBER(Tabelle15[[#This Row],[twkup '[s']]]),ROUND(60*60*24*Tabelle15[[#This Row],[Defective Alarm '[d']]]/(Tabelle15[[#This Row],[twkup '[s']]]),0),"")</f>
        <v>240</v>
      </c>
      <c r="M32" s="1">
        <v>5</v>
      </c>
      <c r="N32" s="6">
        <f>IF(ISNUMBER(Tabelle15[[#This Row],[twkup '[s']]]),ROUND(60*60*24*Tabelle15[[#This Row],[Defective Warning '[d']]]/(Tabelle15[[#This Row],[twkup '[s']]]),0),"")</f>
        <v>120</v>
      </c>
    </row>
    <row r="33" spans="1:14" x14ac:dyDescent="0.25">
      <c r="A33" s="1" t="s">
        <v>17</v>
      </c>
      <c r="B33" s="1" t="s">
        <v>53</v>
      </c>
      <c r="C33" s="1" t="s">
        <v>4</v>
      </c>
      <c r="D33" s="1">
        <v>40</v>
      </c>
      <c r="E33" s="1" t="s">
        <v>13</v>
      </c>
      <c r="F33" s="1">
        <v>1</v>
      </c>
      <c r="G33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3" s="1" t="s">
        <v>7</v>
      </c>
      <c r="I33" s="1" t="s">
        <v>39</v>
      </c>
      <c r="J33" s="1">
        <v>3600</v>
      </c>
      <c r="K33" s="1">
        <v>10</v>
      </c>
      <c r="L33" s="6">
        <f>IF(ISNUMBER(Tabelle15[[#This Row],[twkup '[s']]]),ROUND(60*60*24*Tabelle15[[#This Row],[Defective Alarm '[d']]]/(Tabelle15[[#This Row],[twkup '[s']]]),0),"")</f>
        <v>240</v>
      </c>
      <c r="M33" s="1">
        <v>5</v>
      </c>
      <c r="N33" s="6">
        <f>IF(ISNUMBER(Tabelle15[[#This Row],[twkup '[s']]]),ROUND(60*60*24*Tabelle15[[#This Row],[Defective Warning '[d']]]/(Tabelle15[[#This Row],[twkup '[s']]]),0),"")</f>
        <v>120</v>
      </c>
    </row>
    <row r="34" spans="1:14" x14ac:dyDescent="0.25">
      <c r="A34" s="1" t="s">
        <v>2</v>
      </c>
      <c r="B34" s="1" t="s">
        <v>53</v>
      </c>
      <c r="C34" s="1" t="s">
        <v>67</v>
      </c>
      <c r="D34" s="1">
        <v>50</v>
      </c>
      <c r="E34" s="1" t="s">
        <v>14</v>
      </c>
      <c r="F34" s="1">
        <v>15</v>
      </c>
      <c r="G34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MSB1.2</v>
      </c>
      <c r="H34" s="1" t="s">
        <v>9</v>
      </c>
      <c r="I34" s="1" t="s">
        <v>11</v>
      </c>
      <c r="J34" s="1">
        <v>3600</v>
      </c>
      <c r="K34" s="1">
        <v>3</v>
      </c>
      <c r="L34" s="6">
        <f>IF(ISNUMBER(Tabelle15[[#This Row],[twkup '[s']]]),ROUND(60*60*24*Tabelle15[[#This Row],[Defective Alarm '[d']]]/(Tabelle15[[#This Row],[twkup '[s']]]),0),"")</f>
        <v>72</v>
      </c>
      <c r="M34" s="1">
        <v>1.5</v>
      </c>
      <c r="N34" s="6">
        <f>IF(ISNUMBER(Tabelle15[[#This Row],[twkup '[s']]]),ROUND(60*60*24*Tabelle15[[#This Row],[Defective Warning '[d']]]/(Tabelle15[[#This Row],[twkup '[s']]]),0),"")</f>
        <v>36</v>
      </c>
    </row>
    <row r="35" spans="1:14" x14ac:dyDescent="0.25">
      <c r="A35" s="1" t="s">
        <v>18</v>
      </c>
      <c r="B35" s="1" t="s">
        <v>54</v>
      </c>
      <c r="C35" s="1" t="s">
        <v>4</v>
      </c>
      <c r="D35" s="1">
        <v>65</v>
      </c>
      <c r="E35" s="1" t="s">
        <v>13</v>
      </c>
      <c r="F35" s="1">
        <v>23</v>
      </c>
      <c r="G35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5" s="1" t="s">
        <v>9</v>
      </c>
      <c r="I35" s="1" t="s">
        <v>11</v>
      </c>
      <c r="J35" s="1">
        <v>3600</v>
      </c>
      <c r="K35" s="1">
        <v>3</v>
      </c>
      <c r="L35" s="6">
        <f>IF(ISNUMBER(Tabelle15[[#This Row],[twkup '[s']]]),ROUND(60*60*24*Tabelle15[[#This Row],[Defective Alarm '[d']]]/(Tabelle15[[#This Row],[twkup '[s']]]),0),"")</f>
        <v>72</v>
      </c>
      <c r="M35" s="1">
        <v>1.5</v>
      </c>
      <c r="N35" s="6">
        <f>IF(ISNUMBER(Tabelle15[[#This Row],[twkup '[s']]]),ROUND(60*60*24*Tabelle15[[#This Row],[Defective Warning '[d']]]/(Tabelle15[[#This Row],[twkup '[s']]]),0),"")</f>
        <v>36</v>
      </c>
    </row>
    <row r="36" spans="1:14" x14ac:dyDescent="0.25">
      <c r="A36" s="1" t="s">
        <v>82</v>
      </c>
      <c r="B36" s="2" t="s">
        <v>54</v>
      </c>
      <c r="C36" s="1" t="s">
        <v>81</v>
      </c>
      <c r="D36" s="1">
        <v>25</v>
      </c>
      <c r="E36" s="1" t="s">
        <v>15</v>
      </c>
      <c r="F36" s="1">
        <v>5</v>
      </c>
      <c r="G36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6" s="1" t="s">
        <v>8</v>
      </c>
      <c r="I36" s="1" t="s">
        <v>39</v>
      </c>
      <c r="J36" s="1">
        <v>3600</v>
      </c>
      <c r="K36" s="1">
        <v>30</v>
      </c>
      <c r="L36" s="6">
        <f>IF(ISNUMBER(Tabelle15[[#This Row],[twkup '[s']]]),ROUND(60*60*24*Tabelle15[[#This Row],[Defective Alarm '[d']]]/(Tabelle15[[#This Row],[twkup '[s']]]),0),"")</f>
        <v>720</v>
      </c>
      <c r="M36" s="1">
        <v>15</v>
      </c>
      <c r="N36" s="6">
        <f>IF(ISNUMBER(Tabelle15[[#This Row],[twkup '[s']]]),ROUND(60*60*24*Tabelle15[[#This Row],[Defective Warning '[d']]]/(Tabelle15[[#This Row],[twkup '[s']]]),0),"")</f>
        <v>360</v>
      </c>
    </row>
    <row r="37" spans="1:14" x14ac:dyDescent="0.25">
      <c r="A37" s="1" t="s">
        <v>84</v>
      </c>
      <c r="B37" s="2" t="s">
        <v>54</v>
      </c>
      <c r="C37" s="1" t="s">
        <v>83</v>
      </c>
      <c r="D37" s="1">
        <v>20</v>
      </c>
      <c r="E37" s="1" t="s">
        <v>14</v>
      </c>
      <c r="F37" s="1">
        <v>7</v>
      </c>
      <c r="G37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7" s="1" t="s">
        <v>8</v>
      </c>
      <c r="I37" s="1" t="s">
        <v>40</v>
      </c>
      <c r="J37" s="1">
        <v>3600</v>
      </c>
      <c r="K37" s="1">
        <v>30</v>
      </c>
      <c r="L37" s="6">
        <f>IF(ISNUMBER(Tabelle15[[#This Row],[twkup '[s']]]),ROUND(60*60*24*Tabelle15[[#This Row],[Defective Alarm '[d']]]/(Tabelle15[[#This Row],[twkup '[s']]]),0),"")</f>
        <v>720</v>
      </c>
      <c r="M37" s="1">
        <v>15</v>
      </c>
      <c r="N37" s="6">
        <f>IF(ISNUMBER(Tabelle15[[#This Row],[twkup '[s']]]),ROUND(60*60*24*Tabelle15[[#This Row],[Defective Warning '[d']]]/(Tabelle15[[#This Row],[twkup '[s']]]),0),"")</f>
        <v>360</v>
      </c>
    </row>
    <row r="38" spans="1:14" x14ac:dyDescent="0.25">
      <c r="A38" s="1"/>
      <c r="B38" s="2"/>
      <c r="C38" s="1"/>
      <c r="D38" s="1"/>
      <c r="E38" s="1"/>
      <c r="F38" s="1"/>
      <c r="G38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8" s="1"/>
      <c r="I38" s="1"/>
      <c r="J38" s="1"/>
      <c r="K38" s="1"/>
      <c r="L38" s="6" t="str">
        <f>IF(ISNUMBER(Tabelle15[[#This Row],[twkup '[s']]]),ROUND(60*60*24*Tabelle15[[#This Row],[Defective Alarm '[d']]]/(Tabelle15[[#This Row],[twkup '[s']]]),0),"")</f>
        <v/>
      </c>
      <c r="M38" s="1"/>
      <c r="N38" s="6" t="str">
        <f>IF(ISNUMBER(Tabelle15[[#This Row],[twkup '[s']]]),ROUND(60*60*24*Tabelle15[[#This Row],[Defective Warning '[d']]]/(Tabelle15[[#This Row],[twkup '[s']]]),0),"")</f>
        <v/>
      </c>
    </row>
    <row r="39" spans="1:14" x14ac:dyDescent="0.25">
      <c r="A39" s="1"/>
      <c r="B39" s="2"/>
      <c r="C39" s="1"/>
      <c r="D39" s="1"/>
      <c r="E39" s="1"/>
      <c r="F39" s="1"/>
      <c r="G39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39" s="1"/>
      <c r="I39" s="1"/>
      <c r="J39" s="1"/>
      <c r="K39" s="1"/>
      <c r="L39" s="6" t="str">
        <f>IF(ISNUMBER(Tabelle15[[#This Row],[twkup '[s']]]),ROUND(60*60*24*Tabelle15[[#This Row],[Defective Alarm '[d']]]/(Tabelle15[[#This Row],[twkup '[s']]]),0),"")</f>
        <v/>
      </c>
      <c r="M39" s="1"/>
      <c r="N39" s="6" t="str">
        <f>IF(ISNUMBER(Tabelle15[[#This Row],[twkup '[s']]]),ROUND(60*60*24*Tabelle15[[#This Row],[Defective Warning '[d']]]/(Tabelle15[[#This Row],[twkup '[s']]]),0),"")</f>
        <v/>
      </c>
    </row>
    <row r="40" spans="1:14" x14ac:dyDescent="0.25">
      <c r="A40" s="1"/>
      <c r="B40" s="2"/>
      <c r="C40" s="1"/>
      <c r="D40" s="1"/>
      <c r="E40" s="1"/>
      <c r="F40" s="1"/>
      <c r="G40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0" s="1"/>
      <c r="I40" s="1"/>
      <c r="J40" s="1"/>
      <c r="K40" s="1"/>
      <c r="L40" s="6" t="str">
        <f>IF(ISNUMBER(Tabelle15[[#This Row],[twkup '[s']]]),ROUND(60*60*24*Tabelle15[[#This Row],[Defective Alarm '[d']]]/(Tabelle15[[#This Row],[twkup '[s']]]),0),"")</f>
        <v/>
      </c>
      <c r="M40" s="1"/>
      <c r="N40" s="6" t="str">
        <f>IF(ISNUMBER(Tabelle15[[#This Row],[twkup '[s']]]),ROUND(60*60*24*Tabelle15[[#This Row],[Defective Warning '[d']]]/(Tabelle15[[#This Row],[twkup '[s']]]),0),"")</f>
        <v/>
      </c>
    </row>
    <row r="41" spans="1:14" x14ac:dyDescent="0.25">
      <c r="A41" s="1"/>
      <c r="B41" s="2"/>
      <c r="C41" s="1"/>
      <c r="D41" s="1"/>
      <c r="E41" s="1"/>
      <c r="F41" s="1"/>
      <c r="G41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1" s="1"/>
      <c r="I41" s="1"/>
      <c r="J41" s="1"/>
      <c r="K41" s="1"/>
      <c r="L41" s="6" t="str">
        <f>IF(ISNUMBER(Tabelle15[[#This Row],[twkup '[s']]]),ROUND(60*60*24*Tabelle15[[#This Row],[Defective Alarm '[d']]]/(Tabelle15[[#This Row],[twkup '[s']]]),0),"")</f>
        <v/>
      </c>
      <c r="M41" s="1"/>
      <c r="N41" s="6" t="str">
        <f>IF(ISNUMBER(Tabelle15[[#This Row],[twkup '[s']]]),ROUND(60*60*24*Tabelle15[[#This Row],[Defective Warning '[d']]]/(Tabelle15[[#This Row],[twkup '[s']]]),0),"")</f>
        <v/>
      </c>
    </row>
    <row r="42" spans="1:14" x14ac:dyDescent="0.25">
      <c r="A42" s="1"/>
      <c r="B42" s="2"/>
      <c r="C42" s="1"/>
      <c r="D42" s="1"/>
      <c r="E42" s="1"/>
      <c r="F42" s="1"/>
      <c r="G42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2" s="1"/>
      <c r="I42" s="1"/>
      <c r="J42" s="1"/>
      <c r="K42" s="1"/>
      <c r="L42" s="6" t="str">
        <f>IF(ISNUMBER(Tabelle15[[#This Row],[twkup '[s']]]),ROUND(60*60*24*Tabelle15[[#This Row],[Defective Alarm '[d']]]/(Tabelle15[[#This Row],[twkup '[s']]]),0),"")</f>
        <v/>
      </c>
      <c r="M42" s="1"/>
      <c r="N42" s="6" t="str">
        <f>IF(ISNUMBER(Tabelle15[[#This Row],[twkup '[s']]]),ROUND(60*60*24*Tabelle15[[#This Row],[Defective Warning '[d']]]/(Tabelle15[[#This Row],[twkup '[s']]]),0),"")</f>
        <v/>
      </c>
    </row>
    <row r="43" spans="1:14" x14ac:dyDescent="0.25">
      <c r="A43" s="1"/>
      <c r="B43" s="2"/>
      <c r="C43" s="1"/>
      <c r="D43" s="1"/>
      <c r="E43" s="1"/>
      <c r="F43" s="1"/>
      <c r="G43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3" s="1"/>
      <c r="I43" s="1"/>
      <c r="J43" s="1"/>
      <c r="K43" s="1"/>
      <c r="L43" s="6" t="str">
        <f>IF(ISNUMBER(Tabelle15[[#This Row],[twkup '[s']]]),ROUND(60*60*24*Tabelle15[[#This Row],[Defective Alarm '[d']]]/(Tabelle15[[#This Row],[twkup '[s']]]),0),"")</f>
        <v/>
      </c>
      <c r="M43" s="1"/>
      <c r="N43" s="6" t="str">
        <f>IF(ISNUMBER(Tabelle15[[#This Row],[twkup '[s']]]),ROUND(60*60*24*Tabelle15[[#This Row],[Defective Warning '[d']]]/(Tabelle15[[#This Row],[twkup '[s']]]),0),"")</f>
        <v/>
      </c>
    </row>
    <row r="44" spans="1:14" x14ac:dyDescent="0.25">
      <c r="A44" s="1"/>
      <c r="B44" s="2"/>
      <c r="C44" s="1"/>
      <c r="D44" s="1"/>
      <c r="E44" s="1"/>
      <c r="F44" s="1"/>
      <c r="G44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4" s="1"/>
      <c r="I44" s="1"/>
      <c r="J44" s="1"/>
      <c r="K44" s="1"/>
      <c r="L44" s="6" t="str">
        <f>IF(ISNUMBER(Tabelle15[[#This Row],[twkup '[s']]]),ROUND(60*60*24*Tabelle15[[#This Row],[Defective Alarm '[d']]]/(Tabelle15[[#This Row],[twkup '[s']]]),0),"")</f>
        <v/>
      </c>
      <c r="M44" s="1"/>
      <c r="N44" s="6" t="str">
        <f>IF(ISNUMBER(Tabelle15[[#This Row],[twkup '[s']]]),ROUND(60*60*24*Tabelle15[[#This Row],[Defective Warning '[d']]]/(Tabelle15[[#This Row],[twkup '[s']]]),0),"")</f>
        <v/>
      </c>
    </row>
    <row r="45" spans="1:14" x14ac:dyDescent="0.25">
      <c r="A45" s="1"/>
      <c r="B45" s="2"/>
      <c r="C45" s="1"/>
      <c r="D45" s="1"/>
      <c r="E45" s="1"/>
      <c r="F45" s="1"/>
      <c r="G45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5" s="1"/>
      <c r="I45" s="1"/>
      <c r="J45" s="1"/>
      <c r="K45" s="1"/>
      <c r="L45" s="6" t="str">
        <f>IF(ISNUMBER(Tabelle15[[#This Row],[twkup '[s']]]),ROUND(60*60*24*Tabelle15[[#This Row],[Defective Alarm '[d']]]/(Tabelle15[[#This Row],[twkup '[s']]]),0),"")</f>
        <v/>
      </c>
      <c r="M45" s="1"/>
      <c r="N45" s="6" t="str">
        <f>IF(ISNUMBER(Tabelle15[[#This Row],[twkup '[s']]]),ROUND(60*60*24*Tabelle15[[#This Row],[Defective Warning '[d']]]/(Tabelle15[[#This Row],[twkup '[s']]]),0),"")</f>
        <v/>
      </c>
    </row>
    <row r="46" spans="1:14" x14ac:dyDescent="0.25">
      <c r="A46" s="1"/>
      <c r="B46" s="2"/>
      <c r="C46" s="1"/>
      <c r="D46" s="1"/>
      <c r="E46" s="1"/>
      <c r="F46" s="1"/>
      <c r="G46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6" s="1"/>
      <c r="I46" s="1"/>
      <c r="J46" s="1"/>
      <c r="K46" s="1"/>
      <c r="L46" s="6" t="str">
        <f>IF(ISNUMBER(Tabelle15[[#This Row],[twkup '[s']]]),ROUND(60*60*24*Tabelle15[[#This Row],[Defective Alarm '[d']]]/(Tabelle15[[#This Row],[twkup '[s']]]),0),"")</f>
        <v/>
      </c>
      <c r="M46" s="1"/>
      <c r="N46" s="6" t="str">
        <f>IF(ISNUMBER(Tabelle15[[#This Row],[twkup '[s']]]),ROUND(60*60*24*Tabelle15[[#This Row],[Defective Warning '[d']]]/(Tabelle15[[#This Row],[twkup '[s']]]),0),"")</f>
        <v/>
      </c>
    </row>
    <row r="47" spans="1:14" x14ac:dyDescent="0.25">
      <c r="A47" s="1"/>
      <c r="B47" s="2"/>
      <c r="C47" s="1"/>
      <c r="D47" s="1"/>
      <c r="E47" s="1"/>
      <c r="F47" s="1"/>
      <c r="G47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7" s="1"/>
      <c r="I47" s="1"/>
      <c r="J47" s="1"/>
      <c r="K47" s="1"/>
      <c r="L47" s="6" t="str">
        <f>IF(ISNUMBER(Tabelle15[[#This Row],[twkup '[s']]]),ROUND(60*60*24*Tabelle15[[#This Row],[Defective Alarm '[d']]]/(Tabelle15[[#This Row],[twkup '[s']]]),0),"")</f>
        <v/>
      </c>
      <c r="M47" s="1"/>
      <c r="N47" s="6" t="str">
        <f>IF(ISNUMBER(Tabelle15[[#This Row],[twkup '[s']]]),ROUND(60*60*24*Tabelle15[[#This Row],[Defective Warning '[d']]]/(Tabelle15[[#This Row],[twkup '[s']]]),0),"")</f>
        <v/>
      </c>
    </row>
    <row r="48" spans="1:14" x14ac:dyDescent="0.25">
      <c r="A48" s="1"/>
      <c r="B48" s="2"/>
      <c r="C48" s="1"/>
      <c r="D48" s="1"/>
      <c r="E48" s="1"/>
      <c r="F48" s="1"/>
      <c r="G48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8" s="1"/>
      <c r="I48" s="1"/>
      <c r="J48" s="1"/>
      <c r="K48" s="1"/>
      <c r="L48" s="6" t="str">
        <f>IF(ISNUMBER(Tabelle15[[#This Row],[twkup '[s']]]),ROUND(60*60*24*Tabelle15[[#This Row],[Defective Alarm '[d']]]/(Tabelle15[[#This Row],[twkup '[s']]]),0),"")</f>
        <v/>
      </c>
      <c r="M48" s="1"/>
      <c r="N48" s="6" t="str">
        <f>IF(ISNUMBER(Tabelle15[[#This Row],[twkup '[s']]]),ROUND(60*60*24*Tabelle15[[#This Row],[Defective Warning '[d']]]/(Tabelle15[[#This Row],[twkup '[s']]]),0),"")</f>
        <v/>
      </c>
    </row>
    <row r="49" spans="1:14" x14ac:dyDescent="0.25">
      <c r="A49" s="1"/>
      <c r="B49" s="2"/>
      <c r="C49" s="1"/>
      <c r="D49" s="1"/>
      <c r="E49" s="1"/>
      <c r="F49" s="1"/>
      <c r="G49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49" s="1"/>
      <c r="I49" s="1"/>
      <c r="J49" s="1"/>
      <c r="K49" s="1"/>
      <c r="L49" s="6" t="str">
        <f>IF(ISNUMBER(Tabelle15[[#This Row],[twkup '[s']]]),ROUND(60*60*24*Tabelle15[[#This Row],[Defective Alarm '[d']]]/(Tabelle15[[#This Row],[twkup '[s']]]),0),"")</f>
        <v/>
      </c>
      <c r="M49" s="1"/>
      <c r="N49" s="6" t="str">
        <f>IF(ISNUMBER(Tabelle15[[#This Row],[twkup '[s']]]),ROUND(60*60*24*Tabelle15[[#This Row],[Defective Warning '[d']]]/(Tabelle15[[#This Row],[twkup '[s']]]),0),"")</f>
        <v/>
      </c>
    </row>
    <row r="50" spans="1:14" x14ac:dyDescent="0.25">
      <c r="A50" s="1"/>
      <c r="B50" s="2"/>
      <c r="C50" s="1"/>
      <c r="D50" s="1"/>
      <c r="E50" s="1"/>
      <c r="F50" s="1"/>
      <c r="G50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0" s="1"/>
      <c r="I50" s="1"/>
      <c r="J50" s="1"/>
      <c r="K50" s="1"/>
      <c r="L50" s="6" t="str">
        <f>IF(ISNUMBER(Tabelle15[[#This Row],[twkup '[s']]]),ROUND(60*60*24*Tabelle15[[#This Row],[Defective Alarm '[d']]]/(Tabelle15[[#This Row],[twkup '[s']]]),0),"")</f>
        <v/>
      </c>
      <c r="M50" s="1"/>
      <c r="N50" s="6" t="str">
        <f>IF(ISNUMBER(Tabelle15[[#This Row],[twkup '[s']]]),ROUND(60*60*24*Tabelle15[[#This Row],[Defective Warning '[d']]]/(Tabelle15[[#This Row],[twkup '[s']]]),0),"")</f>
        <v/>
      </c>
    </row>
    <row r="51" spans="1:14" x14ac:dyDescent="0.25">
      <c r="A51" s="1"/>
      <c r="B51" s="2"/>
      <c r="C51" s="1"/>
      <c r="D51" s="1"/>
      <c r="E51" s="1"/>
      <c r="F51" s="1"/>
      <c r="G51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1" s="1"/>
      <c r="I51" s="1"/>
      <c r="J51" s="1"/>
      <c r="K51" s="1"/>
      <c r="L51" s="6" t="str">
        <f>IF(ISNUMBER(Tabelle15[[#This Row],[twkup '[s']]]),ROUND(60*60*24*Tabelle15[[#This Row],[Defective Alarm '[d']]]/(Tabelle15[[#This Row],[twkup '[s']]]),0),"")</f>
        <v/>
      </c>
      <c r="M51" s="1"/>
      <c r="N51" s="6" t="str">
        <f>IF(ISNUMBER(Tabelle15[[#This Row],[twkup '[s']]]),ROUND(60*60*24*Tabelle15[[#This Row],[Defective Warning '[d']]]/(Tabelle15[[#This Row],[twkup '[s']]]),0),"")</f>
        <v/>
      </c>
    </row>
    <row r="52" spans="1:14" x14ac:dyDescent="0.25">
      <c r="A52" s="1"/>
      <c r="B52" s="2"/>
      <c r="C52" s="1"/>
      <c r="D52" s="1"/>
      <c r="E52" s="1"/>
      <c r="F52" s="1"/>
      <c r="G52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2" s="1"/>
      <c r="I52" s="1"/>
      <c r="J52" s="1"/>
      <c r="K52" s="1"/>
      <c r="L52" s="6" t="str">
        <f>IF(ISNUMBER(Tabelle15[[#This Row],[twkup '[s']]]),ROUND(60*60*24*Tabelle15[[#This Row],[Defective Alarm '[d']]]/(Tabelle15[[#This Row],[twkup '[s']]]),0),"")</f>
        <v/>
      </c>
      <c r="M52" s="1"/>
      <c r="N52" s="6" t="str">
        <f>IF(ISNUMBER(Tabelle15[[#This Row],[twkup '[s']]]),ROUND(60*60*24*Tabelle15[[#This Row],[Defective Warning '[d']]]/(Tabelle15[[#This Row],[twkup '[s']]]),0),"")</f>
        <v/>
      </c>
    </row>
    <row r="53" spans="1:14" x14ac:dyDescent="0.25">
      <c r="A53" s="1"/>
      <c r="B53" s="2"/>
      <c r="C53" s="1"/>
      <c r="D53" s="1"/>
      <c r="E53" s="1"/>
      <c r="F53" s="1"/>
      <c r="G53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3" s="1"/>
      <c r="I53" s="1"/>
      <c r="J53" s="1"/>
      <c r="K53" s="1"/>
      <c r="L53" s="6" t="str">
        <f>IF(ISNUMBER(Tabelle15[[#This Row],[twkup '[s']]]),ROUND(60*60*24*Tabelle15[[#This Row],[Defective Alarm '[d']]]/(Tabelle15[[#This Row],[twkup '[s']]]),0),"")</f>
        <v/>
      </c>
      <c r="M53" s="1"/>
      <c r="N53" s="6" t="str">
        <f>IF(ISNUMBER(Tabelle15[[#This Row],[twkup '[s']]]),ROUND(60*60*24*Tabelle15[[#This Row],[Defective Warning '[d']]]/(Tabelle15[[#This Row],[twkup '[s']]]),0),"")</f>
        <v/>
      </c>
    </row>
    <row r="54" spans="1:14" x14ac:dyDescent="0.25">
      <c r="A54" s="1"/>
      <c r="B54" s="2"/>
      <c r="C54" s="1"/>
      <c r="D54" s="1"/>
      <c r="E54" s="1"/>
      <c r="F54" s="1"/>
      <c r="G54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4" s="1"/>
      <c r="I54" s="1"/>
      <c r="J54" s="1"/>
      <c r="K54" s="1"/>
      <c r="L54" s="6" t="str">
        <f>IF(ISNUMBER(Tabelle15[[#This Row],[twkup '[s']]]),ROUND(60*60*24*Tabelle15[[#This Row],[Defective Alarm '[d']]]/(Tabelle15[[#This Row],[twkup '[s']]]),0),"")</f>
        <v/>
      </c>
      <c r="M54" s="1"/>
      <c r="N54" s="6" t="str">
        <f>IF(ISNUMBER(Tabelle15[[#This Row],[twkup '[s']]]),ROUND(60*60*24*Tabelle15[[#This Row],[Defective Warning '[d']]]/(Tabelle15[[#This Row],[twkup '[s']]]),0),"")</f>
        <v/>
      </c>
    </row>
    <row r="55" spans="1:14" x14ac:dyDescent="0.25">
      <c r="A55" s="1"/>
      <c r="B55" s="2"/>
      <c r="C55" s="1"/>
      <c r="D55" s="1"/>
      <c r="E55" s="1"/>
      <c r="F55" s="1"/>
      <c r="G55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5" s="1"/>
      <c r="I55" s="1"/>
      <c r="J55" s="1"/>
      <c r="K55" s="1"/>
      <c r="L55" s="6" t="str">
        <f>IF(ISNUMBER(Tabelle15[[#This Row],[twkup '[s']]]),ROUND(60*60*24*Tabelle15[[#This Row],[Defective Alarm '[d']]]/(Tabelle15[[#This Row],[twkup '[s']]]),0),"")</f>
        <v/>
      </c>
      <c r="M55" s="1"/>
      <c r="N55" s="6" t="str">
        <f>IF(ISNUMBER(Tabelle15[[#This Row],[twkup '[s']]]),ROUND(60*60*24*Tabelle15[[#This Row],[Defective Warning '[d']]]/(Tabelle15[[#This Row],[twkup '[s']]]),0),"")</f>
        <v/>
      </c>
    </row>
    <row r="56" spans="1:14" x14ac:dyDescent="0.25">
      <c r="A56" s="1"/>
      <c r="B56" s="2"/>
      <c r="C56" s="1"/>
      <c r="D56" s="1"/>
      <c r="E56" s="1"/>
      <c r="F56" s="1"/>
      <c r="G56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6" s="1"/>
      <c r="I56" s="1"/>
      <c r="J56" s="1"/>
      <c r="K56" s="1"/>
      <c r="L56" s="6" t="str">
        <f>IF(ISNUMBER(Tabelle15[[#This Row],[twkup '[s']]]),ROUND(60*60*24*Tabelle15[[#This Row],[Defective Alarm '[d']]]/(Tabelle15[[#This Row],[twkup '[s']]]),0),"")</f>
        <v/>
      </c>
      <c r="M56" s="1"/>
      <c r="N56" s="6" t="str">
        <f>IF(ISNUMBER(Tabelle15[[#This Row],[twkup '[s']]]),ROUND(60*60*24*Tabelle15[[#This Row],[Defective Warning '[d']]]/(Tabelle15[[#This Row],[twkup '[s']]]),0),"")</f>
        <v/>
      </c>
    </row>
    <row r="57" spans="1:14" x14ac:dyDescent="0.25">
      <c r="A57" s="1"/>
      <c r="B57" s="2"/>
      <c r="C57" s="1"/>
      <c r="D57" s="1"/>
      <c r="E57" s="1"/>
      <c r="F57" s="1"/>
      <c r="G57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7" s="1"/>
      <c r="I57" s="1"/>
      <c r="J57" s="1"/>
      <c r="K57" s="1"/>
      <c r="L57" s="6" t="str">
        <f>IF(ISNUMBER(Tabelle15[[#This Row],[twkup '[s']]]),ROUND(60*60*24*Tabelle15[[#This Row],[Defective Alarm '[d']]]/(Tabelle15[[#This Row],[twkup '[s']]]),0),"")</f>
        <v/>
      </c>
      <c r="M57" s="1"/>
      <c r="N57" s="6" t="str">
        <f>IF(ISNUMBER(Tabelle15[[#This Row],[twkup '[s']]]),ROUND(60*60*24*Tabelle15[[#This Row],[Defective Warning '[d']]]/(Tabelle15[[#This Row],[twkup '[s']]]),0),"")</f>
        <v/>
      </c>
    </row>
    <row r="58" spans="1:14" x14ac:dyDescent="0.25">
      <c r="A58" s="1"/>
      <c r="B58" s="2"/>
      <c r="C58" s="1"/>
      <c r="D58" s="1"/>
      <c r="E58" s="1"/>
      <c r="F58" s="1"/>
      <c r="G58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8" s="1"/>
      <c r="I58" s="1"/>
      <c r="J58" s="1"/>
      <c r="K58" s="1"/>
      <c r="L58" s="6" t="str">
        <f>IF(ISNUMBER(Tabelle15[[#This Row],[twkup '[s']]]),ROUND(60*60*24*Tabelle15[[#This Row],[Defective Alarm '[d']]]/(Tabelle15[[#This Row],[twkup '[s']]]),0),"")</f>
        <v/>
      </c>
      <c r="M58" s="1"/>
      <c r="N58" s="6" t="str">
        <f>IF(ISNUMBER(Tabelle15[[#This Row],[twkup '[s']]]),ROUND(60*60*24*Tabelle15[[#This Row],[Defective Warning '[d']]]/(Tabelle15[[#This Row],[twkup '[s']]]),0),"")</f>
        <v/>
      </c>
    </row>
    <row r="59" spans="1:14" x14ac:dyDescent="0.25">
      <c r="A59" s="1"/>
      <c r="B59" s="2"/>
      <c r="C59" s="1"/>
      <c r="D59" s="1"/>
      <c r="E59" s="1"/>
      <c r="F59" s="1"/>
      <c r="G59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59" s="1"/>
      <c r="I59" s="1"/>
      <c r="J59" s="1"/>
      <c r="K59" s="1"/>
      <c r="L59" s="6" t="str">
        <f>IF(ISNUMBER(Tabelle15[[#This Row],[twkup '[s']]]),ROUND(60*60*24*Tabelle15[[#This Row],[Defective Alarm '[d']]]/(Tabelle15[[#This Row],[twkup '[s']]]),0),"")</f>
        <v/>
      </c>
      <c r="M59" s="1"/>
      <c r="N59" s="6" t="str">
        <f>IF(ISNUMBER(Tabelle15[[#This Row],[twkup '[s']]]),ROUND(60*60*24*Tabelle15[[#This Row],[Defective Warning '[d']]]/(Tabelle15[[#This Row],[twkup '[s']]]),0),"")</f>
        <v/>
      </c>
    </row>
    <row r="60" spans="1:14" x14ac:dyDescent="0.25">
      <c r="A60" s="1"/>
      <c r="B60" s="2"/>
      <c r="C60" s="1"/>
      <c r="D60" s="1"/>
      <c r="E60" s="1"/>
      <c r="F60" s="1"/>
      <c r="G60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0" s="1"/>
      <c r="I60" s="1"/>
      <c r="J60" s="1"/>
      <c r="K60" s="1"/>
      <c r="L60" s="6" t="str">
        <f>IF(ISNUMBER(Tabelle15[[#This Row],[twkup '[s']]]),ROUND(60*60*24*Tabelle15[[#This Row],[Defective Alarm '[d']]]/(Tabelle15[[#This Row],[twkup '[s']]]),0),"")</f>
        <v/>
      </c>
      <c r="M60" s="1"/>
      <c r="N60" s="6" t="str">
        <f>IF(ISNUMBER(Tabelle15[[#This Row],[twkup '[s']]]),ROUND(60*60*24*Tabelle15[[#This Row],[Defective Warning '[d']]]/(Tabelle15[[#This Row],[twkup '[s']]]),0),"")</f>
        <v/>
      </c>
    </row>
    <row r="61" spans="1:14" x14ac:dyDescent="0.25">
      <c r="A61" s="1"/>
      <c r="B61" s="2"/>
      <c r="C61" s="1"/>
      <c r="D61" s="1"/>
      <c r="E61" s="1"/>
      <c r="F61" s="1"/>
      <c r="G61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1" s="1"/>
      <c r="I61" s="1"/>
      <c r="J61" s="1"/>
      <c r="K61" s="1"/>
      <c r="L61" s="6" t="str">
        <f>IF(ISNUMBER(Tabelle15[[#This Row],[twkup '[s']]]),ROUND(60*60*24*Tabelle15[[#This Row],[Defective Alarm '[d']]]/(Tabelle15[[#This Row],[twkup '[s']]]),0),"")</f>
        <v/>
      </c>
      <c r="M61" s="1"/>
      <c r="N61" s="6" t="str">
        <f>IF(ISNUMBER(Tabelle15[[#This Row],[twkup '[s']]]),ROUND(60*60*24*Tabelle15[[#This Row],[Defective Warning '[d']]]/(Tabelle15[[#This Row],[twkup '[s']]]),0),"")</f>
        <v/>
      </c>
    </row>
    <row r="62" spans="1:14" x14ac:dyDescent="0.25">
      <c r="A62" s="1"/>
      <c r="B62" s="2"/>
      <c r="C62" s="1"/>
      <c r="D62" s="1"/>
      <c r="E62" s="1"/>
      <c r="F62" s="1"/>
      <c r="G62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2" s="1"/>
      <c r="I62" s="1"/>
      <c r="J62" s="1"/>
      <c r="K62" s="1"/>
      <c r="L62" s="6" t="str">
        <f>IF(ISNUMBER(Tabelle15[[#This Row],[twkup '[s']]]),ROUND(60*60*24*Tabelle15[[#This Row],[Defective Alarm '[d']]]/(Tabelle15[[#This Row],[twkup '[s']]]),0),"")</f>
        <v/>
      </c>
      <c r="M62" s="1"/>
      <c r="N62" s="6" t="str">
        <f>IF(ISNUMBER(Tabelle15[[#This Row],[twkup '[s']]]),ROUND(60*60*24*Tabelle15[[#This Row],[Defective Warning '[d']]]/(Tabelle15[[#This Row],[twkup '[s']]]),0),"")</f>
        <v/>
      </c>
    </row>
    <row r="63" spans="1:14" x14ac:dyDescent="0.25">
      <c r="A63" s="1"/>
      <c r="B63" s="2"/>
      <c r="C63" s="1"/>
      <c r="D63" s="1"/>
      <c r="E63" s="1"/>
      <c r="F63" s="1"/>
      <c r="G63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3" s="1"/>
      <c r="I63" s="1"/>
      <c r="J63" s="1"/>
      <c r="K63" s="1"/>
      <c r="L63" s="6" t="str">
        <f>IF(ISNUMBER(Tabelle15[[#This Row],[twkup '[s']]]),ROUND(60*60*24*Tabelle15[[#This Row],[Defective Alarm '[d']]]/(Tabelle15[[#This Row],[twkup '[s']]]),0),"")</f>
        <v/>
      </c>
      <c r="M63" s="1"/>
      <c r="N63" s="6" t="str">
        <f>IF(ISNUMBER(Tabelle15[[#This Row],[twkup '[s']]]),ROUND(60*60*24*Tabelle15[[#This Row],[Defective Warning '[d']]]/(Tabelle15[[#This Row],[twkup '[s']]]),0),"")</f>
        <v/>
      </c>
    </row>
    <row r="64" spans="1:14" x14ac:dyDescent="0.25">
      <c r="A64" s="1"/>
      <c r="B64" s="2"/>
      <c r="C64" s="1"/>
      <c r="D64" s="1"/>
      <c r="E64" s="1"/>
      <c r="F64" s="1"/>
      <c r="G64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4" s="1"/>
      <c r="I64" s="1"/>
      <c r="J64" s="1"/>
      <c r="K64" s="1"/>
      <c r="L64" s="6" t="str">
        <f>IF(ISNUMBER(Tabelle15[[#This Row],[twkup '[s']]]),ROUND(60*60*24*Tabelle15[[#This Row],[Defective Alarm '[d']]]/(Tabelle15[[#This Row],[twkup '[s']]]),0),"")</f>
        <v/>
      </c>
      <c r="M64" s="1"/>
      <c r="N64" s="6" t="str">
        <f>IF(ISNUMBER(Tabelle15[[#This Row],[twkup '[s']]]),ROUND(60*60*24*Tabelle15[[#This Row],[Defective Warning '[d']]]/(Tabelle15[[#This Row],[twkup '[s']]]),0),"")</f>
        <v/>
      </c>
    </row>
    <row r="65" spans="1:14" x14ac:dyDescent="0.25">
      <c r="A65" s="1"/>
      <c r="B65" s="2"/>
      <c r="C65" s="1"/>
      <c r="D65" s="1"/>
      <c r="E65" s="1"/>
      <c r="F65" s="1"/>
      <c r="G65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5" s="1"/>
      <c r="I65" s="1"/>
      <c r="J65" s="1"/>
      <c r="K65" s="1"/>
      <c r="L65" s="6" t="str">
        <f>IF(ISNUMBER(Tabelle15[[#This Row],[twkup '[s']]]),ROUND(60*60*24*Tabelle15[[#This Row],[Defective Alarm '[d']]]/(Tabelle15[[#This Row],[twkup '[s']]]),0),"")</f>
        <v/>
      </c>
      <c r="M65" s="1"/>
      <c r="N65" s="6" t="str">
        <f>IF(ISNUMBER(Tabelle15[[#This Row],[twkup '[s']]]),ROUND(60*60*24*Tabelle15[[#This Row],[Defective Warning '[d']]]/(Tabelle15[[#This Row],[twkup '[s']]]),0),"")</f>
        <v/>
      </c>
    </row>
    <row r="66" spans="1:14" x14ac:dyDescent="0.25">
      <c r="A66" s="1"/>
      <c r="B66" s="2"/>
      <c r="C66" s="1"/>
      <c r="D66" s="1"/>
      <c r="E66" s="1"/>
      <c r="F66" s="1"/>
      <c r="G66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6" s="1"/>
      <c r="I66" s="1"/>
      <c r="J66" s="1"/>
      <c r="K66" s="1"/>
      <c r="L66" s="6" t="str">
        <f>IF(ISNUMBER(Tabelle15[[#This Row],[twkup '[s']]]),ROUND(60*60*24*Tabelle15[[#This Row],[Defective Alarm '[d']]]/(Tabelle15[[#This Row],[twkup '[s']]]),0),"")</f>
        <v/>
      </c>
      <c r="M66" s="1"/>
      <c r="N66" s="6" t="str">
        <f>IF(ISNUMBER(Tabelle15[[#This Row],[twkup '[s']]]),ROUND(60*60*24*Tabelle15[[#This Row],[Defective Warning '[d']]]/(Tabelle15[[#This Row],[twkup '[s']]]),0),"")</f>
        <v/>
      </c>
    </row>
    <row r="67" spans="1:14" x14ac:dyDescent="0.25">
      <c r="A67" s="1"/>
      <c r="B67" s="2"/>
      <c r="C67" s="1"/>
      <c r="D67" s="1"/>
      <c r="E67" s="1"/>
      <c r="F67" s="1"/>
      <c r="G67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7" s="1"/>
      <c r="I67" s="1"/>
      <c r="J67" s="1"/>
      <c r="K67" s="1"/>
      <c r="L67" s="6" t="str">
        <f>IF(ISNUMBER(Tabelle15[[#This Row],[twkup '[s']]]),ROUND(60*60*24*Tabelle15[[#This Row],[Defective Alarm '[d']]]/(Tabelle15[[#This Row],[twkup '[s']]]),0),"")</f>
        <v/>
      </c>
      <c r="M67" s="1"/>
      <c r="N67" s="6" t="str">
        <f>IF(ISNUMBER(Tabelle15[[#This Row],[twkup '[s']]]),ROUND(60*60*24*Tabelle15[[#This Row],[Defective Warning '[d']]]/(Tabelle15[[#This Row],[twkup '[s']]]),0),"")</f>
        <v/>
      </c>
    </row>
    <row r="68" spans="1:14" x14ac:dyDescent="0.25">
      <c r="A68" s="1"/>
      <c r="B68" s="2"/>
      <c r="C68" s="1"/>
      <c r="D68" s="1"/>
      <c r="E68" s="1"/>
      <c r="F68" s="1"/>
      <c r="G68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8" s="1"/>
      <c r="I68" s="1"/>
      <c r="J68" s="1"/>
      <c r="K68" s="1"/>
      <c r="L68" s="6" t="str">
        <f>IF(ISNUMBER(Tabelle15[[#This Row],[twkup '[s']]]),ROUND(60*60*24*Tabelle15[[#This Row],[Defective Alarm '[d']]]/(Tabelle15[[#This Row],[twkup '[s']]]),0),"")</f>
        <v/>
      </c>
      <c r="M68" s="1"/>
      <c r="N68" s="6" t="str">
        <f>IF(ISNUMBER(Tabelle15[[#This Row],[twkup '[s']]]),ROUND(60*60*24*Tabelle15[[#This Row],[Defective Warning '[d']]]/(Tabelle15[[#This Row],[twkup '[s']]]),0),"")</f>
        <v/>
      </c>
    </row>
    <row r="69" spans="1:14" x14ac:dyDescent="0.25">
      <c r="A69" s="1"/>
      <c r="B69" s="2"/>
      <c r="C69" s="1"/>
      <c r="D69" s="1"/>
      <c r="E69" s="1"/>
      <c r="F69" s="1"/>
      <c r="G69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69" s="1"/>
      <c r="I69" s="1"/>
      <c r="J69" s="1"/>
      <c r="K69" s="1"/>
      <c r="L69" s="6" t="str">
        <f>IF(ISNUMBER(Tabelle15[[#This Row],[twkup '[s']]]),ROUND(60*60*24*Tabelle15[[#This Row],[Defective Alarm '[d']]]/(Tabelle15[[#This Row],[twkup '[s']]]),0),"")</f>
        <v/>
      </c>
      <c r="M69" s="1"/>
      <c r="N69" s="6" t="str">
        <f>IF(ISNUMBER(Tabelle15[[#This Row],[twkup '[s']]]),ROUND(60*60*24*Tabelle15[[#This Row],[Defective Warning '[d']]]/(Tabelle15[[#This Row],[twkup '[s']]]),0),"")</f>
        <v/>
      </c>
    </row>
    <row r="70" spans="1:14" x14ac:dyDescent="0.25">
      <c r="A70" s="1"/>
      <c r="B70" s="2"/>
      <c r="C70" s="1"/>
      <c r="D70" s="1"/>
      <c r="E70" s="1"/>
      <c r="F70" s="1"/>
      <c r="G70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0" s="1"/>
      <c r="I70" s="1"/>
      <c r="J70" s="1"/>
      <c r="K70" s="1"/>
      <c r="L70" s="6" t="str">
        <f>IF(ISNUMBER(Tabelle15[[#This Row],[twkup '[s']]]),ROUND(60*60*24*Tabelle15[[#This Row],[Defective Alarm '[d']]]/(Tabelle15[[#This Row],[twkup '[s']]]),0),"")</f>
        <v/>
      </c>
      <c r="M70" s="1"/>
      <c r="N70" s="6" t="str">
        <f>IF(ISNUMBER(Tabelle15[[#This Row],[twkup '[s']]]),ROUND(60*60*24*Tabelle15[[#This Row],[Defective Warning '[d']]]/(Tabelle15[[#This Row],[twkup '[s']]]),0),"")</f>
        <v/>
      </c>
    </row>
    <row r="71" spans="1:14" x14ac:dyDescent="0.25">
      <c r="A71" s="1"/>
      <c r="B71" s="2"/>
      <c r="C71" s="1"/>
      <c r="D71" s="1"/>
      <c r="E71" s="1"/>
      <c r="F71" s="1"/>
      <c r="G71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1" s="1"/>
      <c r="I71" s="1"/>
      <c r="J71" s="1"/>
      <c r="K71" s="1"/>
      <c r="L71" s="6" t="str">
        <f>IF(ISNUMBER(Tabelle15[[#This Row],[twkup '[s']]]),ROUND(60*60*24*Tabelle15[[#This Row],[Defective Alarm '[d']]]/(Tabelle15[[#This Row],[twkup '[s']]]),0),"")</f>
        <v/>
      </c>
      <c r="M71" s="1"/>
      <c r="N71" s="6" t="str">
        <f>IF(ISNUMBER(Tabelle15[[#This Row],[twkup '[s']]]),ROUND(60*60*24*Tabelle15[[#This Row],[Defective Warning '[d']]]/(Tabelle15[[#This Row],[twkup '[s']]]),0),"")</f>
        <v/>
      </c>
    </row>
    <row r="72" spans="1:14" x14ac:dyDescent="0.25">
      <c r="A72" s="1"/>
      <c r="B72" s="2"/>
      <c r="C72" s="1"/>
      <c r="D72" s="1"/>
      <c r="E72" s="1"/>
      <c r="F72" s="1"/>
      <c r="G72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2" s="1"/>
      <c r="I72" s="1"/>
      <c r="J72" s="1"/>
      <c r="K72" s="1"/>
      <c r="L72" s="6" t="str">
        <f>IF(ISNUMBER(Tabelle15[[#This Row],[twkup '[s']]]),ROUND(60*60*24*Tabelle15[[#This Row],[Defective Alarm '[d']]]/(Tabelle15[[#This Row],[twkup '[s']]]),0),"")</f>
        <v/>
      </c>
      <c r="M72" s="1"/>
      <c r="N72" s="6" t="str">
        <f>IF(ISNUMBER(Tabelle15[[#This Row],[twkup '[s']]]),ROUND(60*60*24*Tabelle15[[#This Row],[Defective Warning '[d']]]/(Tabelle15[[#This Row],[twkup '[s']]]),0),"")</f>
        <v/>
      </c>
    </row>
    <row r="73" spans="1:14" x14ac:dyDescent="0.25">
      <c r="A73" s="1"/>
      <c r="B73" s="2"/>
      <c r="C73" s="1"/>
      <c r="D73" s="1"/>
      <c r="E73" s="1"/>
      <c r="F73" s="1"/>
      <c r="G73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3" s="1"/>
      <c r="I73" s="1"/>
      <c r="J73" s="1"/>
      <c r="K73" s="1"/>
      <c r="L73" s="6" t="str">
        <f>IF(ISNUMBER(Tabelle15[[#This Row],[twkup '[s']]]),ROUND(60*60*24*Tabelle15[[#This Row],[Defective Alarm '[d']]]/(Tabelle15[[#This Row],[twkup '[s']]]),0),"")</f>
        <v/>
      </c>
      <c r="M73" s="1"/>
      <c r="N73" s="6" t="str">
        <f>IF(ISNUMBER(Tabelle15[[#This Row],[twkup '[s']]]),ROUND(60*60*24*Tabelle15[[#This Row],[Defective Warning '[d']]]/(Tabelle15[[#This Row],[twkup '[s']]]),0),"")</f>
        <v/>
      </c>
    </row>
    <row r="74" spans="1:14" x14ac:dyDescent="0.25">
      <c r="A74" s="1"/>
      <c r="B74" s="2"/>
      <c r="C74" s="1"/>
      <c r="D74" s="1"/>
      <c r="E74" s="1"/>
      <c r="F74" s="1"/>
      <c r="G74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4" s="1"/>
      <c r="I74" s="1"/>
      <c r="J74" s="1"/>
      <c r="K74" s="1"/>
      <c r="L74" s="6" t="str">
        <f>IF(ISNUMBER(Tabelle15[[#This Row],[twkup '[s']]]),ROUND(60*60*24*Tabelle15[[#This Row],[Defective Alarm '[d']]]/(Tabelle15[[#This Row],[twkup '[s']]]),0),"")</f>
        <v/>
      </c>
      <c r="M74" s="1"/>
      <c r="N74" s="6" t="str">
        <f>IF(ISNUMBER(Tabelle15[[#This Row],[twkup '[s']]]),ROUND(60*60*24*Tabelle15[[#This Row],[Defective Warning '[d']]]/(Tabelle15[[#This Row],[twkup '[s']]]),0),"")</f>
        <v/>
      </c>
    </row>
    <row r="75" spans="1:14" x14ac:dyDescent="0.25">
      <c r="A75" s="1"/>
      <c r="B75" s="2"/>
      <c r="C75" s="1"/>
      <c r="D75" s="1"/>
      <c r="E75" s="1"/>
      <c r="F75" s="1"/>
      <c r="G75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5" s="1"/>
      <c r="I75" s="1"/>
      <c r="J75" s="1"/>
      <c r="K75" s="1"/>
      <c r="L75" s="6" t="str">
        <f>IF(ISNUMBER(Tabelle15[[#This Row],[twkup '[s']]]),ROUND(60*60*24*Tabelle15[[#This Row],[Defective Alarm '[d']]]/(Tabelle15[[#This Row],[twkup '[s']]]),0),"")</f>
        <v/>
      </c>
      <c r="M75" s="1"/>
      <c r="N75" s="6" t="str">
        <f>IF(ISNUMBER(Tabelle15[[#This Row],[twkup '[s']]]),ROUND(60*60*24*Tabelle15[[#This Row],[Defective Warning '[d']]]/(Tabelle15[[#This Row],[twkup '[s']]]),0),"")</f>
        <v/>
      </c>
    </row>
    <row r="76" spans="1:14" x14ac:dyDescent="0.25">
      <c r="A76" s="1"/>
      <c r="B76" s="2"/>
      <c r="C76" s="1"/>
      <c r="D76" s="1"/>
      <c r="E76" s="1"/>
      <c r="F76" s="1"/>
      <c r="G76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6" s="1"/>
      <c r="I76" s="1"/>
      <c r="J76" s="1"/>
      <c r="K76" s="1"/>
      <c r="L76" s="6" t="str">
        <f>IF(ISNUMBER(Tabelle15[[#This Row],[twkup '[s']]]),ROUND(60*60*24*Tabelle15[[#This Row],[Defective Alarm '[d']]]/(Tabelle15[[#This Row],[twkup '[s']]]),0),"")</f>
        <v/>
      </c>
      <c r="M76" s="1"/>
      <c r="N76" s="6" t="str">
        <f>IF(ISNUMBER(Tabelle15[[#This Row],[twkup '[s']]]),ROUND(60*60*24*Tabelle15[[#This Row],[Defective Warning '[d']]]/(Tabelle15[[#This Row],[twkup '[s']]]),0),"")</f>
        <v/>
      </c>
    </row>
    <row r="77" spans="1:14" x14ac:dyDescent="0.25">
      <c r="A77" s="1"/>
      <c r="B77" s="2"/>
      <c r="C77" s="1"/>
      <c r="D77" s="1"/>
      <c r="E77" s="1"/>
      <c r="F77" s="1"/>
      <c r="G77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7" s="1"/>
      <c r="I77" s="1"/>
      <c r="J77" s="1"/>
      <c r="K77" s="1"/>
      <c r="L77" s="6" t="str">
        <f>IF(ISNUMBER(Tabelle15[[#This Row],[twkup '[s']]]),ROUND(60*60*24*Tabelle15[[#This Row],[Defective Alarm '[d']]]/(Tabelle15[[#This Row],[twkup '[s']]]),0),"")</f>
        <v/>
      </c>
      <c r="M77" s="1"/>
      <c r="N77" s="6" t="str">
        <f>IF(ISNUMBER(Tabelle15[[#This Row],[twkup '[s']]]),ROUND(60*60*24*Tabelle15[[#This Row],[Defective Warning '[d']]]/(Tabelle15[[#This Row],[twkup '[s']]]),0),"")</f>
        <v/>
      </c>
    </row>
    <row r="78" spans="1:14" x14ac:dyDescent="0.25">
      <c r="A78" s="1"/>
      <c r="B78" s="2"/>
      <c r="C78" s="1"/>
      <c r="D78" s="1"/>
      <c r="E78" s="1"/>
      <c r="F78" s="1"/>
      <c r="G78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8" s="1"/>
      <c r="I78" s="1"/>
      <c r="J78" s="1"/>
      <c r="K78" s="1"/>
      <c r="L78" s="6" t="str">
        <f>IF(ISNUMBER(Tabelle15[[#This Row],[twkup '[s']]]),ROUND(60*60*24*Tabelle15[[#This Row],[Defective Alarm '[d']]]/(Tabelle15[[#This Row],[twkup '[s']]]),0),"")</f>
        <v/>
      </c>
      <c r="M78" s="1"/>
      <c r="N78" s="6" t="str">
        <f>IF(ISNUMBER(Tabelle15[[#This Row],[twkup '[s']]]),ROUND(60*60*24*Tabelle15[[#This Row],[Defective Warning '[d']]]/(Tabelle15[[#This Row],[twkup '[s']]]),0),"")</f>
        <v/>
      </c>
    </row>
    <row r="79" spans="1:14" x14ac:dyDescent="0.25">
      <c r="A79" s="1"/>
      <c r="B79" s="2"/>
      <c r="C79" s="1"/>
      <c r="D79" s="1"/>
      <c r="E79" s="1"/>
      <c r="F79" s="1"/>
      <c r="G79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79" s="1"/>
      <c r="I79" s="1"/>
      <c r="J79" s="1"/>
      <c r="K79" s="1"/>
      <c r="L79" s="6" t="str">
        <f>IF(ISNUMBER(Tabelle15[[#This Row],[twkup '[s']]]),ROUND(60*60*24*Tabelle15[[#This Row],[Defective Alarm '[d']]]/(Tabelle15[[#This Row],[twkup '[s']]]),0),"")</f>
        <v/>
      </c>
      <c r="M79" s="1"/>
      <c r="N79" s="6" t="str">
        <f>IF(ISNUMBER(Tabelle15[[#This Row],[twkup '[s']]]),ROUND(60*60*24*Tabelle15[[#This Row],[Defective Warning '[d']]]/(Tabelle15[[#This Row],[twkup '[s']]]),0),"")</f>
        <v/>
      </c>
    </row>
    <row r="80" spans="1:14" x14ac:dyDescent="0.25">
      <c r="A80" s="1"/>
      <c r="B80" s="2"/>
      <c r="C80" s="1"/>
      <c r="D80" s="1"/>
      <c r="E80" s="1"/>
      <c r="F80" s="1"/>
      <c r="G80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0" s="1"/>
      <c r="I80" s="1"/>
      <c r="J80" s="1"/>
      <c r="K80" s="1"/>
      <c r="L80" s="6" t="str">
        <f>IF(ISNUMBER(Tabelle15[[#This Row],[twkup '[s']]]),ROUND(60*60*24*Tabelle15[[#This Row],[Defective Alarm '[d']]]/(Tabelle15[[#This Row],[twkup '[s']]]),0),"")</f>
        <v/>
      </c>
      <c r="M80" s="1"/>
      <c r="N80" s="6" t="str">
        <f>IF(ISNUMBER(Tabelle15[[#This Row],[twkup '[s']]]),ROUND(60*60*24*Tabelle15[[#This Row],[Defective Warning '[d']]]/(Tabelle15[[#This Row],[twkup '[s']]]),0),"")</f>
        <v/>
      </c>
    </row>
    <row r="81" spans="1:14" x14ac:dyDescent="0.25">
      <c r="A81" s="1"/>
      <c r="B81" s="2"/>
      <c r="C81" s="1"/>
      <c r="D81" s="1"/>
      <c r="E81" s="1"/>
      <c r="F81" s="1"/>
      <c r="G81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1" s="1"/>
      <c r="I81" s="1"/>
      <c r="J81" s="1"/>
      <c r="K81" s="1"/>
      <c r="L81" s="6" t="str">
        <f>IF(ISNUMBER(Tabelle15[[#This Row],[twkup '[s']]]),ROUND(60*60*24*Tabelle15[[#This Row],[Defective Alarm '[d']]]/(Tabelle15[[#This Row],[twkup '[s']]]),0),"")</f>
        <v/>
      </c>
      <c r="M81" s="1"/>
      <c r="N81" s="6" t="str">
        <f>IF(ISNUMBER(Tabelle15[[#This Row],[twkup '[s']]]),ROUND(60*60*24*Tabelle15[[#This Row],[Defective Warning '[d']]]/(Tabelle15[[#This Row],[twkup '[s']]]),0),"")</f>
        <v/>
      </c>
    </row>
    <row r="82" spans="1:14" x14ac:dyDescent="0.25">
      <c r="A82" s="1"/>
      <c r="B82" s="2"/>
      <c r="C82" s="1"/>
      <c r="D82" s="1"/>
      <c r="E82" s="1"/>
      <c r="F82" s="1"/>
      <c r="G82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2" s="1"/>
      <c r="I82" s="1"/>
      <c r="J82" s="1"/>
      <c r="K82" s="1"/>
      <c r="L82" s="6" t="str">
        <f>IF(ISNUMBER(Tabelle15[[#This Row],[twkup '[s']]]),ROUND(60*60*24*Tabelle15[[#This Row],[Defective Alarm '[d']]]/(Tabelle15[[#This Row],[twkup '[s']]]),0),"")</f>
        <v/>
      </c>
      <c r="M82" s="1"/>
      <c r="N82" s="6" t="str">
        <f>IF(ISNUMBER(Tabelle15[[#This Row],[twkup '[s']]]),ROUND(60*60*24*Tabelle15[[#This Row],[Defective Warning '[d']]]/(Tabelle15[[#This Row],[twkup '[s']]]),0),"")</f>
        <v/>
      </c>
    </row>
    <row r="83" spans="1:14" x14ac:dyDescent="0.25">
      <c r="A83" s="1"/>
      <c r="B83" s="2"/>
      <c r="C83" s="1"/>
      <c r="D83" s="1"/>
      <c r="E83" s="1"/>
      <c r="F83" s="1"/>
      <c r="G83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3" s="1"/>
      <c r="I83" s="1"/>
      <c r="J83" s="1"/>
      <c r="K83" s="1"/>
      <c r="L83" s="6" t="str">
        <f>IF(ISNUMBER(Tabelle15[[#This Row],[twkup '[s']]]),ROUND(60*60*24*Tabelle15[[#This Row],[Defective Alarm '[d']]]/(Tabelle15[[#This Row],[twkup '[s']]]),0),"")</f>
        <v/>
      </c>
      <c r="M83" s="1"/>
      <c r="N83" s="6" t="str">
        <f>IF(ISNUMBER(Tabelle15[[#This Row],[twkup '[s']]]),ROUND(60*60*24*Tabelle15[[#This Row],[Defective Warning '[d']]]/(Tabelle15[[#This Row],[twkup '[s']]]),0),"")</f>
        <v/>
      </c>
    </row>
    <row r="84" spans="1:14" x14ac:dyDescent="0.25">
      <c r="A84" s="1"/>
      <c r="B84" s="2"/>
      <c r="C84" s="1"/>
      <c r="D84" s="1"/>
      <c r="E84" s="1"/>
      <c r="F84" s="1"/>
      <c r="G84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4" s="1"/>
      <c r="I84" s="1"/>
      <c r="J84" s="1"/>
      <c r="K84" s="1"/>
      <c r="L84" s="6" t="str">
        <f>IF(ISNUMBER(Tabelle15[[#This Row],[twkup '[s']]]),ROUND(60*60*24*Tabelle15[[#This Row],[Defective Alarm '[d']]]/(Tabelle15[[#This Row],[twkup '[s']]]),0),"")</f>
        <v/>
      </c>
      <c r="M84" s="1"/>
      <c r="N84" s="6" t="str">
        <f>IF(ISNUMBER(Tabelle15[[#This Row],[twkup '[s']]]),ROUND(60*60*24*Tabelle15[[#This Row],[Defective Warning '[d']]]/(Tabelle15[[#This Row],[twkup '[s']]]),0),"")</f>
        <v/>
      </c>
    </row>
    <row r="85" spans="1:14" x14ac:dyDescent="0.25">
      <c r="A85" s="1"/>
      <c r="B85" s="2"/>
      <c r="C85" s="1"/>
      <c r="D85" s="1"/>
      <c r="E85" s="1"/>
      <c r="F85" s="1"/>
      <c r="G85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5" s="1"/>
      <c r="I85" s="1"/>
      <c r="J85" s="1"/>
      <c r="K85" s="1"/>
      <c r="L85" s="6" t="str">
        <f>IF(ISNUMBER(Tabelle15[[#This Row],[twkup '[s']]]),ROUND(60*60*24*Tabelle15[[#This Row],[Defective Alarm '[d']]]/(Tabelle15[[#This Row],[twkup '[s']]]),0),"")</f>
        <v/>
      </c>
      <c r="M85" s="1"/>
      <c r="N85" s="6" t="str">
        <f>IF(ISNUMBER(Tabelle15[[#This Row],[twkup '[s']]]),ROUND(60*60*24*Tabelle15[[#This Row],[Defective Warning '[d']]]/(Tabelle15[[#This Row],[twkup '[s']]]),0),"")</f>
        <v/>
      </c>
    </row>
    <row r="86" spans="1:14" x14ac:dyDescent="0.25">
      <c r="A86" s="1"/>
      <c r="B86" s="2"/>
      <c r="C86" s="1"/>
      <c r="D86" s="1"/>
      <c r="E86" s="1"/>
      <c r="F86" s="1"/>
      <c r="G86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6" s="1"/>
      <c r="I86" s="1"/>
      <c r="J86" s="1"/>
      <c r="K86" s="1"/>
      <c r="L86" s="6" t="str">
        <f>IF(ISNUMBER(Tabelle15[[#This Row],[twkup '[s']]]),ROUND(60*60*24*Tabelle15[[#This Row],[Defective Alarm '[d']]]/(Tabelle15[[#This Row],[twkup '[s']]]),0),"")</f>
        <v/>
      </c>
      <c r="M86" s="1"/>
      <c r="N86" s="6" t="str">
        <f>IF(ISNUMBER(Tabelle15[[#This Row],[twkup '[s']]]),ROUND(60*60*24*Tabelle15[[#This Row],[Defective Warning '[d']]]/(Tabelle15[[#This Row],[twkup '[s']]]),0),"")</f>
        <v/>
      </c>
    </row>
    <row r="87" spans="1:14" x14ac:dyDescent="0.25">
      <c r="A87" s="1"/>
      <c r="B87" s="2"/>
      <c r="C87" s="1"/>
      <c r="D87" s="1"/>
      <c r="E87" s="1"/>
      <c r="F87" s="1"/>
      <c r="G87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7" s="1"/>
      <c r="I87" s="1"/>
      <c r="J87" s="1"/>
      <c r="K87" s="1"/>
      <c r="L87" s="6" t="str">
        <f>IF(ISNUMBER(Tabelle15[[#This Row],[twkup '[s']]]),ROUND(60*60*24*Tabelle15[[#This Row],[Defective Alarm '[d']]]/(Tabelle15[[#This Row],[twkup '[s']]]),0),"")</f>
        <v/>
      </c>
      <c r="M87" s="1"/>
      <c r="N87" s="6" t="str">
        <f>IF(ISNUMBER(Tabelle15[[#This Row],[twkup '[s']]]),ROUND(60*60*24*Tabelle15[[#This Row],[Defective Warning '[d']]]/(Tabelle15[[#This Row],[twkup '[s']]]),0),"")</f>
        <v/>
      </c>
    </row>
    <row r="88" spans="1:14" x14ac:dyDescent="0.25">
      <c r="A88" s="1"/>
      <c r="B88" s="2"/>
      <c r="C88" s="1"/>
      <c r="D88" s="1"/>
      <c r="E88" s="1"/>
      <c r="F88" s="1"/>
      <c r="G88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8" s="1"/>
      <c r="I88" s="1"/>
      <c r="J88" s="1"/>
      <c r="K88" s="1"/>
      <c r="L88" s="6" t="str">
        <f>IF(ISNUMBER(Tabelle15[[#This Row],[twkup '[s']]]),ROUND(60*60*24*Tabelle15[[#This Row],[Defective Alarm '[d']]]/(Tabelle15[[#This Row],[twkup '[s']]]),0),"")</f>
        <v/>
      </c>
      <c r="M88" s="1"/>
      <c r="N88" s="6" t="str">
        <f>IF(ISNUMBER(Tabelle15[[#This Row],[twkup '[s']]]),ROUND(60*60*24*Tabelle15[[#This Row],[Defective Warning '[d']]]/(Tabelle15[[#This Row],[twkup '[s']]]),0),"")</f>
        <v/>
      </c>
    </row>
    <row r="89" spans="1:14" x14ac:dyDescent="0.25">
      <c r="A89" s="1"/>
      <c r="B89" s="2"/>
      <c r="C89" s="1"/>
      <c r="D89" s="1"/>
      <c r="E89" s="1"/>
      <c r="F89" s="1"/>
      <c r="G89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89" s="1"/>
      <c r="I89" s="1"/>
      <c r="J89" s="1"/>
      <c r="K89" s="1"/>
      <c r="L89" s="6" t="str">
        <f>IF(ISNUMBER(Tabelle15[[#This Row],[twkup '[s']]]),ROUND(60*60*24*Tabelle15[[#This Row],[Defective Alarm '[d']]]/(Tabelle15[[#This Row],[twkup '[s']]]),0),"")</f>
        <v/>
      </c>
      <c r="M89" s="1"/>
      <c r="N89" s="6" t="str">
        <f>IF(ISNUMBER(Tabelle15[[#This Row],[twkup '[s']]]),ROUND(60*60*24*Tabelle15[[#This Row],[Defective Warning '[d']]]/(Tabelle15[[#This Row],[twkup '[s']]]),0),"")</f>
        <v/>
      </c>
    </row>
    <row r="90" spans="1:14" x14ac:dyDescent="0.25">
      <c r="A90" s="1"/>
      <c r="B90" s="2"/>
      <c r="C90" s="1"/>
      <c r="D90" s="1"/>
      <c r="E90" s="1"/>
      <c r="F90" s="1"/>
      <c r="G90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0" s="1"/>
      <c r="I90" s="1"/>
      <c r="J90" s="1"/>
      <c r="K90" s="1"/>
      <c r="L90" s="6" t="str">
        <f>IF(ISNUMBER(Tabelle15[[#This Row],[twkup '[s']]]),ROUND(60*60*24*Tabelle15[[#This Row],[Defective Alarm '[d']]]/(Tabelle15[[#This Row],[twkup '[s']]]),0),"")</f>
        <v/>
      </c>
      <c r="M90" s="1"/>
      <c r="N90" s="6" t="str">
        <f>IF(ISNUMBER(Tabelle15[[#This Row],[twkup '[s']]]),ROUND(60*60*24*Tabelle15[[#This Row],[Defective Warning '[d']]]/(Tabelle15[[#This Row],[twkup '[s']]]),0),"")</f>
        <v/>
      </c>
    </row>
    <row r="91" spans="1:14" x14ac:dyDescent="0.25">
      <c r="A91" s="1"/>
      <c r="B91" s="2"/>
      <c r="C91" s="1"/>
      <c r="D91" s="1"/>
      <c r="E91" s="1"/>
      <c r="F91" s="1"/>
      <c r="G91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1" s="1"/>
      <c r="I91" s="1"/>
      <c r="J91" s="1"/>
      <c r="K91" s="1"/>
      <c r="L91" s="6" t="str">
        <f>IF(ISNUMBER(Tabelle15[[#This Row],[twkup '[s']]]),ROUND(60*60*24*Tabelle15[[#This Row],[Defective Alarm '[d']]]/(Tabelle15[[#This Row],[twkup '[s']]]),0),"")</f>
        <v/>
      </c>
      <c r="M91" s="1"/>
      <c r="N91" s="6" t="str">
        <f>IF(ISNUMBER(Tabelle15[[#This Row],[twkup '[s']]]),ROUND(60*60*24*Tabelle15[[#This Row],[Defective Warning '[d']]]/(Tabelle15[[#This Row],[twkup '[s']]]),0),"")</f>
        <v/>
      </c>
    </row>
    <row r="92" spans="1:14" x14ac:dyDescent="0.25">
      <c r="A92" s="1"/>
      <c r="B92" s="2"/>
      <c r="C92" s="1"/>
      <c r="D92" s="1"/>
      <c r="E92" s="1"/>
      <c r="F92" s="1"/>
      <c r="G92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2" s="1"/>
      <c r="I92" s="1"/>
      <c r="J92" s="1"/>
      <c r="K92" s="1"/>
      <c r="L92" s="6" t="str">
        <f>IF(ISNUMBER(Tabelle15[[#This Row],[twkup '[s']]]),ROUND(60*60*24*Tabelle15[[#This Row],[Defective Alarm '[d']]]/(Tabelle15[[#This Row],[twkup '[s']]]),0),"")</f>
        <v/>
      </c>
      <c r="M92" s="1"/>
      <c r="N92" s="6" t="str">
        <f>IF(ISNUMBER(Tabelle15[[#This Row],[twkup '[s']]]),ROUND(60*60*24*Tabelle15[[#This Row],[Defective Warning '[d']]]/(Tabelle15[[#This Row],[twkup '[s']]]),0),"")</f>
        <v/>
      </c>
    </row>
    <row r="93" spans="1:14" x14ac:dyDescent="0.25">
      <c r="A93" s="1"/>
      <c r="B93" s="2"/>
      <c r="C93" s="1"/>
      <c r="D93" s="1"/>
      <c r="E93" s="1"/>
      <c r="F93" s="1"/>
      <c r="G93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3" s="1"/>
      <c r="I93" s="1"/>
      <c r="J93" s="1"/>
      <c r="K93" s="1"/>
      <c r="L93" s="6" t="str">
        <f>IF(ISNUMBER(Tabelle15[[#This Row],[twkup '[s']]]),ROUND(60*60*24*Tabelle15[[#This Row],[Defective Alarm '[d']]]/(Tabelle15[[#This Row],[twkup '[s']]]),0),"")</f>
        <v/>
      </c>
      <c r="M93" s="1"/>
      <c r="N93" s="6" t="str">
        <f>IF(ISNUMBER(Tabelle15[[#This Row],[twkup '[s']]]),ROUND(60*60*24*Tabelle15[[#This Row],[Defective Warning '[d']]]/(Tabelle15[[#This Row],[twkup '[s']]]),0),"")</f>
        <v/>
      </c>
    </row>
    <row r="94" spans="1:14" x14ac:dyDescent="0.25">
      <c r="A94" s="1"/>
      <c r="B94" s="2"/>
      <c r="C94" s="1"/>
      <c r="D94" s="1"/>
      <c r="E94" s="1"/>
      <c r="F94" s="1"/>
      <c r="G94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4" s="1"/>
      <c r="I94" s="1"/>
      <c r="J94" s="1"/>
      <c r="K94" s="1"/>
      <c r="L94" s="6" t="str">
        <f>IF(ISNUMBER(Tabelle15[[#This Row],[twkup '[s']]]),ROUND(60*60*24*Tabelle15[[#This Row],[Defective Alarm '[d']]]/(Tabelle15[[#This Row],[twkup '[s']]]),0),"")</f>
        <v/>
      </c>
      <c r="M94" s="1"/>
      <c r="N94" s="6" t="str">
        <f>IF(ISNUMBER(Tabelle15[[#This Row],[twkup '[s']]]),ROUND(60*60*24*Tabelle15[[#This Row],[Defective Warning '[d']]]/(Tabelle15[[#This Row],[twkup '[s']]]),0),"")</f>
        <v/>
      </c>
    </row>
    <row r="95" spans="1:14" x14ac:dyDescent="0.25">
      <c r="A95" s="1"/>
      <c r="B95" s="2"/>
      <c r="C95" s="1"/>
      <c r="D95" s="1"/>
      <c r="E95" s="1"/>
      <c r="F95" s="1"/>
      <c r="G95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5" s="1"/>
      <c r="I95" s="1"/>
      <c r="J95" s="1"/>
      <c r="K95" s="1"/>
      <c r="L95" s="6" t="str">
        <f>IF(ISNUMBER(Tabelle15[[#This Row],[twkup '[s']]]),ROUND(60*60*24*Tabelle15[[#This Row],[Defective Alarm '[d']]]/(Tabelle15[[#This Row],[twkup '[s']]]),0),"")</f>
        <v/>
      </c>
      <c r="M95" s="1"/>
      <c r="N95" s="6" t="str">
        <f>IF(ISNUMBER(Tabelle15[[#This Row],[twkup '[s']]]),ROUND(60*60*24*Tabelle15[[#This Row],[Defective Warning '[d']]]/(Tabelle15[[#This Row],[twkup '[s']]]),0),"")</f>
        <v/>
      </c>
    </row>
    <row r="96" spans="1:14" x14ac:dyDescent="0.25">
      <c r="A96" s="1"/>
      <c r="B96" s="2"/>
      <c r="C96" s="1"/>
      <c r="D96" s="1"/>
      <c r="E96" s="1"/>
      <c r="F96" s="1"/>
      <c r="G96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6" s="1"/>
      <c r="I96" s="1"/>
      <c r="J96" s="1"/>
      <c r="K96" s="1"/>
      <c r="L96" s="6" t="str">
        <f>IF(ISNUMBER(Tabelle15[[#This Row],[twkup '[s']]]),ROUND(60*60*24*Tabelle15[[#This Row],[Defective Alarm '[d']]]/(Tabelle15[[#This Row],[twkup '[s']]]),0),"")</f>
        <v/>
      </c>
      <c r="M96" s="1"/>
      <c r="N96" s="6" t="str">
        <f>IF(ISNUMBER(Tabelle15[[#This Row],[twkup '[s']]]),ROUND(60*60*24*Tabelle15[[#This Row],[Defective Warning '[d']]]/(Tabelle15[[#This Row],[twkup '[s']]]),0),"")</f>
        <v/>
      </c>
    </row>
    <row r="97" spans="1:14" x14ac:dyDescent="0.25">
      <c r="A97" s="1"/>
      <c r="B97" s="2"/>
      <c r="C97" s="1"/>
      <c r="D97" s="1"/>
      <c r="E97" s="1"/>
      <c r="F97" s="1"/>
      <c r="G97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7" s="1"/>
      <c r="I97" s="1"/>
      <c r="J97" s="1"/>
      <c r="K97" s="1"/>
      <c r="L97" s="6" t="str">
        <f>IF(ISNUMBER(Tabelle15[[#This Row],[twkup '[s']]]),ROUND(60*60*24*Tabelle15[[#This Row],[Defective Alarm '[d']]]/(Tabelle15[[#This Row],[twkup '[s']]]),0),"")</f>
        <v/>
      </c>
      <c r="M97" s="1"/>
      <c r="N97" s="6" t="str">
        <f>IF(ISNUMBER(Tabelle15[[#This Row],[twkup '[s']]]),ROUND(60*60*24*Tabelle15[[#This Row],[Defective Warning '[d']]]/(Tabelle15[[#This Row],[twkup '[s']]]),0),"")</f>
        <v/>
      </c>
    </row>
    <row r="98" spans="1:14" x14ac:dyDescent="0.25">
      <c r="A98" s="1"/>
      <c r="B98" s="2"/>
      <c r="C98" s="1"/>
      <c r="D98" s="1"/>
      <c r="E98" s="1"/>
      <c r="F98" s="1"/>
      <c r="G98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8" s="1"/>
      <c r="I98" s="1"/>
      <c r="J98" s="1"/>
      <c r="K98" s="1"/>
      <c r="L98" s="6" t="str">
        <f>IF(ISNUMBER(Tabelle15[[#This Row],[twkup '[s']]]),ROUND(60*60*24*Tabelle15[[#This Row],[Defective Alarm '[d']]]/(Tabelle15[[#This Row],[twkup '[s']]]),0),"")</f>
        <v/>
      </c>
      <c r="M98" s="1"/>
      <c r="N98" s="6" t="str">
        <f>IF(ISNUMBER(Tabelle15[[#This Row],[twkup '[s']]]),ROUND(60*60*24*Tabelle15[[#This Row],[Defective Warning '[d']]]/(Tabelle15[[#This Row],[twkup '[s']]]),0),"")</f>
        <v/>
      </c>
    </row>
    <row r="99" spans="1:14" x14ac:dyDescent="0.25">
      <c r="A99" s="1"/>
      <c r="B99" s="2"/>
      <c r="C99" s="1"/>
      <c r="D99" s="1"/>
      <c r="E99" s="1"/>
      <c r="F99" s="1"/>
      <c r="G99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99" s="1"/>
      <c r="I99" s="1"/>
      <c r="J99" s="1"/>
      <c r="K99" s="1"/>
      <c r="L99" s="6" t="str">
        <f>IF(ISNUMBER(Tabelle15[[#This Row],[twkup '[s']]]),ROUND(60*60*24*Tabelle15[[#This Row],[Defective Alarm '[d']]]/(Tabelle15[[#This Row],[twkup '[s']]]),0),"")</f>
        <v/>
      </c>
      <c r="M99" s="1"/>
      <c r="N99" s="6" t="str">
        <f>IF(ISNUMBER(Tabelle15[[#This Row],[twkup '[s']]]),ROUND(60*60*24*Tabelle15[[#This Row],[Defective Warning '[d']]]/(Tabelle15[[#This Row],[twkup '[s']]]),0),"")</f>
        <v/>
      </c>
    </row>
    <row r="100" spans="1:14" x14ac:dyDescent="0.25">
      <c r="A100" s="1"/>
      <c r="B100" s="2"/>
      <c r="C100" s="1"/>
      <c r="D100" s="1"/>
      <c r="E100" s="1"/>
      <c r="F100" s="1"/>
      <c r="G100" s="5" t="str">
        <f>IF(AND(Tabelle15[[#This Row],[Steam Trap Type]]="membrane",Tabelle15[[#This Row],[Differential Pressure '[barg']]]&gt;5,Tabelle15[[#This Row],[Mounting Type]]="PBS"),"MSB1.2",IF(AND(Tabelle15[[#This Row],[Steam Trap Type]]="membrane",Tabelle15[[#This Row],[Differential Pressure '[barg']]]&gt;10,Tabelle15[[#This Row],[Mounting Type]]="ADP"),"MSB1.2",IF(AND(Tabelle15[[#This Row],[Steam Trap Type]]="membrane",Tabelle15[[#This Row],[Differential Pressure '[barg']]]&gt;10,Tabelle15[[#This Row],[Mounting Type]]="RFC"),"MSB1.2",IF(AND(Tabelle15[[#This Row],[Steam Trap Type]]="ball-float",Tabelle15[[#This Row],[Differential Pressure '[barg']]]&gt;5,Tabelle15[[#This Row],[Mounting Type]]="PBS"),"MSB1.2",IF(AND(Tabelle15[[#This Row],[Steam Trap Type]]="ball-float",Tabelle15[[#This Row],[Differential Pressure '[barg']]]&gt;5,Tabelle15[[#This Row],[Mounting Type]]="ADP"),"MSB1.2","MSB1.0")))))</f>
        <v>MSB1.0</v>
      </c>
      <c r="H100" s="1"/>
      <c r="I100" s="1"/>
      <c r="J100" s="1"/>
      <c r="K100" s="1"/>
      <c r="L100" s="6" t="str">
        <f>IF(ISNUMBER(Tabelle15[[#This Row],[twkup '[s']]]),ROUND(60*60*24*Tabelle15[[#This Row],[Defective Alarm '[d']]]/(Tabelle15[[#This Row],[twkup '[s']]]),0),"")</f>
        <v/>
      </c>
      <c r="M100" s="1"/>
      <c r="N100" s="6" t="str">
        <f>IF(ISNUMBER(Tabelle15[[#This Row],[twkup '[s']]]),ROUND(60*60*24*Tabelle15[[#This Row],[Defective Warning '[d']]]/(Tabelle15[[#This Row],[twkup '[s']]]),0),"")</f>
        <v/>
      </c>
    </row>
  </sheetData>
  <sheetProtection algorithmName="SHA-512" hashValue="6lWh9r7xVNdxqNq6195ePh5YZJa/mKCbUPUq0GJDrNE17kKp4Ru0yjmmjaR1r8muXbQiM3k9eSi22ScMULUStw==" saltValue="Sx68KsXkx3XidrShsL641g==" spinCount="100000" sheet="1" objects="1" scenarios="1"/>
  <conditionalFormatting sqref="F30:F100">
    <cfRule type="expression" dxfId="0" priority="1">
      <formula>AND(C30="bimetallic",F30&gt;22)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CA98BCDA-F870-465C-B365-05C130ADDF39}">
          <x14:formula1>
            <xm:f>Description!$A$44:$A$46</xm:f>
          </x14:formula1>
          <xm:sqref>H30:H100</xm:sqref>
        </x14:dataValidation>
        <x14:dataValidation type="list" showInputMessage="1" showErrorMessage="1" xr:uid="{54A85F4A-CBDC-4607-AC0C-BC6E5A110B65}">
          <x14:formula1>
            <xm:f>Description!$A$50:$A$52</xm:f>
          </x14:formula1>
          <xm:sqref>I30:I100</xm:sqref>
        </x14:dataValidation>
        <x14:dataValidation type="list" showInputMessage="1" showErrorMessage="1" xr:uid="{84DF30BC-9160-45D8-980E-65AE0754D3FC}">
          <x14:formula1>
            <xm:f>Description!$A$28:$A$30</xm:f>
          </x14:formula1>
          <xm:sqref>E30:E100</xm:sqref>
        </x14:dataValidation>
        <x14:dataValidation type="whole" showInputMessage="1" showErrorMessage="1" xr:uid="{BDE46FA4-21EF-4465-B0DB-D430FB8BF74B}">
          <x14:formula1>
            <xm:f>Description!$A$34</xm:f>
          </x14:formula1>
          <x14:formula2>
            <xm:f>Description!$A$35</xm:f>
          </x14:formula2>
          <xm:sqref>F30:F100</xm:sqref>
        </x14:dataValidation>
        <x14:dataValidation type="whole" allowBlank="1" showInputMessage="1" showErrorMessage="1" xr:uid="{28F46C05-8E78-417E-947B-88CFA6A4DCAB}">
          <x14:formula1>
            <xm:f>Description!$A$56</xm:f>
          </x14:formula1>
          <x14:formula2>
            <xm:f>Description!$A$57</xm:f>
          </x14:formula2>
          <xm:sqref>J30:J100</xm:sqref>
        </x14:dataValidation>
        <x14:dataValidation type="list" allowBlank="1" showInputMessage="1" showErrorMessage="1" xr:uid="{70D506B6-8C2F-43D2-BDAB-E2D57AADEC4A}">
          <x14:formula1>
            <xm:f>Description!$A$19:$A$24</xm:f>
          </x14:formula1>
          <xm:sqref>D30:D100</xm:sqref>
        </x14:dataValidation>
        <x14:dataValidation type="list" allowBlank="1" showInputMessage="1" showErrorMessage="1" xr:uid="{317E268B-66A0-44E5-8F2A-D3874832B541}">
          <x14:formula1>
            <xm:f>Description!$A$39:$A$40</xm:f>
          </x14:formula1>
          <xm:sqref>G30:G100</xm:sqref>
        </x14:dataValidation>
        <x14:dataValidation type="decimal" allowBlank="1" showInputMessage="1" showErrorMessage="1" xr:uid="{FA1B1B28-C597-4F6C-BCBF-457F1BFA02F0}">
          <x14:formula1>
            <xm:f>Description!$A$61</xm:f>
          </x14:formula1>
          <x14:formula2>
            <xm:f>Description!$A$62</xm:f>
          </x14:formula2>
          <xm:sqref>K30:K100</xm:sqref>
        </x14:dataValidation>
        <x14:dataValidation type="decimal" allowBlank="1" showInputMessage="1" showErrorMessage="1" xr:uid="{FE291DCA-8420-456A-98DA-E4ED4501D972}">
          <x14:formula1>
            <xm:f>Description!$A$70</xm:f>
          </x14:formula1>
          <x14:formula2>
            <xm:f>Description!$A$71</xm:f>
          </x14:formula2>
          <xm:sqref>M30:M100</xm:sqref>
        </x14:dataValidation>
        <x14:dataValidation type="list" showInputMessage="1" showErrorMessage="1" xr:uid="{F37FAB4F-3BC9-4CD0-9619-3665C7BF53F1}">
          <x14:formula1>
            <xm:f>Description!$A$11:$A$15</xm:f>
          </x14:formula1>
          <xm:sqref>C30:C100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C481-C02C-49CB-8B9E-7431C8E1D00B}">
  <dimension ref="A1:E84"/>
  <sheetViews>
    <sheetView workbookViewId="0"/>
  </sheetViews>
  <sheetFormatPr baseColWidth="10" defaultColWidth="11.42578125" defaultRowHeight="15" x14ac:dyDescent="0.25"/>
  <cols>
    <col min="1" max="1" width="27.28515625" style="15" customWidth="1"/>
    <col min="2" max="2" width="79.85546875" style="15" bestFit="1" customWidth="1"/>
    <col min="3" max="3" width="17.140625" style="15" bestFit="1" customWidth="1"/>
    <col min="4" max="4" width="16.7109375" style="15" bestFit="1" customWidth="1"/>
    <col min="5" max="5" width="19.28515625" style="15" bestFit="1" customWidth="1"/>
    <col min="6" max="16384" width="11.42578125" style="15"/>
  </cols>
  <sheetData>
    <row r="1" spans="1:5" x14ac:dyDescent="0.25">
      <c r="A1" s="14" t="s">
        <v>56</v>
      </c>
    </row>
    <row r="2" spans="1:5" x14ac:dyDescent="0.25">
      <c r="A2" s="13" t="s">
        <v>48</v>
      </c>
      <c r="B2" s="3" t="s">
        <v>22</v>
      </c>
    </row>
    <row r="3" spans="1:5" x14ac:dyDescent="0.25">
      <c r="A3" s="13" t="s">
        <v>49</v>
      </c>
      <c r="B3" s="3" t="s">
        <v>21</v>
      </c>
    </row>
    <row r="6" spans="1:5" x14ac:dyDescent="0.25">
      <c r="A6" s="15" t="s">
        <v>45</v>
      </c>
      <c r="B6" s="15" t="s">
        <v>46</v>
      </c>
    </row>
    <row r="7" spans="1:5" x14ac:dyDescent="0.25">
      <c r="A7" s="15" t="s">
        <v>19</v>
      </c>
      <c r="B7" s="15" t="s">
        <v>47</v>
      </c>
    </row>
    <row r="10" spans="1:5" x14ac:dyDescent="0.25">
      <c r="A10" s="15" t="s">
        <v>3</v>
      </c>
      <c r="B10" s="15" t="s">
        <v>25</v>
      </c>
      <c r="C10" s="15" t="s">
        <v>85</v>
      </c>
      <c r="D10" s="15" t="s">
        <v>86</v>
      </c>
      <c r="E10" s="15" t="s">
        <v>87</v>
      </c>
    </row>
    <row r="11" spans="1:5" x14ac:dyDescent="0.25">
      <c r="A11" s="15" t="s">
        <v>4</v>
      </c>
      <c r="B11" s="15" t="s">
        <v>88</v>
      </c>
      <c r="C11" s="15" t="s">
        <v>89</v>
      </c>
      <c r="D11" s="15" t="s">
        <v>90</v>
      </c>
      <c r="E11" s="15" t="s">
        <v>91</v>
      </c>
    </row>
    <row r="12" spans="1:5" x14ac:dyDescent="0.25">
      <c r="A12" s="15" t="s">
        <v>5</v>
      </c>
      <c r="B12" s="15" t="s">
        <v>88</v>
      </c>
      <c r="C12" s="15" t="s">
        <v>92</v>
      </c>
      <c r="D12" s="15" t="s">
        <v>93</v>
      </c>
      <c r="E12" s="15" t="s">
        <v>91</v>
      </c>
    </row>
    <row r="13" spans="1:5" x14ac:dyDescent="0.25">
      <c r="A13" s="15" t="s">
        <v>67</v>
      </c>
      <c r="B13" s="15" t="s">
        <v>94</v>
      </c>
      <c r="C13" s="15" t="s">
        <v>95</v>
      </c>
      <c r="D13" s="15" t="s">
        <v>96</v>
      </c>
      <c r="E13" s="15" t="s">
        <v>91</v>
      </c>
    </row>
    <row r="14" spans="1:5" x14ac:dyDescent="0.25">
      <c r="A14" s="15" t="s">
        <v>81</v>
      </c>
      <c r="B14" s="15" t="s">
        <v>97</v>
      </c>
      <c r="C14" s="15" t="s">
        <v>91</v>
      </c>
      <c r="D14" s="15" t="s">
        <v>91</v>
      </c>
      <c r="E14" s="15" t="s">
        <v>100</v>
      </c>
    </row>
    <row r="15" spans="1:5" x14ac:dyDescent="0.25">
      <c r="A15" s="15" t="s">
        <v>83</v>
      </c>
      <c r="B15" s="15" t="s">
        <v>94</v>
      </c>
      <c r="C15" s="15" t="s">
        <v>98</v>
      </c>
      <c r="D15" s="15" t="s">
        <v>99</v>
      </c>
      <c r="E15" s="15" t="s">
        <v>91</v>
      </c>
    </row>
    <row r="16" spans="1:5" x14ac:dyDescent="0.25">
      <c r="A16" s="16" t="s">
        <v>80</v>
      </c>
    </row>
    <row r="18" spans="1:2" x14ac:dyDescent="0.25">
      <c r="A18" s="15" t="s">
        <v>38</v>
      </c>
      <c r="B18" s="15" t="s">
        <v>25</v>
      </c>
    </row>
    <row r="19" spans="1:2" x14ac:dyDescent="0.25">
      <c r="A19" s="17">
        <v>15</v>
      </c>
      <c r="B19" s="15" t="s">
        <v>29</v>
      </c>
    </row>
    <row r="20" spans="1:2" x14ac:dyDescent="0.25">
      <c r="A20" s="17">
        <v>20</v>
      </c>
      <c r="B20" s="15" t="s">
        <v>30</v>
      </c>
    </row>
    <row r="21" spans="1:2" x14ac:dyDescent="0.25">
      <c r="A21" s="17">
        <v>25</v>
      </c>
      <c r="B21" s="15" t="s">
        <v>31</v>
      </c>
    </row>
    <row r="22" spans="1:2" x14ac:dyDescent="0.25">
      <c r="A22" s="17">
        <v>40</v>
      </c>
      <c r="B22" s="15" t="s">
        <v>32</v>
      </c>
    </row>
    <row r="23" spans="1:2" x14ac:dyDescent="0.25">
      <c r="A23" s="17">
        <v>50</v>
      </c>
      <c r="B23" s="15" t="s">
        <v>33</v>
      </c>
    </row>
    <row r="24" spans="1:2" x14ac:dyDescent="0.25">
      <c r="A24" s="17">
        <v>65</v>
      </c>
      <c r="B24" s="15" t="s">
        <v>34</v>
      </c>
    </row>
    <row r="27" spans="1:2" x14ac:dyDescent="0.25">
      <c r="A27" s="15" t="s">
        <v>12</v>
      </c>
      <c r="B27" s="15" t="s">
        <v>25</v>
      </c>
    </row>
    <row r="28" spans="1:2" x14ac:dyDescent="0.25">
      <c r="A28" s="15" t="s">
        <v>15</v>
      </c>
      <c r="B28" s="15" t="s">
        <v>26</v>
      </c>
    </row>
    <row r="29" spans="1:2" x14ac:dyDescent="0.25">
      <c r="A29" s="15" t="s">
        <v>14</v>
      </c>
      <c r="B29" s="15" t="s">
        <v>27</v>
      </c>
    </row>
    <row r="30" spans="1:2" x14ac:dyDescent="0.25">
      <c r="A30" s="15" t="s">
        <v>13</v>
      </c>
      <c r="B30" s="15" t="s">
        <v>28</v>
      </c>
    </row>
    <row r="33" spans="1:2" x14ac:dyDescent="0.25">
      <c r="A33" s="15" t="s">
        <v>35</v>
      </c>
      <c r="B33" s="15" t="s">
        <v>25</v>
      </c>
    </row>
    <row r="34" spans="1:2" x14ac:dyDescent="0.25">
      <c r="A34" s="17">
        <v>0</v>
      </c>
      <c r="B34" s="15" t="s">
        <v>36</v>
      </c>
    </row>
    <row r="35" spans="1:2" x14ac:dyDescent="0.25">
      <c r="A35" s="17">
        <v>32</v>
      </c>
      <c r="B35" s="15" t="s">
        <v>37</v>
      </c>
    </row>
    <row r="38" spans="1:2" x14ac:dyDescent="0.25">
      <c r="A38" s="15" t="s">
        <v>52</v>
      </c>
      <c r="B38" s="15" t="s">
        <v>25</v>
      </c>
    </row>
    <row r="39" spans="1:2" x14ac:dyDescent="0.25">
      <c r="A39" s="15" t="s">
        <v>23</v>
      </c>
      <c r="B39" s="15" t="s">
        <v>75</v>
      </c>
    </row>
    <row r="40" spans="1:2" x14ac:dyDescent="0.25">
      <c r="A40" s="15" t="s">
        <v>24</v>
      </c>
      <c r="B40" s="15" t="s">
        <v>76</v>
      </c>
    </row>
    <row r="43" spans="1:2" x14ac:dyDescent="0.25">
      <c r="A43" s="15" t="s">
        <v>6</v>
      </c>
      <c r="B43" s="15" t="s">
        <v>25</v>
      </c>
    </row>
    <row r="44" spans="1:2" x14ac:dyDescent="0.25">
      <c r="A44" s="15" t="s">
        <v>7</v>
      </c>
      <c r="B44" s="15" t="s">
        <v>42</v>
      </c>
    </row>
    <row r="45" spans="1:2" x14ac:dyDescent="0.25">
      <c r="A45" s="15" t="s">
        <v>8</v>
      </c>
      <c r="B45" s="15" t="s">
        <v>42</v>
      </c>
    </row>
    <row r="46" spans="1:2" x14ac:dyDescent="0.25">
      <c r="A46" s="15" t="s">
        <v>9</v>
      </c>
      <c r="B46" s="15" t="s">
        <v>43</v>
      </c>
    </row>
    <row r="49" spans="1:2" x14ac:dyDescent="0.25">
      <c r="A49" s="15" t="s">
        <v>10</v>
      </c>
      <c r="B49" s="15" t="s">
        <v>25</v>
      </c>
    </row>
    <row r="50" spans="1:2" x14ac:dyDescent="0.25">
      <c r="A50" s="15" t="s">
        <v>39</v>
      </c>
      <c r="B50" s="15" t="s">
        <v>61</v>
      </c>
    </row>
    <row r="51" spans="1:2" x14ac:dyDescent="0.25">
      <c r="A51" s="15" t="s">
        <v>40</v>
      </c>
      <c r="B51" s="15" t="s">
        <v>41</v>
      </c>
    </row>
    <row r="52" spans="1:2" x14ac:dyDescent="0.25">
      <c r="A52" s="15" t="s">
        <v>11</v>
      </c>
      <c r="B52" s="15" t="s">
        <v>62</v>
      </c>
    </row>
    <row r="55" spans="1:2" x14ac:dyDescent="0.25">
      <c r="A55" s="15" t="s">
        <v>57</v>
      </c>
      <c r="B55" s="15" t="s">
        <v>25</v>
      </c>
    </row>
    <row r="56" spans="1:2" x14ac:dyDescent="0.25">
      <c r="A56" s="17">
        <v>149</v>
      </c>
      <c r="B56" s="15" t="s">
        <v>65</v>
      </c>
    </row>
    <row r="57" spans="1:2" x14ac:dyDescent="0.25">
      <c r="A57" s="17">
        <v>86400</v>
      </c>
      <c r="B57" s="15" t="s">
        <v>66</v>
      </c>
    </row>
    <row r="60" spans="1:2" x14ac:dyDescent="0.25">
      <c r="A60" s="15" t="s">
        <v>63</v>
      </c>
      <c r="B60" s="15" t="s">
        <v>25</v>
      </c>
    </row>
    <row r="61" spans="1:2" x14ac:dyDescent="0.25">
      <c r="A61" s="17">
        <v>1</v>
      </c>
      <c r="B61" s="15" t="s">
        <v>70</v>
      </c>
    </row>
    <row r="62" spans="1:2" x14ac:dyDescent="0.25">
      <c r="A62" s="17">
        <v>100</v>
      </c>
      <c r="B62" s="15" t="s">
        <v>71</v>
      </c>
    </row>
    <row r="65" spans="1:2" x14ac:dyDescent="0.25">
      <c r="A65" s="15" t="s">
        <v>58</v>
      </c>
      <c r="B65" s="15" t="s">
        <v>25</v>
      </c>
    </row>
    <row r="66" spans="1:2" x14ac:dyDescent="0.25">
      <c r="A66" s="15" t="s">
        <v>74</v>
      </c>
      <c r="B66" s="15" t="s">
        <v>77</v>
      </c>
    </row>
    <row r="69" spans="1:2" x14ac:dyDescent="0.25">
      <c r="A69" s="15" t="s">
        <v>64</v>
      </c>
      <c r="B69" s="15" t="s">
        <v>25</v>
      </c>
    </row>
    <row r="70" spans="1:2" x14ac:dyDescent="0.25">
      <c r="A70" s="17">
        <v>1</v>
      </c>
      <c r="B70" s="15" t="s">
        <v>68</v>
      </c>
    </row>
    <row r="71" spans="1:2" x14ac:dyDescent="0.25">
      <c r="A71" s="17">
        <v>100</v>
      </c>
      <c r="B71" s="15" t="s">
        <v>69</v>
      </c>
    </row>
    <row r="74" spans="1:2" x14ac:dyDescent="0.25">
      <c r="A74" s="15" t="s">
        <v>59</v>
      </c>
      <c r="B74" s="15" t="s">
        <v>25</v>
      </c>
    </row>
    <row r="75" spans="1:2" x14ac:dyDescent="0.25">
      <c r="A75" s="15" t="s">
        <v>74</v>
      </c>
      <c r="B75" s="15" t="s">
        <v>77</v>
      </c>
    </row>
    <row r="83" spans="1:1" x14ac:dyDescent="0.25">
      <c r="A83" s="15" t="s">
        <v>60</v>
      </c>
    </row>
    <row r="84" spans="1:1" x14ac:dyDescent="0.25">
      <c r="A84" s="15" t="s">
        <v>72</v>
      </c>
    </row>
  </sheetData>
  <sheetProtection algorithmName="SHA-512" hashValue="3maSFzMZRmwhEUlaOBCl9JDnBLEYwdt84UyFk9OgIk5TZpLa5W3PER6SAp8RPKttnQ7++vg3y1yAbZoteGCgkg==" saltValue="YRZj7THRj/aUf2IS0KI7eg==" spinCount="100000" sheet="1" objects="1" scenarios="1"/>
  <pageMargins left="0.7" right="0.7" top="0.78740157499999996" bottom="0.78740157499999996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Helge Frederik Pape (GES DE)</dc:creator>
  <cp:lastModifiedBy>Helge Frederik Pape (GES DE)</cp:lastModifiedBy>
  <dcterms:created xsi:type="dcterms:W3CDTF">2023-01-23T13:04:01Z</dcterms:created>
  <dcterms:modified xsi:type="dcterms:W3CDTF">2024-01-29T10:54:51Z</dcterms:modified>
</cp:coreProperties>
</file>