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nuel.munozm\Desktop\GIT\Streamlit China\"/>
    </mc:Choice>
  </mc:AlternateContent>
  <xr:revisionPtr revIDLastSave="0" documentId="13_ncr:1_{313359A7-53D5-47CD-B3A2-7AEBDA06C70C}" xr6:coauthVersionLast="47" xr6:coauthVersionMax="47" xr10:uidLastSave="{00000000-0000-0000-0000-000000000000}"/>
  <bookViews>
    <workbookView xWindow="-110" yWindow="-110" windowWidth="19420" windowHeight="11500" xr2:uid="{55B8BB4A-75E2-4D11-89F6-CC560E973319}"/>
  </bookViews>
  <sheets>
    <sheet name="DATOS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98" i="1" l="1"/>
  <c r="AK198" i="1"/>
  <c r="AJ198" i="1"/>
  <c r="AI198" i="1"/>
  <c r="AH198" i="1"/>
  <c r="AG198" i="1"/>
  <c r="AL197" i="1"/>
  <c r="AK197" i="1"/>
  <c r="AJ197" i="1"/>
  <c r="AI197" i="1"/>
  <c r="AH197" i="1"/>
  <c r="AG197" i="1"/>
  <c r="AL196" i="1"/>
  <c r="AK196" i="1"/>
  <c r="AJ196" i="1"/>
  <c r="AI196" i="1"/>
  <c r="AH196" i="1"/>
  <c r="AG196" i="1"/>
  <c r="AL195" i="1"/>
  <c r="AK195" i="1"/>
  <c r="AJ195" i="1"/>
  <c r="AI195" i="1"/>
  <c r="AH195" i="1"/>
  <c r="AG195" i="1"/>
  <c r="AL194" i="1"/>
  <c r="AK194" i="1"/>
  <c r="AJ194" i="1"/>
  <c r="AI194" i="1"/>
  <c r="AH194" i="1"/>
  <c r="AG194" i="1"/>
  <c r="AL193" i="1"/>
  <c r="AK193" i="1"/>
  <c r="AJ193" i="1"/>
  <c r="AI193" i="1"/>
  <c r="AH193" i="1"/>
  <c r="AG193" i="1"/>
  <c r="AL192" i="1"/>
  <c r="AK192" i="1"/>
  <c r="AJ192" i="1"/>
  <c r="AI192" i="1"/>
  <c r="AH192" i="1"/>
  <c r="AG192" i="1"/>
  <c r="AL191" i="1"/>
  <c r="AK191" i="1"/>
  <c r="AJ191" i="1"/>
  <c r="AI191" i="1"/>
  <c r="AH191" i="1"/>
  <c r="AG191" i="1"/>
  <c r="AL190" i="1"/>
  <c r="AK190" i="1"/>
  <c r="AJ190" i="1"/>
  <c r="AI190" i="1"/>
  <c r="AH190" i="1"/>
  <c r="AG190" i="1"/>
  <c r="AL189" i="1"/>
  <c r="AK189" i="1"/>
  <c r="AJ189" i="1"/>
  <c r="AI189" i="1"/>
  <c r="AH189" i="1"/>
  <c r="AG189" i="1"/>
  <c r="AL188" i="1"/>
  <c r="AK188" i="1"/>
  <c r="AJ188" i="1"/>
  <c r="AI188" i="1"/>
  <c r="AH188" i="1"/>
  <c r="AG188" i="1"/>
  <c r="AL187" i="1"/>
  <c r="AK187" i="1"/>
  <c r="AJ187" i="1"/>
  <c r="AI187" i="1"/>
  <c r="AH187" i="1"/>
  <c r="AG187" i="1"/>
  <c r="AL186" i="1"/>
  <c r="AK186" i="1"/>
  <c r="AJ186" i="1"/>
  <c r="AI186" i="1"/>
  <c r="AH186" i="1"/>
  <c r="AG186" i="1"/>
  <c r="AL185" i="1"/>
  <c r="AK185" i="1"/>
  <c r="AJ185" i="1"/>
  <c r="AI185" i="1"/>
  <c r="AH185" i="1"/>
  <c r="AG185" i="1"/>
  <c r="AL184" i="1"/>
  <c r="AK184" i="1"/>
  <c r="AJ184" i="1"/>
  <c r="AI184" i="1"/>
  <c r="AH184" i="1"/>
  <c r="AG184" i="1"/>
  <c r="AL183" i="1"/>
  <c r="AK183" i="1"/>
  <c r="AJ183" i="1"/>
  <c r="AI183" i="1"/>
  <c r="AH183" i="1"/>
  <c r="AG183" i="1"/>
  <c r="AL182" i="1"/>
  <c r="AK182" i="1"/>
  <c r="AJ182" i="1"/>
  <c r="AI182" i="1"/>
  <c r="AH182" i="1"/>
  <c r="AG182" i="1"/>
  <c r="AL181" i="1"/>
  <c r="AK181" i="1"/>
  <c r="AJ181" i="1"/>
  <c r="AI181" i="1"/>
  <c r="AH181" i="1"/>
  <c r="AG181" i="1"/>
  <c r="AL180" i="1"/>
  <c r="AK180" i="1"/>
  <c r="AJ180" i="1"/>
  <c r="AI180" i="1"/>
  <c r="AH180" i="1"/>
  <c r="AG180" i="1"/>
  <c r="AL179" i="1"/>
  <c r="AK179" i="1"/>
  <c r="AJ179" i="1"/>
  <c r="AI179" i="1"/>
  <c r="AH179" i="1"/>
  <c r="AG179" i="1"/>
  <c r="AL178" i="1"/>
  <c r="AK178" i="1"/>
  <c r="AJ178" i="1"/>
  <c r="AI178" i="1"/>
  <c r="AH178" i="1"/>
  <c r="AG178" i="1"/>
  <c r="AL177" i="1"/>
  <c r="AK177" i="1"/>
  <c r="AJ177" i="1"/>
  <c r="AI177" i="1"/>
  <c r="AH177" i="1"/>
  <c r="AG177" i="1"/>
  <c r="AL176" i="1"/>
  <c r="AK176" i="1"/>
  <c r="AJ176" i="1"/>
  <c r="AI176" i="1"/>
  <c r="AH176" i="1"/>
  <c r="AG176" i="1"/>
  <c r="AL175" i="1"/>
  <c r="AK175" i="1"/>
  <c r="AJ175" i="1"/>
  <c r="AI175" i="1"/>
  <c r="AH175" i="1"/>
  <c r="AG175" i="1"/>
  <c r="AL174" i="1"/>
  <c r="AK174" i="1"/>
  <c r="AJ174" i="1"/>
  <c r="AI174" i="1"/>
  <c r="AH174" i="1"/>
  <c r="AG174" i="1"/>
  <c r="AL173" i="1"/>
  <c r="AK173" i="1"/>
  <c r="AJ173" i="1"/>
  <c r="AI173" i="1"/>
  <c r="AH173" i="1"/>
  <c r="AG173" i="1"/>
  <c r="AL172" i="1"/>
  <c r="AK172" i="1"/>
  <c r="AJ172" i="1"/>
  <c r="AI172" i="1"/>
  <c r="AH172" i="1"/>
  <c r="AG172" i="1"/>
  <c r="AL171" i="1"/>
  <c r="AK171" i="1"/>
  <c r="AJ171" i="1"/>
  <c r="AI171" i="1"/>
  <c r="AH171" i="1"/>
  <c r="AG171" i="1"/>
  <c r="AL170" i="1"/>
  <c r="AK170" i="1"/>
  <c r="AJ170" i="1"/>
  <c r="AI170" i="1"/>
  <c r="AH170" i="1"/>
  <c r="AG170" i="1"/>
  <c r="AL169" i="1"/>
  <c r="AK169" i="1"/>
  <c r="AJ169" i="1"/>
  <c r="AI169" i="1"/>
  <c r="AH169" i="1"/>
  <c r="AG169" i="1"/>
  <c r="AL168" i="1"/>
  <c r="AK168" i="1"/>
  <c r="AJ168" i="1"/>
  <c r="AI168" i="1"/>
  <c r="AH168" i="1"/>
  <c r="AG168" i="1"/>
  <c r="AL167" i="1"/>
  <c r="AK167" i="1"/>
  <c r="AJ167" i="1"/>
  <c r="AI167" i="1"/>
  <c r="AH167" i="1"/>
  <c r="AG167" i="1"/>
  <c r="AL166" i="1"/>
  <c r="AK166" i="1"/>
  <c r="AJ166" i="1"/>
  <c r="AI166" i="1"/>
  <c r="AH166" i="1"/>
  <c r="AG166" i="1"/>
  <c r="AL165" i="1"/>
  <c r="AK165" i="1"/>
  <c r="AJ165" i="1"/>
  <c r="AI165" i="1"/>
  <c r="AH165" i="1"/>
  <c r="AG165" i="1"/>
  <c r="AL164" i="1"/>
  <c r="AK164" i="1"/>
  <c r="AJ164" i="1"/>
  <c r="AI164" i="1"/>
  <c r="AH164" i="1"/>
  <c r="AG164" i="1"/>
  <c r="AL163" i="1"/>
  <c r="AK163" i="1"/>
  <c r="AJ163" i="1"/>
  <c r="AI163" i="1"/>
  <c r="AH163" i="1"/>
  <c r="AG163" i="1"/>
  <c r="AL162" i="1"/>
  <c r="AK162" i="1"/>
  <c r="AJ162" i="1"/>
  <c r="AI162" i="1"/>
  <c r="AH162" i="1"/>
  <c r="AG162" i="1"/>
  <c r="AL161" i="1"/>
  <c r="AK161" i="1"/>
  <c r="AJ161" i="1"/>
  <c r="AI161" i="1"/>
  <c r="AH161" i="1"/>
  <c r="AG161" i="1"/>
  <c r="AL160" i="1"/>
  <c r="AK160" i="1"/>
  <c r="AJ160" i="1"/>
  <c r="AI160" i="1"/>
  <c r="AH160" i="1"/>
  <c r="AG160" i="1"/>
  <c r="AL159" i="1"/>
  <c r="AK159" i="1"/>
  <c r="AJ159" i="1"/>
  <c r="AI159" i="1"/>
  <c r="AH159" i="1"/>
  <c r="AG159" i="1"/>
  <c r="AL158" i="1"/>
  <c r="AK158" i="1"/>
  <c r="AJ158" i="1"/>
  <c r="AI158" i="1"/>
  <c r="AH158" i="1"/>
  <c r="AG158" i="1"/>
  <c r="AL157" i="1"/>
  <c r="AK157" i="1"/>
  <c r="AJ157" i="1"/>
  <c r="AI157" i="1"/>
  <c r="AH157" i="1"/>
  <c r="AG157" i="1"/>
  <c r="AL156" i="1"/>
  <c r="AK156" i="1"/>
  <c r="AJ156" i="1"/>
  <c r="AI156" i="1"/>
  <c r="AH156" i="1"/>
  <c r="AG156" i="1"/>
  <c r="AL155" i="1"/>
  <c r="AK155" i="1"/>
  <c r="AJ155" i="1"/>
  <c r="AI155" i="1"/>
  <c r="AH155" i="1"/>
  <c r="AG155" i="1"/>
  <c r="AL154" i="1"/>
  <c r="AK154" i="1"/>
  <c r="AJ154" i="1"/>
  <c r="AI154" i="1"/>
  <c r="AH154" i="1"/>
  <c r="AG154" i="1"/>
  <c r="AL153" i="1"/>
  <c r="AK153" i="1"/>
  <c r="AJ153" i="1"/>
  <c r="AI153" i="1"/>
  <c r="AH153" i="1"/>
  <c r="AG153" i="1"/>
  <c r="AL152" i="1"/>
  <c r="AK152" i="1"/>
  <c r="AJ152" i="1"/>
  <c r="AI152" i="1"/>
  <c r="AH152" i="1"/>
  <c r="AG152" i="1"/>
  <c r="AL151" i="1"/>
  <c r="AK151" i="1"/>
  <c r="AJ151" i="1"/>
  <c r="AI151" i="1"/>
  <c r="AH151" i="1"/>
  <c r="AG151" i="1"/>
  <c r="AL150" i="1"/>
  <c r="AK150" i="1"/>
  <c r="AJ150" i="1"/>
  <c r="AI150" i="1"/>
  <c r="AH150" i="1"/>
  <c r="AG150" i="1"/>
  <c r="AL149" i="1"/>
  <c r="AK149" i="1"/>
  <c r="AJ149" i="1"/>
  <c r="AI149" i="1"/>
  <c r="AH149" i="1"/>
  <c r="AG149" i="1"/>
  <c r="AL148" i="1"/>
  <c r="AK148" i="1"/>
  <c r="AJ148" i="1"/>
  <c r="AI148" i="1"/>
  <c r="AH148" i="1"/>
  <c r="AG148" i="1"/>
  <c r="AL147" i="1"/>
  <c r="AK147" i="1"/>
  <c r="AJ147" i="1"/>
  <c r="AI147" i="1"/>
  <c r="AH147" i="1"/>
  <c r="AG147" i="1"/>
  <c r="AL146" i="1"/>
  <c r="AK146" i="1"/>
  <c r="AJ146" i="1"/>
  <c r="AI146" i="1"/>
  <c r="AH146" i="1"/>
  <c r="AG146" i="1"/>
  <c r="AL145" i="1"/>
  <c r="AK145" i="1"/>
  <c r="AJ145" i="1"/>
  <c r="AI145" i="1"/>
  <c r="AH145" i="1"/>
  <c r="AG145" i="1"/>
  <c r="AL144" i="1"/>
  <c r="AK144" i="1"/>
  <c r="AJ144" i="1"/>
  <c r="AI144" i="1"/>
  <c r="AH144" i="1"/>
  <c r="AG144" i="1"/>
  <c r="AL143" i="1"/>
  <c r="AK143" i="1"/>
  <c r="AJ143" i="1"/>
  <c r="AI143" i="1"/>
  <c r="AH143" i="1"/>
  <c r="AG143" i="1"/>
  <c r="AL142" i="1"/>
  <c r="AK142" i="1"/>
  <c r="AJ142" i="1"/>
  <c r="AI142" i="1"/>
  <c r="AH142" i="1"/>
  <c r="AG142" i="1"/>
  <c r="AL141" i="1"/>
  <c r="AK141" i="1"/>
  <c r="AJ141" i="1"/>
  <c r="AI141" i="1"/>
  <c r="AH141" i="1"/>
  <c r="AG141" i="1"/>
  <c r="AL140" i="1"/>
  <c r="AK140" i="1"/>
  <c r="AJ140" i="1"/>
  <c r="AI140" i="1"/>
  <c r="AH140" i="1"/>
  <c r="AG140" i="1"/>
  <c r="AL139" i="1"/>
  <c r="AK139" i="1"/>
  <c r="AJ139" i="1"/>
  <c r="AI139" i="1"/>
  <c r="AH139" i="1"/>
  <c r="AG139" i="1"/>
  <c r="AL138" i="1"/>
  <c r="AK138" i="1"/>
  <c r="AJ138" i="1"/>
  <c r="AI138" i="1"/>
  <c r="AH138" i="1"/>
  <c r="AG138" i="1"/>
  <c r="AL137" i="1"/>
  <c r="AK137" i="1"/>
  <c r="AJ137" i="1"/>
  <c r="AI137" i="1"/>
  <c r="AH137" i="1"/>
  <c r="AG137" i="1"/>
  <c r="AL136" i="1"/>
  <c r="AK136" i="1"/>
  <c r="AJ136" i="1"/>
  <c r="AI136" i="1"/>
  <c r="AH136" i="1"/>
  <c r="AG136" i="1"/>
  <c r="AL135" i="1"/>
  <c r="AK135" i="1"/>
  <c r="AJ135" i="1"/>
  <c r="AI135" i="1"/>
  <c r="AH135" i="1"/>
  <c r="AG135" i="1"/>
  <c r="AL134" i="1"/>
  <c r="AK134" i="1"/>
  <c r="AJ134" i="1"/>
  <c r="AI134" i="1"/>
  <c r="AH134" i="1"/>
  <c r="AG134" i="1"/>
  <c r="AL133" i="1"/>
  <c r="AK133" i="1"/>
  <c r="AJ133" i="1"/>
  <c r="AI133" i="1"/>
  <c r="AH133" i="1"/>
  <c r="AG133" i="1"/>
  <c r="AL132" i="1"/>
  <c r="AK132" i="1"/>
  <c r="AJ132" i="1"/>
  <c r="AI132" i="1"/>
  <c r="AH132" i="1"/>
  <c r="AG132" i="1"/>
  <c r="AL131" i="1"/>
  <c r="AK131" i="1"/>
  <c r="AJ131" i="1"/>
  <c r="AI131" i="1"/>
  <c r="AH131" i="1"/>
  <c r="AG131" i="1"/>
  <c r="AL130" i="1"/>
  <c r="AK130" i="1"/>
  <c r="AJ130" i="1"/>
  <c r="AI130" i="1"/>
  <c r="AH130" i="1"/>
  <c r="AG130" i="1"/>
  <c r="AL129" i="1"/>
  <c r="AK129" i="1"/>
  <c r="AJ129" i="1"/>
  <c r="AI129" i="1"/>
  <c r="AH129" i="1"/>
  <c r="AG129" i="1"/>
  <c r="AL128" i="1"/>
  <c r="AK128" i="1"/>
  <c r="AJ128" i="1"/>
  <c r="AI128" i="1"/>
  <c r="AH128" i="1"/>
  <c r="AG128" i="1"/>
  <c r="AL127" i="1"/>
  <c r="AK127" i="1"/>
  <c r="AJ127" i="1"/>
  <c r="AI127" i="1"/>
  <c r="AH127" i="1"/>
  <c r="AG127" i="1"/>
  <c r="AL126" i="1"/>
  <c r="AK126" i="1"/>
  <c r="AJ126" i="1"/>
  <c r="AI126" i="1"/>
  <c r="AH126" i="1"/>
  <c r="AG126" i="1"/>
  <c r="AL125" i="1"/>
  <c r="AK125" i="1"/>
  <c r="AJ125" i="1"/>
  <c r="AI125" i="1"/>
  <c r="AH125" i="1"/>
  <c r="AG125" i="1"/>
  <c r="AL124" i="1"/>
  <c r="AK124" i="1"/>
  <c r="AJ124" i="1"/>
  <c r="AI124" i="1"/>
  <c r="AH124" i="1"/>
  <c r="AG124" i="1"/>
  <c r="AL123" i="1"/>
  <c r="AK123" i="1"/>
  <c r="AJ123" i="1"/>
  <c r="AI123" i="1"/>
  <c r="AH123" i="1"/>
  <c r="AG123" i="1"/>
  <c r="AL122" i="1"/>
  <c r="AK122" i="1"/>
  <c r="AJ122" i="1"/>
  <c r="AI122" i="1"/>
  <c r="AH122" i="1"/>
  <c r="AG122" i="1"/>
  <c r="AL121" i="1"/>
  <c r="AK121" i="1"/>
  <c r="AJ121" i="1"/>
  <c r="AI121" i="1"/>
  <c r="AH121" i="1"/>
  <c r="AG121" i="1"/>
  <c r="AL120" i="1"/>
  <c r="AK120" i="1"/>
  <c r="AJ120" i="1"/>
  <c r="AI120" i="1"/>
  <c r="AH120" i="1"/>
  <c r="AG120" i="1"/>
  <c r="AL119" i="1"/>
  <c r="AK119" i="1"/>
  <c r="AJ119" i="1"/>
  <c r="AI119" i="1"/>
  <c r="AH119" i="1"/>
  <c r="AG119" i="1"/>
  <c r="AL118" i="1"/>
  <c r="AK118" i="1"/>
  <c r="AJ118" i="1"/>
  <c r="AI118" i="1"/>
  <c r="AH118" i="1"/>
  <c r="AG118" i="1"/>
  <c r="AL117" i="1"/>
  <c r="AK117" i="1"/>
  <c r="AJ117" i="1"/>
  <c r="AI117" i="1"/>
  <c r="AH117" i="1"/>
  <c r="AG117" i="1"/>
  <c r="AL116" i="1"/>
  <c r="AK116" i="1"/>
  <c r="AJ116" i="1"/>
  <c r="AI116" i="1"/>
  <c r="AH116" i="1"/>
  <c r="AG116" i="1"/>
  <c r="AL115" i="1"/>
  <c r="AK115" i="1"/>
  <c r="AJ115" i="1"/>
  <c r="AI115" i="1"/>
  <c r="AH115" i="1"/>
  <c r="AG115" i="1"/>
  <c r="AL114" i="1"/>
  <c r="AK114" i="1"/>
  <c r="AJ114" i="1"/>
  <c r="AI114" i="1"/>
  <c r="AH114" i="1"/>
  <c r="AG114" i="1"/>
  <c r="AL113" i="1"/>
  <c r="AK113" i="1"/>
  <c r="AJ113" i="1"/>
  <c r="AI113" i="1"/>
  <c r="AH113" i="1"/>
  <c r="AG113" i="1"/>
  <c r="AL112" i="1"/>
  <c r="AK112" i="1"/>
  <c r="AJ112" i="1"/>
  <c r="AI112" i="1"/>
  <c r="AH112" i="1"/>
  <c r="AG112" i="1"/>
  <c r="AL111" i="1"/>
  <c r="AK111" i="1"/>
  <c r="AJ111" i="1"/>
  <c r="AI111" i="1"/>
  <c r="AH111" i="1"/>
  <c r="AG111" i="1"/>
  <c r="AL110" i="1"/>
  <c r="AK110" i="1"/>
  <c r="AJ110" i="1"/>
  <c r="AI110" i="1"/>
  <c r="AH110" i="1"/>
  <c r="AG110" i="1"/>
  <c r="AL109" i="1"/>
  <c r="AK109" i="1"/>
  <c r="AJ109" i="1"/>
  <c r="AI109" i="1"/>
  <c r="AH109" i="1"/>
  <c r="AG109" i="1"/>
  <c r="AL108" i="1"/>
  <c r="AK108" i="1"/>
  <c r="AJ108" i="1"/>
  <c r="AI108" i="1"/>
  <c r="AH108" i="1"/>
  <c r="AG108" i="1"/>
  <c r="AL107" i="1"/>
  <c r="AK107" i="1"/>
  <c r="AJ107" i="1"/>
  <c r="AI107" i="1"/>
  <c r="AH107" i="1"/>
  <c r="AG107" i="1"/>
  <c r="AL106" i="1"/>
  <c r="AK106" i="1"/>
  <c r="AJ106" i="1"/>
  <c r="AI106" i="1"/>
  <c r="AH106" i="1"/>
  <c r="AG106" i="1"/>
  <c r="AL105" i="1"/>
  <c r="AK105" i="1"/>
  <c r="AJ105" i="1"/>
  <c r="AI105" i="1"/>
  <c r="AH105" i="1"/>
  <c r="AG105" i="1"/>
  <c r="AL104" i="1"/>
  <c r="AK104" i="1"/>
  <c r="AJ104" i="1"/>
  <c r="AI104" i="1"/>
  <c r="AH104" i="1"/>
  <c r="AG104" i="1"/>
  <c r="AL103" i="1"/>
  <c r="AK103" i="1"/>
  <c r="AJ103" i="1"/>
  <c r="AI103" i="1"/>
  <c r="AH103" i="1"/>
  <c r="AG103" i="1"/>
  <c r="AL102" i="1"/>
  <c r="AK102" i="1"/>
  <c r="AJ102" i="1"/>
  <c r="AI102" i="1"/>
  <c r="AH102" i="1"/>
  <c r="AG102" i="1"/>
  <c r="AL101" i="1"/>
  <c r="AK101" i="1"/>
  <c r="AJ101" i="1"/>
  <c r="AI101" i="1"/>
  <c r="AH101" i="1"/>
  <c r="AG101" i="1"/>
  <c r="AL100" i="1"/>
  <c r="AK100" i="1"/>
  <c r="AJ100" i="1"/>
  <c r="AI100" i="1"/>
  <c r="AH100" i="1"/>
  <c r="AG100" i="1"/>
  <c r="AL99" i="1"/>
  <c r="AK99" i="1"/>
  <c r="AJ99" i="1"/>
  <c r="AI99" i="1"/>
  <c r="AH99" i="1"/>
  <c r="AG99" i="1"/>
  <c r="AL98" i="1"/>
  <c r="AK98" i="1"/>
  <c r="AJ98" i="1"/>
  <c r="AI98" i="1"/>
  <c r="AH98" i="1"/>
  <c r="AG98" i="1"/>
  <c r="AL97" i="1"/>
  <c r="AK97" i="1"/>
  <c r="AJ97" i="1"/>
  <c r="AI97" i="1"/>
  <c r="AH97" i="1"/>
  <c r="AG97" i="1"/>
  <c r="AL96" i="1"/>
  <c r="AK96" i="1"/>
  <c r="AJ96" i="1"/>
  <c r="AI96" i="1"/>
  <c r="AH96" i="1"/>
  <c r="AG96" i="1"/>
  <c r="AL95" i="1"/>
  <c r="AK95" i="1"/>
  <c r="AJ95" i="1"/>
  <c r="AI95" i="1"/>
  <c r="AH95" i="1"/>
  <c r="AG95" i="1"/>
  <c r="AL94" i="1"/>
  <c r="AK94" i="1"/>
  <c r="AJ94" i="1"/>
  <c r="AI94" i="1"/>
  <c r="AH94" i="1"/>
  <c r="AG94" i="1"/>
  <c r="AL93" i="1"/>
  <c r="AK93" i="1"/>
  <c r="AJ93" i="1"/>
  <c r="AI93" i="1"/>
  <c r="AH93" i="1"/>
  <c r="AG93" i="1"/>
  <c r="AL92" i="1"/>
  <c r="AK92" i="1"/>
  <c r="AJ92" i="1"/>
  <c r="AI92" i="1"/>
  <c r="AH92" i="1"/>
  <c r="AG92" i="1"/>
  <c r="AL91" i="1"/>
  <c r="AK91" i="1"/>
  <c r="AJ91" i="1"/>
  <c r="AI91" i="1"/>
  <c r="AH91" i="1"/>
  <c r="AG91" i="1"/>
  <c r="AL90" i="1"/>
  <c r="AK90" i="1"/>
  <c r="AJ90" i="1"/>
  <c r="AI90" i="1"/>
  <c r="AH90" i="1"/>
  <c r="AG90" i="1"/>
  <c r="AL89" i="1"/>
  <c r="AK89" i="1"/>
  <c r="AJ89" i="1"/>
  <c r="AI89" i="1"/>
  <c r="AH89" i="1"/>
  <c r="AG89" i="1"/>
  <c r="AL88" i="1"/>
  <c r="AK88" i="1"/>
  <c r="AJ88" i="1"/>
  <c r="AI88" i="1"/>
  <c r="AH88" i="1"/>
  <c r="AG88" i="1"/>
  <c r="AL87" i="1"/>
  <c r="AK87" i="1"/>
  <c r="AJ87" i="1"/>
  <c r="AI87" i="1"/>
  <c r="AH87" i="1"/>
  <c r="AG87" i="1"/>
  <c r="AL86" i="1"/>
  <c r="AK86" i="1"/>
  <c r="AJ86" i="1"/>
  <c r="AI86" i="1"/>
  <c r="AH86" i="1"/>
  <c r="AG86" i="1"/>
  <c r="AL85" i="1"/>
  <c r="AK85" i="1"/>
  <c r="AJ85" i="1"/>
  <c r="AI85" i="1"/>
  <c r="AH85" i="1"/>
  <c r="AG85" i="1"/>
  <c r="AL84" i="1"/>
  <c r="AK84" i="1"/>
  <c r="AJ84" i="1"/>
  <c r="AI84" i="1"/>
  <c r="AH84" i="1"/>
  <c r="AG84" i="1"/>
  <c r="AL83" i="1"/>
  <c r="AK83" i="1"/>
  <c r="AJ83" i="1"/>
  <c r="AI83" i="1"/>
  <c r="AH83" i="1"/>
  <c r="AG83" i="1"/>
  <c r="AL82" i="1"/>
  <c r="AK82" i="1"/>
  <c r="AJ82" i="1"/>
  <c r="AI82" i="1"/>
  <c r="AH82" i="1"/>
  <c r="AG82" i="1"/>
  <c r="AL81" i="1"/>
  <c r="AK81" i="1"/>
  <c r="AJ81" i="1"/>
  <c r="AI81" i="1"/>
  <c r="AH81" i="1"/>
  <c r="AG81" i="1"/>
  <c r="AL80" i="1"/>
  <c r="AK80" i="1"/>
  <c r="AJ80" i="1"/>
  <c r="AI80" i="1"/>
  <c r="AH80" i="1"/>
  <c r="AG80" i="1"/>
  <c r="AL79" i="1"/>
  <c r="AK79" i="1"/>
  <c r="AJ79" i="1"/>
  <c r="AI79" i="1"/>
  <c r="AH79" i="1"/>
  <c r="AG79" i="1"/>
  <c r="AL78" i="1"/>
  <c r="AK78" i="1"/>
  <c r="AJ78" i="1"/>
  <c r="AI78" i="1"/>
  <c r="AH78" i="1"/>
  <c r="AG78" i="1"/>
  <c r="AL77" i="1"/>
  <c r="AK77" i="1"/>
  <c r="AJ77" i="1"/>
  <c r="AI77" i="1"/>
  <c r="AH77" i="1"/>
  <c r="AG77" i="1"/>
  <c r="AL76" i="1"/>
  <c r="AK76" i="1"/>
  <c r="AJ76" i="1"/>
  <c r="AI76" i="1"/>
  <c r="AH76" i="1"/>
  <c r="AG76" i="1"/>
  <c r="AL75" i="1"/>
  <c r="AK75" i="1"/>
  <c r="AJ75" i="1"/>
  <c r="AI75" i="1"/>
  <c r="AH75" i="1"/>
  <c r="AG75" i="1"/>
  <c r="AL74" i="1"/>
  <c r="AK74" i="1"/>
  <c r="AJ74" i="1"/>
  <c r="AI74" i="1"/>
  <c r="AH74" i="1"/>
  <c r="AG74" i="1"/>
  <c r="AL73" i="1"/>
  <c r="AK73" i="1"/>
  <c r="AJ73" i="1"/>
  <c r="AI73" i="1"/>
  <c r="AH73" i="1"/>
  <c r="AG73" i="1"/>
  <c r="AL72" i="1"/>
  <c r="AK72" i="1"/>
  <c r="AJ72" i="1"/>
  <c r="AI72" i="1"/>
  <c r="AH72" i="1"/>
  <c r="AG72" i="1"/>
  <c r="AL71" i="1"/>
  <c r="AK71" i="1"/>
  <c r="AJ71" i="1"/>
  <c r="AI71" i="1"/>
  <c r="AH71" i="1"/>
  <c r="AG71" i="1"/>
  <c r="AL70" i="1"/>
  <c r="AK70" i="1"/>
  <c r="AJ70" i="1"/>
  <c r="AI70" i="1"/>
  <c r="AH70" i="1"/>
  <c r="AG70" i="1"/>
  <c r="AL69" i="1"/>
  <c r="AK69" i="1"/>
  <c r="AJ69" i="1"/>
  <c r="AI69" i="1"/>
  <c r="AH69" i="1"/>
  <c r="AG69" i="1"/>
  <c r="AL68" i="1"/>
  <c r="AK68" i="1"/>
  <c r="AJ68" i="1"/>
  <c r="AI68" i="1"/>
  <c r="AH68" i="1"/>
  <c r="AG68" i="1"/>
  <c r="AL67" i="1"/>
  <c r="AK67" i="1"/>
  <c r="AJ67" i="1"/>
  <c r="AI67" i="1"/>
  <c r="AH67" i="1"/>
  <c r="AG67" i="1"/>
  <c r="AL66" i="1"/>
  <c r="AK66" i="1"/>
  <c r="AJ66" i="1"/>
  <c r="AI66" i="1"/>
  <c r="AH66" i="1"/>
  <c r="AG66" i="1"/>
  <c r="AL65" i="1"/>
  <c r="AK65" i="1"/>
  <c r="AJ65" i="1"/>
  <c r="AI65" i="1"/>
  <c r="AH65" i="1"/>
  <c r="AG65" i="1"/>
  <c r="AL64" i="1"/>
  <c r="AK64" i="1"/>
  <c r="AJ64" i="1"/>
  <c r="AI64" i="1"/>
  <c r="AH64" i="1"/>
  <c r="AG64" i="1"/>
  <c r="AL63" i="1"/>
  <c r="AK63" i="1"/>
  <c r="AJ63" i="1"/>
  <c r="AI63" i="1"/>
  <c r="AH63" i="1"/>
  <c r="AG63" i="1"/>
  <c r="AL62" i="1"/>
  <c r="AK62" i="1"/>
  <c r="AJ62" i="1"/>
  <c r="AI62" i="1"/>
  <c r="AH62" i="1"/>
  <c r="AG62" i="1"/>
  <c r="AL61" i="1"/>
  <c r="AK61" i="1"/>
  <c r="AJ61" i="1"/>
  <c r="AI61" i="1"/>
  <c r="AH61" i="1"/>
  <c r="AG61" i="1"/>
  <c r="AL60" i="1"/>
  <c r="AK60" i="1"/>
  <c r="AJ60" i="1"/>
  <c r="AI60" i="1"/>
  <c r="AH60" i="1"/>
  <c r="AG60" i="1"/>
  <c r="AL59" i="1"/>
  <c r="AK59" i="1"/>
  <c r="AJ59" i="1"/>
  <c r="AI59" i="1"/>
  <c r="AH59" i="1"/>
  <c r="AG59" i="1"/>
  <c r="AL58" i="1"/>
  <c r="AK58" i="1"/>
  <c r="AJ58" i="1"/>
  <c r="AI58" i="1"/>
  <c r="AH58" i="1"/>
  <c r="AG58" i="1"/>
  <c r="AL57" i="1"/>
  <c r="AK57" i="1"/>
  <c r="AJ57" i="1"/>
  <c r="AI57" i="1"/>
  <c r="AH57" i="1"/>
  <c r="AG57" i="1"/>
  <c r="AL56" i="1"/>
  <c r="AK56" i="1"/>
  <c r="AJ56" i="1"/>
  <c r="AI56" i="1"/>
  <c r="AH56" i="1"/>
  <c r="AG56" i="1"/>
  <c r="AL55" i="1"/>
  <c r="AK55" i="1"/>
  <c r="AJ55" i="1"/>
  <c r="AI55" i="1"/>
  <c r="AH55" i="1"/>
  <c r="AG55" i="1"/>
  <c r="AL54" i="1"/>
  <c r="AK54" i="1"/>
  <c r="AJ54" i="1"/>
  <c r="AI54" i="1"/>
  <c r="AH54" i="1"/>
  <c r="AG54" i="1"/>
  <c r="AL53" i="1"/>
  <c r="AK53" i="1"/>
  <c r="AJ53" i="1"/>
  <c r="AI53" i="1"/>
  <c r="AH53" i="1"/>
  <c r="AG53" i="1"/>
  <c r="AL52" i="1"/>
  <c r="AK52" i="1"/>
  <c r="AJ52" i="1"/>
  <c r="AI52" i="1"/>
  <c r="AH52" i="1"/>
  <c r="AG52" i="1"/>
  <c r="AL51" i="1"/>
  <c r="AK51" i="1"/>
  <c r="AJ51" i="1"/>
  <c r="AI51" i="1"/>
  <c r="AH51" i="1"/>
  <c r="AG51" i="1"/>
  <c r="AL50" i="1"/>
  <c r="AK50" i="1"/>
  <c r="AJ50" i="1"/>
  <c r="AI50" i="1"/>
  <c r="AH50" i="1"/>
  <c r="AG50" i="1"/>
  <c r="AL49" i="1"/>
  <c r="AK49" i="1"/>
  <c r="AJ49" i="1"/>
  <c r="AI49" i="1"/>
  <c r="AH49" i="1"/>
  <c r="AG49" i="1"/>
  <c r="AL48" i="1"/>
  <c r="AK48" i="1"/>
  <c r="AJ48" i="1"/>
  <c r="AI48" i="1"/>
  <c r="AH48" i="1"/>
  <c r="AG48" i="1"/>
  <c r="AL47" i="1"/>
  <c r="AK47" i="1"/>
  <c r="AJ47" i="1"/>
  <c r="AI47" i="1"/>
  <c r="AH47" i="1"/>
  <c r="AG47" i="1"/>
  <c r="AL46" i="1"/>
  <c r="AK46" i="1"/>
  <c r="AJ46" i="1"/>
  <c r="AI46" i="1"/>
  <c r="AH46" i="1"/>
  <c r="AG46" i="1"/>
  <c r="AL45" i="1"/>
  <c r="AK45" i="1"/>
  <c r="AJ45" i="1"/>
  <c r="AI45" i="1"/>
  <c r="AH45" i="1"/>
  <c r="AG45" i="1"/>
  <c r="AL44" i="1"/>
  <c r="AK44" i="1"/>
  <c r="AJ44" i="1"/>
  <c r="AI44" i="1"/>
  <c r="AH44" i="1"/>
  <c r="AG44" i="1"/>
  <c r="AL43" i="1"/>
  <c r="AK43" i="1"/>
  <c r="AJ43" i="1"/>
  <c r="AI43" i="1"/>
  <c r="AH43" i="1"/>
  <c r="AG43" i="1"/>
  <c r="AL42" i="1"/>
  <c r="AK42" i="1"/>
  <c r="AJ42" i="1"/>
  <c r="AI42" i="1"/>
  <c r="AH42" i="1"/>
  <c r="AG42" i="1"/>
  <c r="AL41" i="1"/>
  <c r="AK41" i="1"/>
  <c r="AJ41" i="1"/>
  <c r="AI41" i="1"/>
  <c r="AH41" i="1"/>
  <c r="AG41" i="1"/>
  <c r="AL40" i="1"/>
  <c r="AK40" i="1"/>
  <c r="AJ40" i="1"/>
  <c r="AI40" i="1"/>
  <c r="AH40" i="1"/>
  <c r="AG40" i="1"/>
  <c r="AL39" i="1"/>
  <c r="AK39" i="1"/>
  <c r="AJ39" i="1"/>
  <c r="AI39" i="1"/>
  <c r="AH39" i="1"/>
  <c r="AG39" i="1"/>
  <c r="AL38" i="1"/>
  <c r="AK38" i="1"/>
  <c r="AJ38" i="1"/>
  <c r="AI38" i="1"/>
  <c r="AH38" i="1"/>
  <c r="AG38" i="1"/>
  <c r="AL37" i="1"/>
  <c r="AK37" i="1"/>
  <c r="AJ37" i="1"/>
  <c r="AI37" i="1"/>
  <c r="AH37" i="1"/>
  <c r="AG37" i="1"/>
  <c r="AL36" i="1"/>
  <c r="AK36" i="1"/>
  <c r="AJ36" i="1"/>
  <c r="AI36" i="1"/>
  <c r="AH36" i="1"/>
  <c r="AG36" i="1"/>
  <c r="AL35" i="1"/>
  <c r="AK35" i="1"/>
  <c r="AJ35" i="1"/>
  <c r="AI35" i="1"/>
  <c r="AH35" i="1"/>
  <c r="AG35" i="1"/>
  <c r="AL34" i="1"/>
  <c r="AK34" i="1"/>
  <c r="AJ34" i="1"/>
  <c r="AI34" i="1"/>
  <c r="AH34" i="1"/>
  <c r="AG34" i="1"/>
  <c r="AL33" i="1"/>
  <c r="AK33" i="1"/>
  <c r="AJ33" i="1"/>
  <c r="AI33" i="1"/>
  <c r="AH33" i="1"/>
  <c r="AG33" i="1"/>
  <c r="AL32" i="1"/>
  <c r="AK32" i="1"/>
  <c r="AJ32" i="1"/>
  <c r="AI32" i="1"/>
  <c r="AH32" i="1"/>
  <c r="AG32" i="1"/>
  <c r="AL31" i="1"/>
  <c r="AK31" i="1"/>
  <c r="AJ31" i="1"/>
  <c r="AI31" i="1"/>
  <c r="AH31" i="1"/>
  <c r="AG31" i="1"/>
  <c r="AL30" i="1"/>
  <c r="AK30" i="1"/>
  <c r="AJ30" i="1"/>
  <c r="AI30" i="1"/>
  <c r="AH30" i="1"/>
  <c r="AG30" i="1"/>
  <c r="AL29" i="1"/>
  <c r="AK29" i="1"/>
  <c r="AJ29" i="1"/>
  <c r="AI29" i="1"/>
  <c r="AH29" i="1"/>
  <c r="AG29" i="1"/>
  <c r="AL28" i="1"/>
  <c r="AK28" i="1"/>
  <c r="AJ28" i="1"/>
  <c r="AI28" i="1"/>
  <c r="AH28" i="1"/>
  <c r="AG28" i="1"/>
  <c r="AL27" i="1"/>
  <c r="AK27" i="1"/>
  <c r="AJ27" i="1"/>
  <c r="AI27" i="1"/>
  <c r="AH27" i="1"/>
  <c r="AG27" i="1"/>
  <c r="AL26" i="1"/>
  <c r="AK26" i="1"/>
  <c r="AJ26" i="1"/>
  <c r="AI26" i="1"/>
  <c r="AH26" i="1"/>
  <c r="AG26" i="1"/>
  <c r="AL25" i="1"/>
  <c r="AK25" i="1"/>
  <c r="AJ25" i="1"/>
  <c r="AI25" i="1"/>
  <c r="AH25" i="1"/>
  <c r="AG25" i="1"/>
  <c r="AL24" i="1"/>
  <c r="AK24" i="1"/>
  <c r="AJ24" i="1"/>
  <c r="AI24" i="1"/>
  <c r="AH24" i="1"/>
  <c r="AG24" i="1"/>
  <c r="AL23" i="1"/>
  <c r="AK23" i="1"/>
  <c r="AJ23" i="1"/>
  <c r="AI23" i="1"/>
  <c r="AH23" i="1"/>
  <c r="AG23" i="1"/>
  <c r="AL22" i="1"/>
  <c r="AK22" i="1"/>
  <c r="AJ22" i="1"/>
  <c r="AI22" i="1"/>
  <c r="AH22" i="1"/>
  <c r="AG22" i="1"/>
  <c r="AL21" i="1"/>
  <c r="AK21" i="1"/>
  <c r="AJ21" i="1"/>
  <c r="AI21" i="1"/>
  <c r="AH21" i="1"/>
  <c r="AG21" i="1"/>
  <c r="AL20" i="1"/>
  <c r="AK20" i="1"/>
  <c r="AJ20" i="1"/>
  <c r="AI20" i="1"/>
  <c r="AH20" i="1"/>
  <c r="AG20" i="1"/>
  <c r="AL19" i="1"/>
  <c r="AK19" i="1"/>
  <c r="AJ19" i="1"/>
  <c r="AI19" i="1"/>
  <c r="AH19" i="1"/>
  <c r="AG19" i="1"/>
  <c r="AL18" i="1"/>
  <c r="AK18" i="1"/>
  <c r="AJ18" i="1"/>
  <c r="AI18" i="1"/>
  <c r="AH18" i="1"/>
  <c r="AG18" i="1"/>
  <c r="AL17" i="1"/>
  <c r="AK17" i="1"/>
  <c r="AJ17" i="1"/>
  <c r="AI17" i="1"/>
  <c r="AH17" i="1"/>
  <c r="AG17" i="1"/>
  <c r="AL16" i="1"/>
  <c r="AK16" i="1"/>
  <c r="AJ16" i="1"/>
  <c r="AI16" i="1"/>
  <c r="AH16" i="1"/>
  <c r="AG16" i="1"/>
  <c r="AL15" i="1"/>
  <c r="AK15" i="1"/>
  <c r="AJ15" i="1"/>
  <c r="AI15" i="1"/>
  <c r="AH15" i="1"/>
  <c r="AG15" i="1"/>
  <c r="AL14" i="1"/>
  <c r="AK14" i="1"/>
  <c r="AJ14" i="1"/>
  <c r="AI14" i="1"/>
  <c r="AH14" i="1"/>
  <c r="AG14" i="1"/>
  <c r="AL13" i="1"/>
  <c r="AK13" i="1"/>
  <c r="AJ13" i="1"/>
  <c r="AI13" i="1"/>
  <c r="AH13" i="1"/>
  <c r="AG13" i="1"/>
  <c r="AL12" i="1"/>
  <c r="AK12" i="1"/>
  <c r="AJ12" i="1"/>
  <c r="AI12" i="1"/>
  <c r="AH12" i="1"/>
  <c r="AG12" i="1"/>
  <c r="AL11" i="1"/>
  <c r="AK11" i="1"/>
  <c r="AJ11" i="1"/>
  <c r="AI11" i="1"/>
  <c r="AH11" i="1"/>
  <c r="AG11" i="1"/>
  <c r="AL10" i="1"/>
  <c r="AK10" i="1"/>
  <c r="AJ10" i="1"/>
  <c r="AI10" i="1"/>
  <c r="AH10" i="1"/>
  <c r="AG10" i="1"/>
  <c r="AL9" i="1"/>
  <c r="AK9" i="1"/>
  <c r="AJ9" i="1"/>
  <c r="AI9" i="1"/>
  <c r="AH9" i="1"/>
  <c r="AG9" i="1"/>
  <c r="AL8" i="1"/>
  <c r="AK8" i="1"/>
  <c r="AJ8" i="1"/>
  <c r="AI8" i="1"/>
  <c r="AH8" i="1"/>
  <c r="AG8" i="1"/>
  <c r="AL7" i="1"/>
  <c r="AK7" i="1"/>
  <c r="AJ7" i="1"/>
  <c r="AI7" i="1"/>
  <c r="AH7" i="1"/>
  <c r="AG7" i="1"/>
  <c r="AL6" i="1"/>
  <c r="AK6" i="1"/>
  <c r="AJ6" i="1"/>
  <c r="AI6" i="1"/>
  <c r="AH6" i="1"/>
  <c r="AG6" i="1"/>
  <c r="AL5" i="1"/>
  <c r="AK5" i="1"/>
  <c r="AJ5" i="1"/>
  <c r="AI5" i="1"/>
  <c r="AH5" i="1"/>
  <c r="AG5" i="1"/>
  <c r="AL4" i="1"/>
  <c r="AK4" i="1"/>
  <c r="AJ4" i="1"/>
  <c r="AI4" i="1"/>
  <c r="AH4" i="1"/>
  <c r="AG4" i="1"/>
  <c r="AL3" i="1"/>
  <c r="AK3" i="1"/>
  <c r="AJ3" i="1"/>
  <c r="AI3" i="1"/>
  <c r="AH3" i="1"/>
  <c r="AG3" i="1"/>
  <c r="AL2" i="1"/>
  <c r="AK2" i="1"/>
  <c r="AJ2" i="1"/>
  <c r="AI2" i="1"/>
  <c r="AH2" i="1"/>
  <c r="AG2" i="1"/>
  <c r="AF198" i="1"/>
  <c r="AE198" i="1"/>
  <c r="AD198" i="1"/>
  <c r="AC198" i="1"/>
  <c r="AB198" i="1"/>
  <c r="AA198" i="1"/>
  <c r="AF197" i="1"/>
  <c r="AE197" i="1"/>
  <c r="AD197" i="1"/>
  <c r="AC197" i="1"/>
  <c r="AB197" i="1"/>
  <c r="AA197" i="1"/>
  <c r="AF196" i="1"/>
  <c r="AE196" i="1"/>
  <c r="AD196" i="1"/>
  <c r="AC196" i="1"/>
  <c r="AB196" i="1"/>
  <c r="AA196" i="1"/>
  <c r="AF195" i="1"/>
  <c r="AE195" i="1"/>
  <c r="AD195" i="1"/>
  <c r="AC195" i="1"/>
  <c r="AB195" i="1"/>
  <c r="AA195" i="1"/>
  <c r="AF194" i="1"/>
  <c r="AE194" i="1"/>
  <c r="AD194" i="1"/>
  <c r="AC194" i="1"/>
  <c r="AB194" i="1"/>
  <c r="AA194" i="1"/>
  <c r="AF193" i="1"/>
  <c r="AE193" i="1"/>
  <c r="AD193" i="1"/>
  <c r="AC193" i="1"/>
  <c r="AB193" i="1"/>
  <c r="AA193" i="1"/>
  <c r="AF192" i="1"/>
  <c r="AE192" i="1"/>
  <c r="AD192" i="1"/>
  <c r="AC192" i="1"/>
  <c r="AB192" i="1"/>
  <c r="AA192" i="1"/>
  <c r="AF191" i="1"/>
  <c r="AE191" i="1"/>
  <c r="AD191" i="1"/>
  <c r="AC191" i="1"/>
  <c r="AB191" i="1"/>
  <c r="AA191" i="1"/>
  <c r="AF190" i="1"/>
  <c r="AE190" i="1"/>
  <c r="AD190" i="1"/>
  <c r="AC190" i="1"/>
  <c r="AB190" i="1"/>
  <c r="AA190" i="1"/>
  <c r="AF189" i="1"/>
  <c r="AE189" i="1"/>
  <c r="AD189" i="1"/>
  <c r="AC189" i="1"/>
  <c r="AB189" i="1"/>
  <c r="AA189" i="1"/>
  <c r="AF188" i="1"/>
  <c r="AE188" i="1"/>
  <c r="AD188" i="1"/>
  <c r="AC188" i="1"/>
  <c r="AB188" i="1"/>
  <c r="AA188" i="1"/>
  <c r="AF187" i="1"/>
  <c r="AE187" i="1"/>
  <c r="AD187" i="1"/>
  <c r="AC187" i="1"/>
  <c r="AB187" i="1"/>
  <c r="AA187" i="1"/>
  <c r="AF186" i="1"/>
  <c r="AE186" i="1"/>
  <c r="AD186" i="1"/>
  <c r="AC186" i="1"/>
  <c r="AB186" i="1"/>
  <c r="AA186" i="1"/>
  <c r="AF185" i="1"/>
  <c r="AE185" i="1"/>
  <c r="AD185" i="1"/>
  <c r="AC185" i="1"/>
  <c r="AB185" i="1"/>
  <c r="AA185" i="1"/>
  <c r="AF184" i="1"/>
  <c r="AE184" i="1"/>
  <c r="AD184" i="1"/>
  <c r="AC184" i="1"/>
  <c r="AB184" i="1"/>
  <c r="AA184" i="1"/>
  <c r="AF183" i="1"/>
  <c r="AE183" i="1"/>
  <c r="AD183" i="1"/>
  <c r="AC183" i="1"/>
  <c r="AB183" i="1"/>
  <c r="AA183" i="1"/>
  <c r="AF182" i="1"/>
  <c r="AE182" i="1"/>
  <c r="AD182" i="1"/>
  <c r="AC182" i="1"/>
  <c r="AB182" i="1"/>
  <c r="AA182" i="1"/>
  <c r="AF181" i="1"/>
  <c r="AE181" i="1"/>
  <c r="AD181" i="1"/>
  <c r="AC181" i="1"/>
  <c r="AB181" i="1"/>
  <c r="AA181" i="1"/>
  <c r="AF180" i="1"/>
  <c r="AE180" i="1"/>
  <c r="AD180" i="1"/>
  <c r="AC180" i="1"/>
  <c r="AB180" i="1"/>
  <c r="AA180" i="1"/>
  <c r="AF179" i="1"/>
  <c r="AE179" i="1"/>
  <c r="AD179" i="1"/>
  <c r="AC179" i="1"/>
  <c r="AB179" i="1"/>
  <c r="AA179" i="1"/>
  <c r="AF178" i="1"/>
  <c r="AE178" i="1"/>
  <c r="AD178" i="1"/>
  <c r="AC178" i="1"/>
  <c r="AB178" i="1"/>
  <c r="AA178" i="1"/>
  <c r="AF177" i="1"/>
  <c r="AE177" i="1"/>
  <c r="AD177" i="1"/>
  <c r="AC177" i="1"/>
  <c r="AB177" i="1"/>
  <c r="AA177" i="1"/>
  <c r="AF176" i="1"/>
  <c r="AE176" i="1"/>
  <c r="AD176" i="1"/>
  <c r="AC176" i="1"/>
  <c r="AB176" i="1"/>
  <c r="AA176" i="1"/>
  <c r="AF175" i="1"/>
  <c r="AE175" i="1"/>
  <c r="AD175" i="1"/>
  <c r="AC175" i="1"/>
  <c r="AB175" i="1"/>
  <c r="AA175" i="1"/>
  <c r="AF174" i="1"/>
  <c r="AE174" i="1"/>
  <c r="AD174" i="1"/>
  <c r="AC174" i="1"/>
  <c r="AB174" i="1"/>
  <c r="AA174" i="1"/>
  <c r="AF173" i="1"/>
  <c r="AE173" i="1"/>
  <c r="AD173" i="1"/>
  <c r="AC173" i="1"/>
  <c r="AB173" i="1"/>
  <c r="AA173" i="1"/>
  <c r="AF172" i="1"/>
  <c r="AE172" i="1"/>
  <c r="AD172" i="1"/>
  <c r="AC172" i="1"/>
  <c r="AB172" i="1"/>
  <c r="AA172" i="1"/>
  <c r="AF171" i="1"/>
  <c r="AE171" i="1"/>
  <c r="AD171" i="1"/>
  <c r="AC171" i="1"/>
  <c r="AB171" i="1"/>
  <c r="AA171" i="1"/>
  <c r="AF170" i="1"/>
  <c r="AE170" i="1"/>
  <c r="AD170" i="1"/>
  <c r="AC170" i="1"/>
  <c r="AB170" i="1"/>
  <c r="AA170" i="1"/>
  <c r="AF169" i="1"/>
  <c r="AE169" i="1"/>
  <c r="AD169" i="1"/>
  <c r="AC169" i="1"/>
  <c r="AB169" i="1"/>
  <c r="AA169" i="1"/>
  <c r="AF168" i="1"/>
  <c r="AE168" i="1"/>
  <c r="AD168" i="1"/>
  <c r="AC168" i="1"/>
  <c r="AB168" i="1"/>
  <c r="AA168" i="1"/>
  <c r="AF167" i="1"/>
  <c r="AE167" i="1"/>
  <c r="AD167" i="1"/>
  <c r="AC167" i="1"/>
  <c r="AB167" i="1"/>
  <c r="AA167" i="1"/>
  <c r="AF166" i="1"/>
  <c r="AE166" i="1"/>
  <c r="AD166" i="1"/>
  <c r="AC166" i="1"/>
  <c r="AB166" i="1"/>
  <c r="AA166" i="1"/>
  <c r="AF165" i="1"/>
  <c r="AE165" i="1"/>
  <c r="AD165" i="1"/>
  <c r="AC165" i="1"/>
  <c r="AB165" i="1"/>
  <c r="AA165" i="1"/>
  <c r="AF164" i="1"/>
  <c r="AE164" i="1"/>
  <c r="AD164" i="1"/>
  <c r="AC164" i="1"/>
  <c r="AB164" i="1"/>
  <c r="AA164" i="1"/>
  <c r="AF163" i="1"/>
  <c r="AE163" i="1"/>
  <c r="AD163" i="1"/>
  <c r="AC163" i="1"/>
  <c r="AB163" i="1"/>
  <c r="AA163" i="1"/>
  <c r="AF162" i="1"/>
  <c r="AE162" i="1"/>
  <c r="AD162" i="1"/>
  <c r="AC162" i="1"/>
  <c r="AB162" i="1"/>
  <c r="AA162" i="1"/>
  <c r="AF161" i="1"/>
  <c r="AE161" i="1"/>
  <c r="AD161" i="1"/>
  <c r="AC161" i="1"/>
  <c r="AB161" i="1"/>
  <c r="AA161" i="1"/>
  <c r="AF160" i="1"/>
  <c r="AE160" i="1"/>
  <c r="AD160" i="1"/>
  <c r="AC160" i="1"/>
  <c r="AB160" i="1"/>
  <c r="AA160" i="1"/>
  <c r="AF159" i="1"/>
  <c r="AE159" i="1"/>
  <c r="AD159" i="1"/>
  <c r="AC159" i="1"/>
  <c r="AB159" i="1"/>
  <c r="AA159" i="1"/>
  <c r="AF158" i="1"/>
  <c r="AE158" i="1"/>
  <c r="AD158" i="1"/>
  <c r="AC158" i="1"/>
  <c r="AB158" i="1"/>
  <c r="AA158" i="1"/>
  <c r="AF157" i="1"/>
  <c r="AE157" i="1"/>
  <c r="AD157" i="1"/>
  <c r="AC157" i="1"/>
  <c r="AB157" i="1"/>
  <c r="AA157" i="1"/>
  <c r="AF156" i="1"/>
  <c r="AE156" i="1"/>
  <c r="AD156" i="1"/>
  <c r="AC156" i="1"/>
  <c r="AB156" i="1"/>
  <c r="AA156" i="1"/>
  <c r="AF155" i="1"/>
  <c r="AE155" i="1"/>
  <c r="AD155" i="1"/>
  <c r="AC155" i="1"/>
  <c r="AB155" i="1"/>
  <c r="AA155" i="1"/>
  <c r="AF154" i="1"/>
  <c r="AE154" i="1"/>
  <c r="AD154" i="1"/>
  <c r="AC154" i="1"/>
  <c r="AB154" i="1"/>
  <c r="AA154" i="1"/>
  <c r="AF153" i="1"/>
  <c r="AE153" i="1"/>
  <c r="AD153" i="1"/>
  <c r="AC153" i="1"/>
  <c r="AB153" i="1"/>
  <c r="AA153" i="1"/>
  <c r="AF152" i="1"/>
  <c r="AE152" i="1"/>
  <c r="AD152" i="1"/>
  <c r="AC152" i="1"/>
  <c r="AB152" i="1"/>
  <c r="AA152" i="1"/>
  <c r="AF151" i="1"/>
  <c r="AE151" i="1"/>
  <c r="AD151" i="1"/>
  <c r="AC151" i="1"/>
  <c r="AB151" i="1"/>
  <c r="AA151" i="1"/>
  <c r="AF150" i="1"/>
  <c r="AE150" i="1"/>
  <c r="AD150" i="1"/>
  <c r="AC150" i="1"/>
  <c r="AB150" i="1"/>
  <c r="AA150" i="1"/>
  <c r="AF149" i="1"/>
  <c r="AE149" i="1"/>
  <c r="AD149" i="1"/>
  <c r="AC149" i="1"/>
  <c r="AB149" i="1"/>
  <c r="AA149" i="1"/>
  <c r="AF148" i="1"/>
  <c r="AE148" i="1"/>
  <c r="AD148" i="1"/>
  <c r="AC148" i="1"/>
  <c r="AB148" i="1"/>
  <c r="AA148" i="1"/>
  <c r="AF147" i="1"/>
  <c r="AE147" i="1"/>
  <c r="AD147" i="1"/>
  <c r="AC147" i="1"/>
  <c r="AB147" i="1"/>
  <c r="AA147" i="1"/>
  <c r="AF146" i="1"/>
  <c r="AE146" i="1"/>
  <c r="AD146" i="1"/>
  <c r="AC146" i="1"/>
  <c r="AB146" i="1"/>
  <c r="AA146" i="1"/>
  <c r="AF145" i="1"/>
  <c r="AE145" i="1"/>
  <c r="AD145" i="1"/>
  <c r="AC145" i="1"/>
  <c r="AB145" i="1"/>
  <c r="AA145" i="1"/>
  <c r="AF144" i="1"/>
  <c r="AE144" i="1"/>
  <c r="AD144" i="1"/>
  <c r="AC144" i="1"/>
  <c r="AB144" i="1"/>
  <c r="AA144" i="1"/>
  <c r="AF143" i="1"/>
  <c r="AE143" i="1"/>
  <c r="AD143" i="1"/>
  <c r="AC143" i="1"/>
  <c r="AB143" i="1"/>
  <c r="AA143" i="1"/>
  <c r="AF142" i="1"/>
  <c r="AE142" i="1"/>
  <c r="AD142" i="1"/>
  <c r="AC142" i="1"/>
  <c r="AB142" i="1"/>
  <c r="AA142" i="1"/>
  <c r="AF141" i="1"/>
  <c r="AE141" i="1"/>
  <c r="AD141" i="1"/>
  <c r="AC141" i="1"/>
  <c r="AB141" i="1"/>
  <c r="AA141" i="1"/>
  <c r="AF140" i="1"/>
  <c r="AE140" i="1"/>
  <c r="AD140" i="1"/>
  <c r="AC140" i="1"/>
  <c r="AB140" i="1"/>
  <c r="AA140" i="1"/>
  <c r="AF139" i="1"/>
  <c r="AE139" i="1"/>
  <c r="AD139" i="1"/>
  <c r="AC139" i="1"/>
  <c r="AB139" i="1"/>
  <c r="AA139" i="1"/>
  <c r="AF138" i="1"/>
  <c r="AE138" i="1"/>
  <c r="AD138" i="1"/>
  <c r="AC138" i="1"/>
  <c r="AB138" i="1"/>
  <c r="AA138" i="1"/>
  <c r="AF137" i="1"/>
  <c r="AE137" i="1"/>
  <c r="AD137" i="1"/>
  <c r="AC137" i="1"/>
  <c r="AB137" i="1"/>
  <c r="AA137" i="1"/>
  <c r="AF136" i="1"/>
  <c r="AE136" i="1"/>
  <c r="AD136" i="1"/>
  <c r="AC136" i="1"/>
  <c r="AB136" i="1"/>
  <c r="AA136" i="1"/>
  <c r="AF135" i="1"/>
  <c r="AE135" i="1"/>
  <c r="AD135" i="1"/>
  <c r="AC135" i="1"/>
  <c r="AB135" i="1"/>
  <c r="AA135" i="1"/>
  <c r="AF134" i="1"/>
  <c r="AE134" i="1"/>
  <c r="AD134" i="1"/>
  <c r="AC134" i="1"/>
  <c r="AB134" i="1"/>
  <c r="AA134" i="1"/>
  <c r="AF133" i="1"/>
  <c r="AE133" i="1"/>
  <c r="AD133" i="1"/>
  <c r="AC133" i="1"/>
  <c r="AB133" i="1"/>
  <c r="AA133" i="1"/>
  <c r="AF132" i="1"/>
  <c r="AE132" i="1"/>
  <c r="AD132" i="1"/>
  <c r="AC132" i="1"/>
  <c r="AB132" i="1"/>
  <c r="AA132" i="1"/>
  <c r="AF131" i="1"/>
  <c r="AE131" i="1"/>
  <c r="AD131" i="1"/>
  <c r="AC131" i="1"/>
  <c r="AB131" i="1"/>
  <c r="AA131" i="1"/>
  <c r="AF130" i="1"/>
  <c r="AE130" i="1"/>
  <c r="AD130" i="1"/>
  <c r="AC130" i="1"/>
  <c r="AB130" i="1"/>
  <c r="AA130" i="1"/>
  <c r="AF129" i="1"/>
  <c r="AE129" i="1"/>
  <c r="AD129" i="1"/>
  <c r="AC129" i="1"/>
  <c r="AB129" i="1"/>
  <c r="AA129" i="1"/>
  <c r="AF128" i="1"/>
  <c r="AE128" i="1"/>
  <c r="AD128" i="1"/>
  <c r="AC128" i="1"/>
  <c r="AB128" i="1"/>
  <c r="AA128" i="1"/>
  <c r="AF127" i="1"/>
  <c r="AE127" i="1"/>
  <c r="AD127" i="1"/>
  <c r="AC127" i="1"/>
  <c r="AB127" i="1"/>
  <c r="AA127" i="1"/>
  <c r="AF126" i="1"/>
  <c r="AE126" i="1"/>
  <c r="AD126" i="1"/>
  <c r="AC126" i="1"/>
  <c r="AB126" i="1"/>
  <c r="AA126" i="1"/>
  <c r="AF125" i="1"/>
  <c r="AE125" i="1"/>
  <c r="AD125" i="1"/>
  <c r="AC125" i="1"/>
  <c r="AB125" i="1"/>
  <c r="AA125" i="1"/>
  <c r="AF124" i="1"/>
  <c r="AE124" i="1"/>
  <c r="AD124" i="1"/>
  <c r="AC124" i="1"/>
  <c r="AB124" i="1"/>
  <c r="AA124" i="1"/>
  <c r="AF123" i="1"/>
  <c r="AE123" i="1"/>
  <c r="AD123" i="1"/>
  <c r="AC123" i="1"/>
  <c r="AB123" i="1"/>
  <c r="AA123" i="1"/>
  <c r="AF122" i="1"/>
  <c r="AE122" i="1"/>
  <c r="AD122" i="1"/>
  <c r="AC122" i="1"/>
  <c r="AB122" i="1"/>
  <c r="AA122" i="1"/>
  <c r="AF121" i="1"/>
  <c r="AE121" i="1"/>
  <c r="AD121" i="1"/>
  <c r="AC121" i="1"/>
  <c r="AB121" i="1"/>
  <c r="AA121" i="1"/>
  <c r="AF120" i="1"/>
  <c r="AE120" i="1"/>
  <c r="AD120" i="1"/>
  <c r="AC120" i="1"/>
  <c r="AB120" i="1"/>
  <c r="AA120" i="1"/>
  <c r="AF119" i="1"/>
  <c r="AE119" i="1"/>
  <c r="AD119" i="1"/>
  <c r="AC119" i="1"/>
  <c r="AB119" i="1"/>
  <c r="AA119" i="1"/>
  <c r="AF118" i="1"/>
  <c r="AE118" i="1"/>
  <c r="AD118" i="1"/>
  <c r="AC118" i="1"/>
  <c r="AB118" i="1"/>
  <c r="AA118" i="1"/>
  <c r="AF117" i="1"/>
  <c r="AE117" i="1"/>
  <c r="AD117" i="1"/>
  <c r="AC117" i="1"/>
  <c r="AB117" i="1"/>
  <c r="AA117" i="1"/>
  <c r="AF116" i="1"/>
  <c r="AE116" i="1"/>
  <c r="AD116" i="1"/>
  <c r="AC116" i="1"/>
  <c r="AB116" i="1"/>
  <c r="AA116" i="1"/>
  <c r="AF115" i="1"/>
  <c r="AE115" i="1"/>
  <c r="AD115" i="1"/>
  <c r="AC115" i="1"/>
  <c r="AB115" i="1"/>
  <c r="AA115" i="1"/>
  <c r="AF114" i="1"/>
  <c r="AE114" i="1"/>
  <c r="AD114" i="1"/>
  <c r="AC114" i="1"/>
  <c r="AB114" i="1"/>
  <c r="AA114" i="1"/>
  <c r="AF113" i="1"/>
  <c r="AE113" i="1"/>
  <c r="AD113" i="1"/>
  <c r="AC113" i="1"/>
  <c r="AB113" i="1"/>
  <c r="AA113" i="1"/>
  <c r="AF112" i="1"/>
  <c r="AE112" i="1"/>
  <c r="AD112" i="1"/>
  <c r="AC112" i="1"/>
  <c r="AB112" i="1"/>
  <c r="AA112" i="1"/>
  <c r="AF111" i="1"/>
  <c r="AE111" i="1"/>
  <c r="AD111" i="1"/>
  <c r="AC111" i="1"/>
  <c r="AB111" i="1"/>
  <c r="AA111" i="1"/>
  <c r="AF110" i="1"/>
  <c r="AE110" i="1"/>
  <c r="AD110" i="1"/>
  <c r="AC110" i="1"/>
  <c r="AB110" i="1"/>
  <c r="AA110" i="1"/>
  <c r="AF109" i="1"/>
  <c r="AE109" i="1"/>
  <c r="AD109" i="1"/>
  <c r="AC109" i="1"/>
  <c r="AB109" i="1"/>
  <c r="AA109" i="1"/>
  <c r="AF108" i="1"/>
  <c r="AE108" i="1"/>
  <c r="AD108" i="1"/>
  <c r="AC108" i="1"/>
  <c r="AB108" i="1"/>
  <c r="AA108" i="1"/>
  <c r="AF107" i="1"/>
  <c r="AE107" i="1"/>
  <c r="AD107" i="1"/>
  <c r="AC107" i="1"/>
  <c r="AB107" i="1"/>
  <c r="AA107" i="1"/>
  <c r="AF106" i="1"/>
  <c r="AE106" i="1"/>
  <c r="AD106" i="1"/>
  <c r="AC106" i="1"/>
  <c r="AB106" i="1"/>
  <c r="AA106" i="1"/>
  <c r="AF105" i="1"/>
  <c r="AE105" i="1"/>
  <c r="AD105" i="1"/>
  <c r="AC105" i="1"/>
  <c r="AB105" i="1"/>
  <c r="AA105" i="1"/>
  <c r="AF104" i="1"/>
  <c r="AE104" i="1"/>
  <c r="AD104" i="1"/>
  <c r="AC104" i="1"/>
  <c r="AB104" i="1"/>
  <c r="AA104" i="1"/>
  <c r="AF103" i="1"/>
  <c r="AE103" i="1"/>
  <c r="AD103" i="1"/>
  <c r="AC103" i="1"/>
  <c r="AB103" i="1"/>
  <c r="AA103" i="1"/>
  <c r="AF102" i="1"/>
  <c r="AE102" i="1"/>
  <c r="AD102" i="1"/>
  <c r="AC102" i="1"/>
  <c r="AB102" i="1"/>
  <c r="AA102" i="1"/>
  <c r="AF101" i="1"/>
  <c r="AE101" i="1"/>
  <c r="AD101" i="1"/>
  <c r="AC101" i="1"/>
  <c r="AB101" i="1"/>
  <c r="AA101" i="1"/>
  <c r="AF100" i="1"/>
  <c r="AE100" i="1"/>
  <c r="AD100" i="1"/>
  <c r="AC100" i="1"/>
  <c r="AB100" i="1"/>
  <c r="AA100" i="1"/>
  <c r="AF99" i="1"/>
  <c r="AE99" i="1"/>
  <c r="AD99" i="1"/>
  <c r="AC99" i="1"/>
  <c r="AB99" i="1"/>
  <c r="AA99" i="1"/>
  <c r="AF98" i="1"/>
  <c r="AE98" i="1"/>
  <c r="AD98" i="1"/>
  <c r="AC98" i="1"/>
  <c r="AB98" i="1"/>
  <c r="AA98" i="1"/>
  <c r="AF97" i="1"/>
  <c r="AE97" i="1"/>
  <c r="AD97" i="1"/>
  <c r="AC97" i="1"/>
  <c r="AB97" i="1"/>
  <c r="AA97" i="1"/>
  <c r="AF96" i="1"/>
  <c r="AE96" i="1"/>
  <c r="AD96" i="1"/>
  <c r="AC96" i="1"/>
  <c r="AB96" i="1"/>
  <c r="AA96" i="1"/>
  <c r="AF95" i="1"/>
  <c r="AE95" i="1"/>
  <c r="AD95" i="1"/>
  <c r="AC95" i="1"/>
  <c r="AB95" i="1"/>
  <c r="AA95" i="1"/>
  <c r="AF94" i="1"/>
  <c r="AE94" i="1"/>
  <c r="AD94" i="1"/>
  <c r="AC94" i="1"/>
  <c r="AB94" i="1"/>
  <c r="AA94" i="1"/>
  <c r="AF93" i="1"/>
  <c r="AE93" i="1"/>
  <c r="AD93" i="1"/>
  <c r="AC93" i="1"/>
  <c r="AB93" i="1"/>
  <c r="AA93" i="1"/>
  <c r="AF92" i="1"/>
  <c r="AE92" i="1"/>
  <c r="AD92" i="1"/>
  <c r="AC92" i="1"/>
  <c r="AB92" i="1"/>
  <c r="AA92" i="1"/>
  <c r="AF91" i="1"/>
  <c r="AE91" i="1"/>
  <c r="AD91" i="1"/>
  <c r="AC91" i="1"/>
  <c r="AB91" i="1"/>
  <c r="AA91" i="1"/>
  <c r="AF90" i="1"/>
  <c r="AE90" i="1"/>
  <c r="AD90" i="1"/>
  <c r="AC90" i="1"/>
  <c r="AB90" i="1"/>
  <c r="AA90" i="1"/>
  <c r="AF89" i="1"/>
  <c r="AE89" i="1"/>
  <c r="AD89" i="1"/>
  <c r="AC89" i="1"/>
  <c r="AB89" i="1"/>
  <c r="AA89" i="1"/>
  <c r="AF88" i="1"/>
  <c r="AE88" i="1"/>
  <c r="AD88" i="1"/>
  <c r="AC88" i="1"/>
  <c r="AB88" i="1"/>
  <c r="AA88" i="1"/>
  <c r="AF87" i="1"/>
  <c r="AE87" i="1"/>
  <c r="AD87" i="1"/>
  <c r="AC87" i="1"/>
  <c r="AB87" i="1"/>
  <c r="AA87" i="1"/>
  <c r="AF86" i="1"/>
  <c r="AE86" i="1"/>
  <c r="AD86" i="1"/>
  <c r="AC86" i="1"/>
  <c r="AB86" i="1"/>
  <c r="AA86" i="1"/>
  <c r="AF85" i="1"/>
  <c r="AE85" i="1"/>
  <c r="AD85" i="1"/>
  <c r="AC85" i="1"/>
  <c r="AB85" i="1"/>
  <c r="AA85" i="1"/>
  <c r="AF84" i="1"/>
  <c r="AE84" i="1"/>
  <c r="AD84" i="1"/>
  <c r="AC84" i="1"/>
  <c r="AB84" i="1"/>
  <c r="AA84" i="1"/>
  <c r="AF83" i="1"/>
  <c r="AE83" i="1"/>
  <c r="AD83" i="1"/>
  <c r="AC83" i="1"/>
  <c r="AB83" i="1"/>
  <c r="AA83" i="1"/>
  <c r="AF82" i="1"/>
  <c r="AE82" i="1"/>
  <c r="AD82" i="1"/>
  <c r="AC82" i="1"/>
  <c r="AB82" i="1"/>
  <c r="AA82" i="1"/>
  <c r="AF81" i="1"/>
  <c r="AE81" i="1"/>
  <c r="AD81" i="1"/>
  <c r="AC81" i="1"/>
  <c r="AB81" i="1"/>
  <c r="AA81" i="1"/>
  <c r="AF80" i="1"/>
  <c r="AE80" i="1"/>
  <c r="AD80" i="1"/>
  <c r="AC80" i="1"/>
  <c r="AB80" i="1"/>
  <c r="AA80" i="1"/>
  <c r="AF79" i="1"/>
  <c r="AE79" i="1"/>
  <c r="AD79" i="1"/>
  <c r="AC79" i="1"/>
  <c r="AB79" i="1"/>
  <c r="AA79" i="1"/>
  <c r="AF78" i="1"/>
  <c r="AE78" i="1"/>
  <c r="AD78" i="1"/>
  <c r="AC78" i="1"/>
  <c r="AB78" i="1"/>
  <c r="AA78" i="1"/>
  <c r="AF77" i="1"/>
  <c r="AE77" i="1"/>
  <c r="AD77" i="1"/>
  <c r="AC77" i="1"/>
  <c r="AB77" i="1"/>
  <c r="AA77" i="1"/>
  <c r="AF76" i="1"/>
  <c r="AE76" i="1"/>
  <c r="AD76" i="1"/>
  <c r="AC76" i="1"/>
  <c r="AB76" i="1"/>
  <c r="AA76" i="1"/>
  <c r="AF75" i="1"/>
  <c r="AE75" i="1"/>
  <c r="AD75" i="1"/>
  <c r="AC75" i="1"/>
  <c r="AB75" i="1"/>
  <c r="AA75" i="1"/>
  <c r="AF74" i="1"/>
  <c r="AE74" i="1"/>
  <c r="AD74" i="1"/>
  <c r="AC74" i="1"/>
  <c r="AB74" i="1"/>
  <c r="AA74" i="1"/>
  <c r="AF73" i="1"/>
  <c r="AE73" i="1"/>
  <c r="AD73" i="1"/>
  <c r="AC73" i="1"/>
  <c r="AB73" i="1"/>
  <c r="AA73" i="1"/>
  <c r="AF72" i="1"/>
  <c r="AE72" i="1"/>
  <c r="AD72" i="1"/>
  <c r="AC72" i="1"/>
  <c r="AB72" i="1"/>
  <c r="AA72" i="1"/>
  <c r="AF71" i="1"/>
  <c r="AE71" i="1"/>
  <c r="AD71" i="1"/>
  <c r="AC71" i="1"/>
  <c r="AB71" i="1"/>
  <c r="AA71" i="1"/>
  <c r="AF70" i="1"/>
  <c r="AE70" i="1"/>
  <c r="AD70" i="1"/>
  <c r="AC70" i="1"/>
  <c r="AB70" i="1"/>
  <c r="AA70" i="1"/>
  <c r="AF69" i="1"/>
  <c r="AE69" i="1"/>
  <c r="AD69" i="1"/>
  <c r="AC69" i="1"/>
  <c r="AB69" i="1"/>
  <c r="AA69" i="1"/>
  <c r="AF68" i="1"/>
  <c r="AE68" i="1"/>
  <c r="AD68" i="1"/>
  <c r="AC68" i="1"/>
  <c r="AB68" i="1"/>
  <c r="AA68" i="1"/>
  <c r="AF67" i="1"/>
  <c r="AE67" i="1"/>
  <c r="AD67" i="1"/>
  <c r="AC67" i="1"/>
  <c r="AB67" i="1"/>
  <c r="AA67" i="1"/>
  <c r="AF66" i="1"/>
  <c r="AE66" i="1"/>
  <c r="AD66" i="1"/>
  <c r="AC66" i="1"/>
  <c r="AB66" i="1"/>
  <c r="AA66" i="1"/>
  <c r="AF65" i="1"/>
  <c r="AE65" i="1"/>
  <c r="AD65" i="1"/>
  <c r="AC65" i="1"/>
  <c r="AB65" i="1"/>
  <c r="AA65" i="1"/>
  <c r="AF64" i="1"/>
  <c r="AE64" i="1"/>
  <c r="AD64" i="1"/>
  <c r="AC64" i="1"/>
  <c r="AB64" i="1"/>
  <c r="AA64" i="1"/>
  <c r="AF63" i="1"/>
  <c r="AE63" i="1"/>
  <c r="AD63" i="1"/>
  <c r="AC63" i="1"/>
  <c r="AB63" i="1"/>
  <c r="AA63" i="1"/>
  <c r="AF62" i="1"/>
  <c r="AE62" i="1"/>
  <c r="AD62" i="1"/>
  <c r="AC62" i="1"/>
  <c r="AB62" i="1"/>
  <c r="AA62" i="1"/>
  <c r="AF61" i="1"/>
  <c r="AE61" i="1"/>
  <c r="AD61" i="1"/>
  <c r="AC61" i="1"/>
  <c r="AB61" i="1"/>
  <c r="AA61" i="1"/>
  <c r="AF60" i="1"/>
  <c r="AE60" i="1"/>
  <c r="AD60" i="1"/>
  <c r="AC60" i="1"/>
  <c r="AB60" i="1"/>
  <c r="AA60" i="1"/>
  <c r="AF59" i="1"/>
  <c r="AE59" i="1"/>
  <c r="AD59" i="1"/>
  <c r="AC59" i="1"/>
  <c r="AB59" i="1"/>
  <c r="AA59" i="1"/>
  <c r="AF58" i="1"/>
  <c r="AE58" i="1"/>
  <c r="AD58" i="1"/>
  <c r="AC58" i="1"/>
  <c r="AB58" i="1"/>
  <c r="AA58" i="1"/>
  <c r="AF57" i="1"/>
  <c r="AE57" i="1"/>
  <c r="AD57" i="1"/>
  <c r="AC57" i="1"/>
  <c r="AB57" i="1"/>
  <c r="AA57" i="1"/>
  <c r="AF56" i="1"/>
  <c r="AE56" i="1"/>
  <c r="AD56" i="1"/>
  <c r="AC56" i="1"/>
  <c r="AB56" i="1"/>
  <c r="AA56" i="1"/>
  <c r="AF55" i="1"/>
  <c r="AE55" i="1"/>
  <c r="AD55" i="1"/>
  <c r="AC55" i="1"/>
  <c r="AB55" i="1"/>
  <c r="AA55" i="1"/>
  <c r="AF54" i="1"/>
  <c r="AE54" i="1"/>
  <c r="AD54" i="1"/>
  <c r="AC54" i="1"/>
  <c r="AB54" i="1"/>
  <c r="AA54" i="1"/>
  <c r="AF53" i="1"/>
  <c r="AE53" i="1"/>
  <c r="AD53" i="1"/>
  <c r="AC53" i="1"/>
  <c r="AB53" i="1"/>
  <c r="AA53" i="1"/>
  <c r="AF52" i="1"/>
  <c r="AE52" i="1"/>
  <c r="AD52" i="1"/>
  <c r="AC52" i="1"/>
  <c r="AB52" i="1"/>
  <c r="AA52" i="1"/>
  <c r="AF51" i="1"/>
  <c r="AE51" i="1"/>
  <c r="AD51" i="1"/>
  <c r="AC51" i="1"/>
  <c r="AB51" i="1"/>
  <c r="AA51" i="1"/>
  <c r="AF50" i="1"/>
  <c r="AE50" i="1"/>
  <c r="AD50" i="1"/>
  <c r="AC50" i="1"/>
  <c r="AB50" i="1"/>
  <c r="AA50" i="1"/>
  <c r="AF49" i="1"/>
  <c r="AE49" i="1"/>
  <c r="AD49" i="1"/>
  <c r="AC49" i="1"/>
  <c r="AB49" i="1"/>
  <c r="AA49" i="1"/>
  <c r="AF48" i="1"/>
  <c r="AE48" i="1"/>
  <c r="AD48" i="1"/>
  <c r="AC48" i="1"/>
  <c r="AB48" i="1"/>
  <c r="AA48" i="1"/>
  <c r="AF47" i="1"/>
  <c r="AE47" i="1"/>
  <c r="AD47" i="1"/>
  <c r="AC47" i="1"/>
  <c r="AB47" i="1"/>
  <c r="AA47" i="1"/>
  <c r="AF46" i="1"/>
  <c r="AE46" i="1"/>
  <c r="AD46" i="1"/>
  <c r="AC46" i="1"/>
  <c r="AB46" i="1"/>
  <c r="AA46" i="1"/>
  <c r="AF45" i="1"/>
  <c r="AE45" i="1"/>
  <c r="AD45" i="1"/>
  <c r="AC45" i="1"/>
  <c r="AB45" i="1"/>
  <c r="AA45" i="1"/>
  <c r="AF44" i="1"/>
  <c r="AE44" i="1"/>
  <c r="AD44" i="1"/>
  <c r="AC44" i="1"/>
  <c r="AB44" i="1"/>
  <c r="AA44" i="1"/>
  <c r="AF43" i="1"/>
  <c r="AE43" i="1"/>
  <c r="AD43" i="1"/>
  <c r="AC43" i="1"/>
  <c r="AB43" i="1"/>
  <c r="AA43" i="1"/>
  <c r="AF42" i="1"/>
  <c r="AE42" i="1"/>
  <c r="AD42" i="1"/>
  <c r="AC42" i="1"/>
  <c r="AB42" i="1"/>
  <c r="AA42" i="1"/>
  <c r="AF41" i="1"/>
  <c r="AE41" i="1"/>
  <c r="AD41" i="1"/>
  <c r="AC41" i="1"/>
  <c r="AB41" i="1"/>
  <c r="AA41" i="1"/>
  <c r="AF40" i="1"/>
  <c r="AE40" i="1"/>
  <c r="AD40" i="1"/>
  <c r="AC40" i="1"/>
  <c r="AB40" i="1"/>
  <c r="AA40" i="1"/>
  <c r="AF39" i="1"/>
  <c r="AE39" i="1"/>
  <c r="AD39" i="1"/>
  <c r="AC39" i="1"/>
  <c r="AB39" i="1"/>
  <c r="AA39" i="1"/>
  <c r="AF38" i="1"/>
  <c r="AE38" i="1"/>
  <c r="AD38" i="1"/>
  <c r="AC38" i="1"/>
  <c r="AB38" i="1"/>
  <c r="AA38" i="1"/>
  <c r="AF37" i="1"/>
  <c r="AE37" i="1"/>
  <c r="AD37" i="1"/>
  <c r="AC37" i="1"/>
  <c r="AB37" i="1"/>
  <c r="AA37" i="1"/>
  <c r="AF36" i="1"/>
  <c r="AE36" i="1"/>
  <c r="AD36" i="1"/>
  <c r="AC36" i="1"/>
  <c r="AB36" i="1"/>
  <c r="AA36" i="1"/>
  <c r="AF35" i="1"/>
  <c r="AE35" i="1"/>
  <c r="AD35" i="1"/>
  <c r="AC35" i="1"/>
  <c r="AB35" i="1"/>
  <c r="AA35" i="1"/>
  <c r="AF34" i="1"/>
  <c r="AE34" i="1"/>
  <c r="AD34" i="1"/>
  <c r="AC34" i="1"/>
  <c r="AB34" i="1"/>
  <c r="AA34" i="1"/>
  <c r="AF33" i="1"/>
  <c r="AE33" i="1"/>
  <c r="AD33" i="1"/>
  <c r="AC33" i="1"/>
  <c r="AB33" i="1"/>
  <c r="AA33" i="1"/>
  <c r="AF32" i="1"/>
  <c r="AE32" i="1"/>
  <c r="AD32" i="1"/>
  <c r="AC32" i="1"/>
  <c r="AB32" i="1"/>
  <c r="AA32" i="1"/>
  <c r="AF31" i="1"/>
  <c r="AE31" i="1"/>
  <c r="AD31" i="1"/>
  <c r="AC31" i="1"/>
  <c r="AB31" i="1"/>
  <c r="AA31" i="1"/>
  <c r="AF30" i="1"/>
  <c r="AE30" i="1"/>
  <c r="AD30" i="1"/>
  <c r="AC30" i="1"/>
  <c r="AB30" i="1"/>
  <c r="AA30" i="1"/>
  <c r="AF29" i="1"/>
  <c r="AE29" i="1"/>
  <c r="AD29" i="1"/>
  <c r="AC29" i="1"/>
  <c r="AB29" i="1"/>
  <c r="AA29" i="1"/>
  <c r="AF28" i="1"/>
  <c r="AE28" i="1"/>
  <c r="AD28" i="1"/>
  <c r="AC28" i="1"/>
  <c r="AB28" i="1"/>
  <c r="AA28" i="1"/>
  <c r="AF27" i="1"/>
  <c r="AE27" i="1"/>
  <c r="AD27" i="1"/>
  <c r="AC27" i="1"/>
  <c r="AB27" i="1"/>
  <c r="AA27" i="1"/>
  <c r="AF26" i="1"/>
  <c r="AE26" i="1"/>
  <c r="AD26" i="1"/>
  <c r="AC26" i="1"/>
  <c r="AB26" i="1"/>
  <c r="AA26" i="1"/>
  <c r="AF25" i="1"/>
  <c r="AE25" i="1"/>
  <c r="AD25" i="1"/>
  <c r="AC25" i="1"/>
  <c r="AB25" i="1"/>
  <c r="AA25" i="1"/>
  <c r="AF24" i="1"/>
  <c r="AE24" i="1"/>
  <c r="AD24" i="1"/>
  <c r="AC24" i="1"/>
  <c r="AB24" i="1"/>
  <c r="AA24" i="1"/>
  <c r="AF23" i="1"/>
  <c r="AE23" i="1"/>
  <c r="AD23" i="1"/>
  <c r="AC23" i="1"/>
  <c r="AB23" i="1"/>
  <c r="AA23" i="1"/>
  <c r="AF22" i="1"/>
  <c r="AE22" i="1"/>
  <c r="AD22" i="1"/>
  <c r="AC22" i="1"/>
  <c r="AB22" i="1"/>
  <c r="AA22" i="1"/>
  <c r="AF21" i="1"/>
  <c r="AE21" i="1"/>
  <c r="AD21" i="1"/>
  <c r="AC21" i="1"/>
  <c r="AB21" i="1"/>
  <c r="AA21" i="1"/>
  <c r="AF20" i="1"/>
  <c r="AE20" i="1"/>
  <c r="AD20" i="1"/>
  <c r="AC20" i="1"/>
  <c r="AB20" i="1"/>
  <c r="AA20" i="1"/>
  <c r="AF19" i="1"/>
  <c r="AE19" i="1"/>
  <c r="AD19" i="1"/>
  <c r="AC19" i="1"/>
  <c r="AB19" i="1"/>
  <c r="AA19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E15" i="1"/>
  <c r="AD15" i="1"/>
  <c r="AC15" i="1"/>
  <c r="AB15" i="1"/>
  <c r="AA15" i="1"/>
  <c r="AF14" i="1"/>
  <c r="AE14" i="1"/>
  <c r="AD14" i="1"/>
  <c r="AC14" i="1"/>
  <c r="AB14" i="1"/>
  <c r="AA14" i="1"/>
  <c r="AF13" i="1"/>
  <c r="AE13" i="1"/>
  <c r="AD13" i="1"/>
  <c r="AC13" i="1"/>
  <c r="AB13" i="1"/>
  <c r="AA13" i="1"/>
  <c r="AF12" i="1"/>
  <c r="AE12" i="1"/>
  <c r="AD12" i="1"/>
  <c r="AC12" i="1"/>
  <c r="AB12" i="1"/>
  <c r="AA12" i="1"/>
  <c r="AF11" i="1"/>
  <c r="AE11" i="1"/>
  <c r="AD11" i="1"/>
  <c r="AC11" i="1"/>
  <c r="AB11" i="1"/>
  <c r="AA11" i="1"/>
  <c r="AF10" i="1"/>
  <c r="AE10" i="1"/>
  <c r="AD10" i="1"/>
  <c r="AC10" i="1"/>
  <c r="AB10" i="1"/>
  <c r="AA10" i="1"/>
  <c r="AF9" i="1"/>
  <c r="AE9" i="1"/>
  <c r="AD9" i="1"/>
  <c r="AC9" i="1"/>
  <c r="AB9" i="1"/>
  <c r="AA9" i="1"/>
  <c r="AF8" i="1"/>
  <c r="AE8" i="1"/>
  <c r="AD8" i="1"/>
  <c r="AC8" i="1"/>
  <c r="AB8" i="1"/>
  <c r="AA8" i="1"/>
  <c r="AF7" i="1"/>
  <c r="AE7" i="1"/>
  <c r="AD7" i="1"/>
  <c r="AC7" i="1"/>
  <c r="AB7" i="1"/>
  <c r="AA7" i="1"/>
  <c r="AF6" i="1"/>
  <c r="AE6" i="1"/>
  <c r="AD6" i="1"/>
  <c r="AC6" i="1"/>
  <c r="AB6" i="1"/>
  <c r="AA6" i="1"/>
  <c r="AF5" i="1"/>
  <c r="AE5" i="1"/>
  <c r="AD5" i="1"/>
  <c r="AC5" i="1"/>
  <c r="AB5" i="1"/>
  <c r="AA5" i="1"/>
  <c r="AF4" i="1"/>
  <c r="AE4" i="1"/>
  <c r="AD4" i="1"/>
  <c r="AC4" i="1"/>
  <c r="AB4" i="1"/>
  <c r="AA4" i="1"/>
  <c r="AF3" i="1"/>
  <c r="AE3" i="1"/>
  <c r="AD3" i="1"/>
  <c r="AC3" i="1"/>
  <c r="AB3" i="1"/>
  <c r="AA3" i="1"/>
  <c r="AL1" i="1"/>
  <c r="AK1" i="1"/>
  <c r="AJ1" i="1"/>
  <c r="AI1" i="1"/>
  <c r="AH1" i="1"/>
  <c r="AG1" i="1"/>
  <c r="AA2" i="1"/>
  <c r="AF2" i="1"/>
  <c r="AE2" i="1"/>
  <c r="AC2" i="1"/>
  <c r="AB2" i="1"/>
  <c r="AD2" i="1"/>
</calcChain>
</file>

<file path=xl/sharedStrings.xml><?xml version="1.0" encoding="utf-8"?>
<sst xmlns="http://schemas.openxmlformats.org/spreadsheetml/2006/main" count="1900" uniqueCount="99">
  <si>
    <t>SEMANA</t>
  </si>
  <si>
    <t>PLANTA</t>
  </si>
  <si>
    <t>ESPECIE</t>
  </si>
  <si>
    <t>VARIEDAD REAL</t>
  </si>
  <si>
    <t>VARIEDAD COMERCIAL</t>
  </si>
  <si>
    <t>GRUPO DE VARIEDADES</t>
  </si>
  <si>
    <t>Familia2</t>
  </si>
  <si>
    <t>Total KG.</t>
  </si>
  <si>
    <t>% EXP. CAT 1</t>
  </si>
  <si>
    <t>Kg.Exportable</t>
  </si>
  <si>
    <t>GD</t>
  </si>
  <si>
    <t>GDD</t>
  </si>
  <si>
    <t>G</t>
  </si>
  <si>
    <t>PD</t>
  </si>
  <si>
    <t>PDD</t>
  </si>
  <si>
    <t>P</t>
  </si>
  <si>
    <t>SJD</t>
  </si>
  <si>
    <t>SJDD</t>
  </si>
  <si>
    <t>SJ</t>
  </si>
  <si>
    <t>JD</t>
  </si>
  <si>
    <t>JDD</t>
  </si>
  <si>
    <t>J</t>
  </si>
  <si>
    <t>XLD</t>
  </si>
  <si>
    <t>XL</t>
  </si>
  <si>
    <t>LD</t>
  </si>
  <si>
    <t>L</t>
  </si>
  <si>
    <t>202601</t>
  </si>
  <si>
    <t>MALLOA</t>
  </si>
  <si>
    <t>CEREZAS</t>
  </si>
  <si>
    <t>KORDIA</t>
  </si>
  <si>
    <t>KO</t>
  </si>
  <si>
    <t>ROJA</t>
  </si>
  <si>
    <t>LAPINS</t>
  </si>
  <si>
    <t>LA</t>
  </si>
  <si>
    <t>REGINA</t>
  </si>
  <si>
    <t>RE</t>
  </si>
  <si>
    <t>SKEENA</t>
  </si>
  <si>
    <t>SK</t>
  </si>
  <si>
    <t>SWEET HEART</t>
  </si>
  <si>
    <t>SH</t>
  </si>
  <si>
    <t>MOLINA</t>
  </si>
  <si>
    <t>AREKO</t>
  </si>
  <si>
    <t>RAINIER</t>
  </si>
  <si>
    <t>RA</t>
  </si>
  <si>
    <t>AMARILLA</t>
  </si>
  <si>
    <t>MOSTAZAL</t>
  </si>
  <si>
    <t>202602</t>
  </si>
  <si>
    <t>202603</t>
  </si>
  <si>
    <t>202604</t>
  </si>
  <si>
    <t>202605</t>
  </si>
  <si>
    <t>202606</t>
  </si>
  <si>
    <t>SENTENNIAL</t>
  </si>
  <si>
    <t>202542</t>
  </si>
  <si>
    <t>BROOKS</t>
  </si>
  <si>
    <t>BO</t>
  </si>
  <si>
    <t>202543</t>
  </si>
  <si>
    <t>GLEN RED</t>
  </si>
  <si>
    <t>GR</t>
  </si>
  <si>
    <t>202544</t>
  </si>
  <si>
    <t>BLACK PEARL</t>
  </si>
  <si>
    <t>BP</t>
  </si>
  <si>
    <t>CORAL</t>
  </si>
  <si>
    <t>BG</t>
  </si>
  <si>
    <t>ROYAL DAWN</t>
  </si>
  <si>
    <t>RD</t>
  </si>
  <si>
    <t>SANTINA</t>
  </si>
  <si>
    <t>SA</t>
  </si>
  <si>
    <t>202545</t>
  </si>
  <si>
    <t>ROYAL RAINIER</t>
  </si>
  <si>
    <t>SWEET GABRIEL</t>
  </si>
  <si>
    <t>IVU 115</t>
  </si>
  <si>
    <t>IVU 524</t>
  </si>
  <si>
    <t>NIMBA</t>
  </si>
  <si>
    <t>PACIFIC RED</t>
  </si>
  <si>
    <t>SWEET ARYANA</t>
  </si>
  <si>
    <t>202546</t>
  </si>
  <si>
    <t>ROYAL LYNN</t>
  </si>
  <si>
    <t>202547</t>
  </si>
  <si>
    <t>CHAMONATE</t>
  </si>
  <si>
    <t>SWEET LORENZ</t>
  </si>
  <si>
    <t>202548</t>
  </si>
  <si>
    <t>BING</t>
  </si>
  <si>
    <t>BI</t>
  </si>
  <si>
    <t>202549</t>
  </si>
  <si>
    <t>IVU 104</t>
  </si>
  <si>
    <t>202550</t>
  </si>
  <si>
    <t>CRISTALINA</t>
  </si>
  <si>
    <t>202551</t>
  </si>
  <si>
    <t>SUE</t>
  </si>
  <si>
    <t>SU</t>
  </si>
  <si>
    <t>202552</t>
  </si>
  <si>
    <t xml:space="preserve"> Kgs G</t>
  </si>
  <si>
    <t xml:space="preserve"> Kgs SJ</t>
  </si>
  <si>
    <t xml:space="preserve"> Kgs P</t>
  </si>
  <si>
    <t xml:space="preserve"> Kgs J</t>
  </si>
  <si>
    <t xml:space="preserve"> Kgs XL</t>
  </si>
  <si>
    <t xml:space="preserve"> Kgs L</t>
  </si>
  <si>
    <t>KGS</t>
  </si>
  <si>
    <t>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</si>
</sst>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0" xfId="0" applyFont="1" applyFill="1"/>
    <xf numFmtId="164" fontId="0" fillId="0" borderId="0" xfId="1" applyNumberFormat="1" applyFont="1"/>
    <xf numFmtId="0" fontId="2" fillId="4" borderId="0" xfId="0" applyFont="1" applyFill="1"/>
    <xf numFmtId="0" fontId="0" fillId="0" borderId="0" xfId="0" pivotButton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ul Quilodran Vergara" refreshedDate="45837.969334374997" createdVersion="8" refreshedVersion="8" minRefreshableVersion="3" recordCount="197" xr:uid="{CC611632-3FAE-48DF-9E02-71570F8BB56F}">
  <cacheSource type="worksheet">
    <worksheetSource ref="A1:AL198" sheet="Hoja1"/>
  </cacheSource>
  <cacheFields count="38">
    <cacheField name="SEMANA" numFmtId="0">
      <sharedItems count="17">
        <s v="202601"/>
        <s v="202602"/>
        <s v="202603"/>
        <s v="202604"/>
        <s v="202605"/>
        <s v="202606"/>
        <s v="202542"/>
        <s v="202543"/>
        <s v="202544"/>
        <s v="202545"/>
        <s v="202546"/>
        <s v="202547"/>
        <s v="202548"/>
        <s v="202549"/>
        <s v="202550"/>
        <s v="202551"/>
        <s v="202552"/>
      </sharedItems>
    </cacheField>
    <cacheField name="PLANTA" numFmtId="0">
      <sharedItems/>
    </cacheField>
    <cacheField name="ESPECIE" numFmtId="0">
      <sharedItems/>
    </cacheField>
    <cacheField name="VARIEDAD REAL" numFmtId="0">
      <sharedItems/>
    </cacheField>
    <cacheField name="VARIEDAD COMERCIAL" numFmtId="0">
      <sharedItems/>
    </cacheField>
    <cacheField name="GRUPO DE VARIEDADES" numFmtId="0">
      <sharedItems/>
    </cacheField>
    <cacheField name="Familia2" numFmtId="0">
      <sharedItems count="2">
        <s v="ROJA"/>
        <s v="AMARILLA"/>
      </sharedItems>
    </cacheField>
    <cacheField name="Total KG." numFmtId="0">
      <sharedItems containsSemiMixedTypes="0" containsString="0" containsNumber="1" containsInteger="1" minValue="1000" maxValue="3514706"/>
    </cacheField>
    <cacheField name="% EXP. CAT 1" numFmtId="0">
      <sharedItems containsSemiMixedTypes="0" containsString="0" containsNumber="1" minValue="0.65889843998726527" maxValue="0.87"/>
    </cacheField>
    <cacheField name="Kg.Exportable" numFmtId="0">
      <sharedItems containsSemiMixedTypes="0" containsString="0" containsNumber="1" minValue="775.52627689784651" maxValue="2985353.9315085979"/>
    </cacheField>
    <cacheField name="GD" numFmtId="0">
      <sharedItems containsSemiMixedTypes="0" containsString="0" containsNumber="1" minValue="0" maxValue="0.33432835820895523"/>
    </cacheField>
    <cacheField name="GDD" numFmtId="0">
      <sharedItems containsSemiMixedTypes="0" containsString="0" containsNumber="1" minValue="0" maxValue="8.9277269361286889E-3"/>
    </cacheField>
    <cacheField name="G" numFmtId="0">
      <sharedItems containsSemiMixedTypes="0" containsString="0" containsNumber="1" minValue="0" maxValue="3.1975324329594712E-2"/>
    </cacheField>
    <cacheField name="PD" numFmtId="0">
      <sharedItems containsSemiMixedTypes="0" containsString="0" containsNumber="1" minValue="0" maxValue="0.25671641791044775"/>
    </cacheField>
    <cacheField name="PDD" numFmtId="0">
      <sharedItems containsSemiMixedTypes="0" containsString="0" containsNumber="1" minValue="0" maxValue="0.25671641791044775"/>
    </cacheField>
    <cacheField name="P" numFmtId="0">
      <sharedItems containsSemiMixedTypes="0" containsString="0" containsNumber="1" minValue="0" maxValue="0.25309034165793426"/>
    </cacheField>
    <cacheField name="SJD" numFmtId="0">
      <sharedItems containsSemiMixedTypes="0" containsString="0" containsNumber="1" minValue="1.0231056125323075E-5" maxValue="0.35837245696400627"/>
    </cacheField>
    <cacheField name="SJDD" numFmtId="0">
      <sharedItems containsSemiMixedTypes="0" containsString="0" containsNumber="1" minValue="0" maxValue="0.49411764705882349"/>
    </cacheField>
    <cacheField name="SJ" numFmtId="0">
      <sharedItems containsSemiMixedTypes="0" containsString="0" containsNumber="1" minValue="0" maxValue="0.38682456869448251"/>
    </cacheField>
    <cacheField name="JD" numFmtId="0">
      <sharedItems containsSemiMixedTypes="0" containsString="0" containsNumber="1" minValue="1.5346584187984613E-5" maxValue="0.48029427220178667"/>
    </cacheField>
    <cacheField name="JDD" numFmtId="0">
      <sharedItems containsSemiMixedTypes="0" containsString="0" containsNumber="1" minValue="0" maxValue="0.18466353677621283"/>
    </cacheField>
    <cacheField name="J" numFmtId="0">
      <sharedItems containsSemiMixedTypes="0" containsString="0" containsNumber="1" minValue="0" maxValue="0.25253193061461437"/>
    </cacheField>
    <cacheField name="XLD" numFmtId="0">
      <sharedItems containsSemiMixedTypes="0" containsString="0" containsNumber="1" minValue="0" maxValue="0.242548435171386"/>
    </cacheField>
    <cacheField name="XL" numFmtId="0">
      <sharedItems containsSemiMixedTypes="0" containsString="0" containsNumber="1" minValue="0" maxValue="7.5533022677545275E-2"/>
    </cacheField>
    <cacheField name="LD" numFmtId="0">
      <sharedItems containsSemiMixedTypes="0" containsString="0" containsNumber="1" minValue="0" maxValue="0.13849092645654251"/>
    </cacheField>
    <cacheField name="L" numFmtId="0">
      <sharedItems containsSemiMixedTypes="0" containsString="0" containsNumber="1" minValue="0" maxValue="3.7886023559375995E-2"/>
    </cacheField>
    <cacheField name="G2" numFmtId="164">
      <sharedItems containsSemiMixedTypes="0" containsString="0" containsNumber="1" minValue="0" maxValue="0.33432835820895523"/>
    </cacheField>
    <cacheField name="P2" numFmtId="0">
      <sharedItems containsSemiMixedTypes="0" containsString="0" containsNumber="1" minValue="0" maxValue="0.52238805970149249"/>
    </cacheField>
    <cacheField name="SJ2" numFmtId="0">
      <sharedItems containsSemiMixedTypes="0" containsString="0" containsNumber="1" minValue="0.10746268656716418" maxValue="0.81176470588235294"/>
    </cacheField>
    <cacheField name="J2" numFmtId="0">
      <sharedItems containsSemiMixedTypes="0" containsString="0" containsNumber="1" minValue="3.5820895522388062E-2" maxValue="0.50761954808197585"/>
    </cacheField>
    <cacheField name="XL2" numFmtId="0">
      <sharedItems containsSemiMixedTypes="0" containsString="0" containsNumber="1" minValue="0" maxValue="0.27475326329194522"/>
    </cacheField>
    <cacheField name="L2" numFmtId="0">
      <sharedItems containsSemiMixedTypes="0" containsString="0" containsNumber="1" minValue="0" maxValue="0.17637695001591852"/>
    </cacheField>
    <cacheField name="Kgs G" numFmtId="0">
      <sharedItems containsSemiMixedTypes="0" containsString="0" containsNumber="1" minValue="0" maxValue="136772.72218732591"/>
    </cacheField>
    <cacheField name="Kgs P" numFmtId="0">
      <sharedItems containsSemiMixedTypes="0" containsString="0" containsNumber="1" minValue="0" maxValue="704237.48234787304"/>
    </cacheField>
    <cacheField name="Kgs SJ" numFmtId="0">
      <sharedItems containsSemiMixedTypes="0" containsString="0" containsNumber="1" minValue="265.31204265606891" maxValue="1099481.9962400272"/>
    </cacheField>
    <cacheField name="Kgs J" numFmtId="0">
      <sharedItems containsSemiMixedTypes="0" containsString="0" containsNumber="1" minValue="217.11270231660936" maxValue="719706.42747840425"/>
    </cacheField>
    <cacheField name="Kgs XL" numFmtId="0">
      <sharedItems containsSemiMixedTypes="0" containsString="0" containsNumber="1" minValue="0" maxValue="340413.07622400002"/>
    </cacheField>
    <cacheField name="Kgs L" numFmtId="0">
      <sharedItems containsSemiMixedTypes="0" containsString="0" containsNumber="1" minValue="0" maxValue="104742.484991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s v="MALLOA"/>
    <s v="CEREZAS"/>
    <s v="KORDIA"/>
    <s v="KORDIA"/>
    <s v="KO"/>
    <x v="0"/>
    <n v="13771"/>
    <n v="0.84842084581946309"/>
    <n v="11683.603467779829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190.39583025875805"/>
    <n v="1705.9886857627539"/>
    <n v="4326.2403235258726"/>
    <n v="3594.7544935896908"/>
    <n v="1844.5180037487762"/>
    <n v="21.706130893976955"/>
  </r>
  <r>
    <x v="0"/>
    <s v="MALLOA"/>
    <s v="CEREZAS"/>
    <s v="LAPINS"/>
    <s v="LAPINS"/>
    <s v="LA"/>
    <x v="0"/>
    <n v="141540"/>
    <n v="0.84938937467560527"/>
    <n v="120222.57209158516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5507.9460695700036"/>
    <n v="28360.202318918837"/>
    <n v="44277.012571695457"/>
    <n v="28983.149015961313"/>
    <n v="12305.345381473528"/>
    <n v="788.91673396598753"/>
  </r>
  <r>
    <x v="0"/>
    <s v="MALLOA"/>
    <s v="CEREZAS"/>
    <s v="REGINA"/>
    <s v="REGINA"/>
    <s v="RE"/>
    <x v="0"/>
    <n v="189266"/>
    <n v="0.84554276503416836"/>
    <n v="160032.49696695691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2549.5110469011374"/>
    <n v="17590.970670224124"/>
    <n v="56146.124713479068"/>
    <n v="55063.938591089784"/>
    <n v="27842.772602732835"/>
    <n v="839.17934252995906"/>
  </r>
  <r>
    <x v="0"/>
    <s v="MALLOA"/>
    <s v="CEREZAS"/>
    <s v="SKEENA"/>
    <s v="SKEENA"/>
    <s v="SK"/>
    <x v="0"/>
    <n v="75555"/>
    <n v="0.86773451977762162"/>
    <n v="65561.681641798205"/>
    <n v="2.1689632093525396E-2"/>
    <n v="3.5734585361095884E-4"/>
    <n v="4.7085571299326334E-4"/>
    <n v="0.16693852978666873"/>
    <n v="2.640575654741685E-2"/>
    <n v="2.3309459827599546E-2"/>
    <n v="0.34747427950667775"/>
    <n v="4.9418829519962598E-2"/>
    <n v="6.0221604878065181E-2"/>
    <n v="0.1550006558347431"/>
    <n v="2.7288611009279221E-2"/>
    <n v="3.4831551368676661E-2"/>
    <n v="6.6525185735762507E-2"/>
    <n v="1.746370206941086E-2"/>
    <n v="2.2088177822023269E-3"/>
    <n v="3.9518247340506038E-4"/>
    <n v="2.2517833660129619E-2"/>
    <n v="0.21665374616168512"/>
    <n v="0.45711471390470548"/>
    <n v="0.21712081821269896"/>
    <n v="8.3988887805173371E-2"/>
    <n v="2.6040002556073872E-3"/>
    <n v="1476.3070416883857"/>
    <n v="14204.18393235536"/>
    <n v="29969.209346801967"/>
    <n v="14234.805961467711"/>
    <n v="5506.4527237314842"/>
    <n v="170.72263575329268"/>
  </r>
  <r>
    <x v="0"/>
    <s v="MALLOA"/>
    <s v="CEREZAS"/>
    <s v="SWEET HEART"/>
    <s v="SWEET HEART"/>
    <s v="SH"/>
    <x v="0"/>
    <n v="560513"/>
    <n v="0.81881496272655185"/>
    <n v="458956.43120274774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2643.600232126229"/>
    <n v="71350.201748907974"/>
    <n v="170699.82531119589"/>
    <n v="148555.12523770711"/>
    <n v="65044.40979736673"/>
    <n v="663.26887544385681"/>
  </r>
  <r>
    <x v="0"/>
    <s v="MOLINA"/>
    <s v="CEREZAS"/>
    <s v="AREKO"/>
    <s v="AREKO"/>
    <s v="KO"/>
    <x v="0"/>
    <n v="19989"/>
    <n v="0.87"/>
    <n v="17390.43"/>
    <n v="0.33432835820895523"/>
    <n v="0"/>
    <n v="0"/>
    <n v="0.25671641791044775"/>
    <n v="0.25671641791044775"/>
    <n v="8.9552238805970154E-3"/>
    <n v="5.8208955223880594E-2"/>
    <n v="4.9253731343283584E-2"/>
    <n v="0"/>
    <n v="1.7910447761194031E-2"/>
    <n v="8.9552238805970154E-3"/>
    <n v="8.9552238805970154E-3"/>
    <n v="0"/>
    <n v="0"/>
    <n v="0"/>
    <n v="0"/>
    <n v="0.33432835820895523"/>
    <n v="0.52238805970149249"/>
    <n v="0.10746268656716418"/>
    <n v="3.5820895522388062E-2"/>
    <n v="0"/>
    <n v="0"/>
    <n v="5814.1139104477616"/>
    <n v="9084.5529850746261"/>
    <n v="1868.822328358209"/>
    <n v="622.94077611940304"/>
    <n v="0"/>
    <n v="0"/>
  </r>
  <r>
    <x v="0"/>
    <s v="MOLINA"/>
    <s v="CEREZAS"/>
    <s v="KORDIA"/>
    <s v="KORDIA"/>
    <s v="KO"/>
    <x v="0"/>
    <n v="81334"/>
    <n v="0.84842084581946309"/>
    <n v="69005.461073880215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1124.5119786700911"/>
    <n v="10075.875663918945"/>
    <n v="25551.552572337034"/>
    <n v="21231.265847187846"/>
    <n v="10894.054703137241"/>
    <n v="128.20030862905534"/>
  </r>
  <r>
    <x v="0"/>
    <s v="MOLINA"/>
    <s v="CEREZAS"/>
    <s v="LAPINS"/>
    <s v="LAPINS"/>
    <s v="LA"/>
    <x v="0"/>
    <n v="434324"/>
    <n v="0.84938937467560527"/>
    <n v="368910.19076660759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6901.463676133408"/>
    <n v="87024.985954232761"/>
    <n v="135866.67520269225"/>
    <n v="88936.535348370657"/>
    <n v="37759.692153900723"/>
    <n v="2420.8384312776857"/>
  </r>
  <r>
    <x v="0"/>
    <s v="MOLINA"/>
    <s v="CEREZAS"/>
    <s v="RAINIER"/>
    <s v="RAINIER"/>
    <s v="RA"/>
    <x v="1"/>
    <n v="2853"/>
    <n v="0.77998898729118671"/>
    <n v="2225.3085807417556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71.15496360264774"/>
    <n v="563.21549262275653"/>
    <n v="860.82679921454633"/>
    <n v="561.99562299346167"/>
    <n v="168.08428349370311"/>
    <n v="3.1418814640310072E-2"/>
  </r>
  <r>
    <x v="0"/>
    <s v="MOLINA"/>
    <s v="CEREZAS"/>
    <s v="REGINA"/>
    <s v="REGINA"/>
    <s v="RE"/>
    <x v="0"/>
    <n v="677379"/>
    <n v="0.84554276503416836"/>
    <n v="572752.91263607994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9124.6459662001926"/>
    <n v="62957.710955088325"/>
    <n v="200945.78958868334"/>
    <n v="197072.6684079222"/>
    <n v="99648.692648793585"/>
    <n v="3003.40506939229"/>
  </r>
  <r>
    <x v="0"/>
    <s v="MOSTAZAL"/>
    <s v="CEREZAS"/>
    <s v="REGINA"/>
    <s v="REGINA"/>
    <s v="RE"/>
    <x v="0"/>
    <n v="1437994"/>
    <n v="0.84554276503416836"/>
    <n v="1215885.422862544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19370.523962980962"/>
    <n v="133651.63461983806"/>
    <n v="426583.69945597532"/>
    <n v="418361.52985932794"/>
    <n v="211542.16788062413"/>
    <n v="6375.8670837975442"/>
  </r>
  <r>
    <x v="1"/>
    <s v="MALLOA"/>
    <s v="CEREZAS"/>
    <s v="REGINA"/>
    <s v="REGINA"/>
    <s v="RE"/>
    <x v="0"/>
    <n v="198720"/>
    <n v="0.84554276503416836"/>
    <n v="168026.25826758993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2676.8613234294276"/>
    <n v="18469.654832811691"/>
    <n v="58950.672086177976"/>
    <n v="57814.429833257745"/>
    <n v="29233.543117174078"/>
    <n v="881.09707473900994"/>
  </r>
  <r>
    <x v="1"/>
    <s v="MALLOA"/>
    <s v="CEREZAS"/>
    <s v="SWEET HEART"/>
    <s v="SWEET HEART"/>
    <s v="SH"/>
    <x v="0"/>
    <n v="20000"/>
    <n v="0.81881496272655185"/>
    <n v="16376.299254531035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94.327882926042008"/>
    <n v="2545.8892746076531"/>
    <n v="6090.8426855825246"/>
    <n v="5300.6843815471575"/>
    <n v="2320.8885359435635"/>
    <n v="23.666493924096557"/>
  </r>
  <r>
    <x v="1"/>
    <s v="MOLINA"/>
    <s v="CEREZAS"/>
    <s v="AREKO"/>
    <s v="AREKO"/>
    <s v="KO"/>
    <x v="0"/>
    <n v="69611"/>
    <n v="0.87"/>
    <n v="60561.57"/>
    <n v="0.33432835820895523"/>
    <n v="0"/>
    <n v="0"/>
    <n v="0.25671641791044775"/>
    <n v="0.25671641791044775"/>
    <n v="8.9552238805970154E-3"/>
    <n v="5.8208955223880594E-2"/>
    <n v="4.9253731343283584E-2"/>
    <n v="0"/>
    <n v="1.7910447761194031E-2"/>
    <n v="8.9552238805970154E-3"/>
    <n v="8.9552238805970154E-3"/>
    <n v="0"/>
    <n v="0"/>
    <n v="0"/>
    <n v="0"/>
    <n v="0.33432835820895523"/>
    <n v="0.52238805970149249"/>
    <n v="0.10746268656716418"/>
    <n v="3.5820895522388062E-2"/>
    <n v="0"/>
    <n v="0"/>
    <n v="20247.450268656718"/>
    <n v="31636.641044776115"/>
    <n v="6508.1090149253732"/>
    <n v="2169.3696716417912"/>
    <n v="0"/>
    <n v="0"/>
  </r>
  <r>
    <x v="1"/>
    <s v="MOLINA"/>
    <s v="CEREZAS"/>
    <s v="KORDIA"/>
    <s v="KORDIA"/>
    <s v="KO"/>
    <x v="0"/>
    <n v="349857"/>
    <n v="0.84842084581946309"/>
    <n v="296825.97185585991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4837.0716713991942"/>
    <n v="43341.230385222545"/>
    <n v="109909.62608872203"/>
    <n v="91325.976535023467"/>
    <n v="46860.61544096547"/>
    <n v="551.45173452720167"/>
  </r>
  <r>
    <x v="1"/>
    <s v="MOLINA"/>
    <s v="CEREZAS"/>
    <s v="LAPINS"/>
    <s v="LAPINS"/>
    <s v="LA"/>
    <x v="0"/>
    <n v="33041"/>
    <n v="0.84938937467560527"/>
    <n v="28064.674328656671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285.7711324336758"/>
    <n v="6620.3860733319007"/>
    <n v="10335.995283180653"/>
    <n v="6765.8063207317919"/>
    <n v="2872.5513406052482"/>
    <n v="184.16417837339407"/>
  </r>
  <r>
    <x v="1"/>
    <s v="MOLINA"/>
    <s v="CEREZAS"/>
    <s v="REGINA"/>
    <s v="REGINA"/>
    <s v="RE"/>
    <x v="0"/>
    <n v="1964550"/>
    <n v="0.84554276503416836"/>
    <n v="1661111.0390478754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26463.506003136485"/>
    <n v="182591.38688506547"/>
    <n v="582787.55458384135"/>
    <n v="571554.64034282661"/>
    <n v="289003.40746197832"/>
    <n v="8710.5437710271835"/>
  </r>
  <r>
    <x v="1"/>
    <s v="MOLINA"/>
    <s v="CEREZAS"/>
    <s v="SKEENA"/>
    <s v="SKEENA"/>
    <s v="SK"/>
    <x v="0"/>
    <n v="62951"/>
    <n v="0.86773451977762162"/>
    <n v="54624.755754521058"/>
    <n v="2.1689632093525396E-2"/>
    <n v="3.5734585361095884E-4"/>
    <n v="4.7085571299326334E-4"/>
    <n v="0.16693852978666873"/>
    <n v="2.640575654741685E-2"/>
    <n v="2.3309459827599546E-2"/>
    <n v="0.34747427950667775"/>
    <n v="4.9418829519962598E-2"/>
    <n v="6.0221604878065181E-2"/>
    <n v="0.1550006558347431"/>
    <n v="2.7288611009279221E-2"/>
    <n v="3.4831551368676661E-2"/>
    <n v="6.6525185735762507E-2"/>
    <n v="1.746370206941086E-2"/>
    <n v="2.2088177822023269E-3"/>
    <n v="3.9518247340506038E-4"/>
    <n v="2.2517833660129619E-2"/>
    <n v="0.21665374616168512"/>
    <n v="0.45711471390470548"/>
    <n v="0.21712081821269896"/>
    <n v="8.3988887805173371E-2"/>
    <n v="2.6040002556073872E-3"/>
    <n v="1230.0311638055134"/>
    <n v="11834.657967384053"/>
    <n v="24969.779598842309"/>
    <n v="11860.171664090449"/>
    <n v="4587.8724824514675"/>
    <n v="142.24287794726393"/>
  </r>
  <r>
    <x v="1"/>
    <s v="MOLINA"/>
    <s v="CEREZAS"/>
    <s v="SWEET HEART"/>
    <s v="SWEET HEART"/>
    <s v="SH"/>
    <x v="0"/>
    <n v="210083"/>
    <n v="0.81881496272655185"/>
    <n v="172019.10381448219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990.83423143758421"/>
    <n v="26742.402823869979"/>
    <n v="63979.125195761677"/>
    <n v="55679.183846428576"/>
    <n v="24378.961314831584"/>
    <n v="248.5964021527989"/>
  </r>
  <r>
    <x v="2"/>
    <s v="MOLINA"/>
    <s v="CEREZAS"/>
    <s v="KORDIA"/>
    <s v="KORDIA"/>
    <s v="KO"/>
    <x v="0"/>
    <n v="80763"/>
    <n v="0.84842084581946309"/>
    <n v="68521.012770917296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1116.617416250677"/>
    <n v="10005.138641221209"/>
    <n v="25372.169577294313"/>
    <n v="21082.213141077926"/>
    <n v="10817.573708282795"/>
    <n v="127.30028679037544"/>
  </r>
  <r>
    <x v="2"/>
    <s v="MOLINA"/>
    <s v="CEREZAS"/>
    <s v="LAPINS"/>
    <s v="LAPINS"/>
    <s v="LA"/>
    <x v="0"/>
    <n v="50000"/>
    <n v="0.84938937467560527"/>
    <n v="42469.468733780261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945.7206689169152"/>
    <n v="10018.440836130718"/>
    <n v="15641.165950153829"/>
    <n v="10238.501136060942"/>
    <n v="4346.9497603057534"/>
    <n v="278.69038221209115"/>
  </r>
  <r>
    <x v="2"/>
    <s v="MOLINA"/>
    <s v="CEREZAS"/>
    <s v="REGINA"/>
    <s v="REGINA"/>
    <s v="RE"/>
    <x v="0"/>
    <n v="735498"/>
    <n v="0.84554276503416836"/>
    <n v="621895.01259710081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9907.5389978849507"/>
    <n v="68359.471569159286"/>
    <n v="218186.90327113392"/>
    <n v="213981.46896890807"/>
    <n v="108198.53308975093"/>
    <n v="3261.0967002636494"/>
  </r>
  <r>
    <x v="3"/>
    <s v="MOLINA"/>
    <s v="CEREZAS"/>
    <s v="KORDIA"/>
    <s v="KORDIA"/>
    <s v="KO"/>
    <x v="0"/>
    <n v="23470"/>
    <n v="0.84842084581946309"/>
    <n v="19912.437251382798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324.49278455980328"/>
    <n v="2907.5270100102989"/>
    <n v="7373.2379923863346"/>
    <n v="6126.562193344711"/>
    <n v="3143.6233786931789"/>
    <n v="36.993892388471352"/>
  </r>
  <r>
    <x v="3"/>
    <s v="MOLINA"/>
    <s v="CEREZAS"/>
    <s v="LAPINS"/>
    <s v="LAPINS"/>
    <s v="LA"/>
    <x v="0"/>
    <n v="40000"/>
    <n v="0.84938937467560527"/>
    <n v="33975.574987024214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556.5765351335324"/>
    <n v="8014.7526689045753"/>
    <n v="12512.932760123065"/>
    <n v="8190.8009088487552"/>
    <n v="3477.5598082446036"/>
    <n v="222.95230576967296"/>
  </r>
  <r>
    <x v="3"/>
    <s v="MOLINA"/>
    <s v="CEREZAS"/>
    <s v="REGINA"/>
    <s v="REGINA"/>
    <s v="RE"/>
    <x v="0"/>
    <n v="30000"/>
    <n v="0.84554276503416836"/>
    <n v="25366.282951025052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404.11553795734113"/>
    <n v="2788.2933020549053"/>
    <n v="8899.5579840244536"/>
    <n v="8728.0238274845633"/>
    <n v="4413.2764367714499"/>
    <n v="133.01586273233846"/>
  </r>
  <r>
    <x v="3"/>
    <s v="MOLINA"/>
    <s v="CEREZAS"/>
    <s v="SKEENA"/>
    <s v="SKEENA"/>
    <s v="SK"/>
    <x v="0"/>
    <n v="2747"/>
    <n v="0.86773451977762162"/>
    <n v="2383.6667258291268"/>
    <n v="2.1689632093525396E-2"/>
    <n v="3.5734585361095884E-4"/>
    <n v="4.7085571299326334E-4"/>
    <n v="0.16693852978666873"/>
    <n v="2.640575654741685E-2"/>
    <n v="2.3309459827599546E-2"/>
    <n v="0.34747427950667775"/>
    <n v="4.9418829519962598E-2"/>
    <n v="6.0221604878065181E-2"/>
    <n v="0.1550006558347431"/>
    <n v="2.7288611009279221E-2"/>
    <n v="3.4831551368676661E-2"/>
    <n v="6.6525185735762507E-2"/>
    <n v="1.746370206941086E-2"/>
    <n v="2.2088177822023269E-3"/>
    <n v="3.9518247340506038E-4"/>
    <n v="2.2517833660129619E-2"/>
    <n v="0.21665374616168512"/>
    <n v="0.45711471390470548"/>
    <n v="0.21712081821269896"/>
    <n v="8.3988887805173371E-2"/>
    <n v="2.6040002556073872E-3"/>
    <n v="53.67501083340607"/>
    <n v="516.43032575183872"/>
    <n v="1089.6091334215473"/>
    <n v="517.54366985840522"/>
    <n v="200.20151720058749"/>
    <n v="6.2070687633418702"/>
  </r>
  <r>
    <x v="4"/>
    <s v="MOLINA"/>
    <s v="CEREZAS"/>
    <s v="KORDIA"/>
    <s v="KORDIA"/>
    <s v="KO"/>
    <x v="0"/>
    <n v="3485"/>
    <n v="0.84842084581946309"/>
    <n v="2956.746647680829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48.183099880311651"/>
    <n v="431.73121558951391"/>
    <n v="1094.8331658911964"/>
    <n v="909.71747949749977"/>
    <n v="466.78855878763227"/>
    <n v="5.493128034675018"/>
  </r>
  <r>
    <x v="4"/>
    <s v="MOLINA"/>
    <s v="CEREZAS"/>
    <s v="REGINA"/>
    <s v="REGINA"/>
    <s v="RE"/>
    <x v="0"/>
    <n v="79581"/>
    <n v="0.84554276503416836"/>
    <n v="67289.13878418415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1071.9972875394387"/>
    <n v="7396.5056423610467"/>
    <n v="23607.857464221666"/>
    <n v="23152.828807168302"/>
    <n v="11707.098403823622"/>
    <n v="352.85117907007424"/>
  </r>
  <r>
    <x v="4"/>
    <s v="MOLINA"/>
    <s v="CEREZAS"/>
    <s v="SKEENA"/>
    <s v="SKEENA"/>
    <s v="SK"/>
    <x v="0"/>
    <n v="30552"/>
    <n v="0.86773451977762162"/>
    <n v="26511.025048245898"/>
    <n v="2.1689632093525396E-2"/>
    <n v="3.5734585361095884E-4"/>
    <n v="4.7085571299326334E-4"/>
    <n v="0.16693852978666873"/>
    <n v="2.640575654741685E-2"/>
    <n v="2.3309459827599546E-2"/>
    <n v="0.34747427950667775"/>
    <n v="4.9418829519962598E-2"/>
    <n v="6.0221604878065181E-2"/>
    <n v="0.1550006558347431"/>
    <n v="2.7288611009279221E-2"/>
    <n v="3.4831551368676661E-2"/>
    <n v="6.6525185735762507E-2"/>
    <n v="1.746370206941086E-2"/>
    <n v="2.2088177822023269E-3"/>
    <n v="3.9518247340506038E-4"/>
    <n v="2.2517833660129619E-2"/>
    <n v="0.21665374616168512"/>
    <n v="0.45711471390470548"/>
    <n v="0.21712081821269896"/>
    <n v="8.3988887805173371E-2"/>
    <n v="2.6040002556073872E-3"/>
    <n v="596.97085219593089"/>
    <n v="5743.7128912887429"/>
    <n v="12118.579630249404"/>
    <n v="5756.0954501325059"/>
    <n v="2226.6315083772656"/>
    <n v="69.034716002046167"/>
  </r>
  <r>
    <x v="4"/>
    <s v="MOLINA"/>
    <s v="CEREZAS"/>
    <s v="SWEET HEART"/>
    <s v="SWEET HEART"/>
    <s v="SH"/>
    <x v="0"/>
    <n v="155518"/>
    <n v="0.81881496272655185"/>
    <n v="127340.46537330787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733.48418484461001"/>
    <n v="19796.580410421648"/>
    <n v="47361.783638821151"/>
    <n v="41217.591682472535"/>
    <n v="18046.997166643556"/>
    <n v="184.02829010438242"/>
  </r>
  <r>
    <x v="5"/>
    <s v="MOLINA"/>
    <s v="CEREZAS"/>
    <s v="KORDIA"/>
    <s v="KORDIA"/>
    <s v="KO"/>
    <x v="0"/>
    <n v="1745"/>
    <n v="0.84842084581946309"/>
    <n v="1480.4943759549633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24.126114574216309"/>
    <n v="216.17531454912535"/>
    <n v="548.20197259114423"/>
    <n v="455.51133478425749"/>
    <n v="233.72913488792491"/>
    <n v="2.7505045682949518"/>
  </r>
  <r>
    <x v="5"/>
    <s v="MOLINA"/>
    <s v="CEREZAS"/>
    <s v="REGINA"/>
    <s v="REGINA"/>
    <s v="RE"/>
    <x v="0"/>
    <n v="45619"/>
    <n v="0.84554276503416836"/>
    <n v="38572.815398093728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614.51155753586488"/>
    <n v="4239.9717382147574"/>
    <n v="13532.964522440385"/>
    <n v="13272.12396620061"/>
    <n v="6710.9752589692253"/>
    <n v="202.26835473288494"/>
  </r>
  <r>
    <x v="5"/>
    <s v="MOLINA"/>
    <s v="CEREZAS"/>
    <s v="SENTENNIAL"/>
    <s v="SENTENNIAL"/>
    <s v="SH"/>
    <x v="0"/>
    <n v="60000"/>
    <n v="0.84877160770435267"/>
    <n v="50926.296462261154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293.33670909927702"/>
    <n v="7917.094695426239"/>
    <n v="18941.035180774925"/>
    <n v="16483.835576762503"/>
    <n v="7217.3972764098635"/>
    <n v="73.597023788349063"/>
  </r>
  <r>
    <x v="5"/>
    <s v="MOLINA"/>
    <s v="CEREZAS"/>
    <s v="SKEENA"/>
    <s v="SKEENA"/>
    <s v="SK"/>
    <x v="0"/>
    <n v="3881"/>
    <n v="0.86773451977762162"/>
    <n v="3367.6776712569495"/>
    <n v="2.1689632093525396E-2"/>
    <n v="3.5734585361095884E-4"/>
    <n v="4.7085571299326334E-4"/>
    <n v="0.16693852978666873"/>
    <n v="2.640575654741685E-2"/>
    <n v="2.3309459827599546E-2"/>
    <n v="0.34747427950667775"/>
    <n v="4.9418829519962598E-2"/>
    <n v="6.0221604878065181E-2"/>
    <n v="0.1550006558347431"/>
    <n v="2.7288611009279221E-2"/>
    <n v="3.4831551368676661E-2"/>
    <n v="6.6525185735762507E-2"/>
    <n v="1.746370206941086E-2"/>
    <n v="2.2088177822023269E-3"/>
    <n v="3.9518247340506038E-4"/>
    <n v="2.2517833660129619E-2"/>
    <n v="0.21665374616168512"/>
    <n v="0.45711471390470548"/>
    <n v="0.21712081821269896"/>
    <n v="8.3988887805173371E-2"/>
    <n v="2.6040002556073872E-3"/>
    <n v="75.832805622296661"/>
    <n v="729.61998334287796"/>
    <n v="1539.4150152198852"/>
    <n v="731.1929314599455"/>
    <n v="282.84750209518745"/>
    <n v="8.7694335167563864"/>
  </r>
  <r>
    <x v="5"/>
    <s v="MOLINA"/>
    <s v="CEREZAS"/>
    <s v="SWEET HEART"/>
    <s v="SWEET HEART"/>
    <s v="SH"/>
    <x v="0"/>
    <n v="74482"/>
    <n v="0.81881496272655185"/>
    <n v="60986.976053799037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351.2864688048731"/>
    <n v="9481.1462475663611"/>
    <n v="22682.907245377883"/>
    <n v="19740.278705319772"/>
    <n v="8643.220996707425"/>
    <n v="88.136390022728008"/>
  </r>
  <r>
    <x v="6"/>
    <s v="MOSTAZAL"/>
    <s v="CEREZAS"/>
    <s v="BROOKS"/>
    <s v="BROOKS"/>
    <s v="BO"/>
    <x v="0"/>
    <n v="4000"/>
    <n v="0.77579693034238495"/>
    <n v="3103.1877213695402"/>
    <n v="1.1806375442739081E-3"/>
    <n v="0"/>
    <n v="4.4273907910271542E-4"/>
    <n v="0.10419126328217236"/>
    <n v="0"/>
    <n v="0.21044864226682408"/>
    <n v="0.13444510035419127"/>
    <n v="0"/>
    <n v="0.18890200708382529"/>
    <n v="0.10256788665879576"/>
    <n v="0"/>
    <n v="0.15008854781582054"/>
    <n v="3.4090909090909088E-2"/>
    <n v="4.3388429752066117E-2"/>
    <n v="1.0625737898465172E-2"/>
    <n v="1.962809917355372E-2"/>
    <n v="1.6233766233766235E-3"/>
    <n v="0.31463990554899646"/>
    <n v="0.32334710743801653"/>
    <n v="0.25265643447461628"/>
    <n v="7.7479338842975198E-2"/>
    <n v="3.025383707201889E-2"/>
    <n v="5.0376424048206827"/>
    <n v="976.38669155251762"/>
    <n v="1003.4067735420105"/>
    <n v="784.04034518663707"/>
    <n v="240.43293295735072"/>
    <n v="93.883335726203626"/>
  </r>
  <r>
    <x v="7"/>
    <s v="MOSTAZAL"/>
    <s v="CEREZAS"/>
    <s v="BROOKS"/>
    <s v="BROOKS"/>
    <s v="BO"/>
    <x v="0"/>
    <n v="16000"/>
    <n v="0.77579693034238495"/>
    <n v="12412.750885478161"/>
    <n v="1.1806375442739081E-3"/>
    <n v="0"/>
    <n v="4.4273907910271542E-4"/>
    <n v="0.10419126328217236"/>
    <n v="0"/>
    <n v="0.21044864226682408"/>
    <n v="0.13444510035419127"/>
    <n v="0"/>
    <n v="0.18890200708382529"/>
    <n v="0.10256788665879576"/>
    <n v="0"/>
    <n v="0.15008854781582054"/>
    <n v="3.4090909090909088E-2"/>
    <n v="4.3388429752066117E-2"/>
    <n v="1.0625737898465172E-2"/>
    <n v="1.962809917355372E-2"/>
    <n v="1.6233766233766235E-3"/>
    <n v="0.31463990554899646"/>
    <n v="0.32334710743801653"/>
    <n v="0.25265643447461628"/>
    <n v="7.7479338842975198E-2"/>
    <n v="3.025383707201889E-2"/>
    <n v="20.150569619282731"/>
    <n v="3905.5467662100705"/>
    <n v="4013.6270941680418"/>
    <n v="3136.1613807465483"/>
    <n v="961.73173182940286"/>
    <n v="375.5333429048145"/>
  </r>
  <r>
    <x v="7"/>
    <s v="MOSTAZAL"/>
    <s v="CEREZAS"/>
    <s v="GLEN RED"/>
    <s v="GLEN RED"/>
    <s v="GR"/>
    <x v="0"/>
    <n v="1000"/>
    <n v="0.77552627689784659"/>
    <n v="775.52627689784651"/>
    <n v="2.7015044201379675E-4"/>
    <n v="0"/>
    <n v="0"/>
    <n v="0.14769283576918982"/>
    <n v="5.2202600118548374E-3"/>
    <n v="7.1534247925006234E-2"/>
    <n v="0.22343825234911704"/>
    <n v="6.3962089947384232E-3"/>
    <n v="0.11227134546043964"/>
    <n v="0.17377029902475691"/>
    <n v="4.0522566302069515E-3"/>
    <n v="0.10213275828368656"/>
    <n v="7.443121413554242E-2"/>
    <n v="4.8198017095755621E-2"/>
    <n v="1.8419492784599516E-2"/>
    <n v="1.2172661093092254E-2"/>
    <n v="2.7015044201379675E-4"/>
    <n v="0.22444734370605088"/>
    <n v="0.34210580680429509"/>
    <n v="0.27995531393865042"/>
    <n v="0.12262923123129804"/>
    <n v="3.059215387769177E-2"/>
    <n v="0.20950876649726735"/>
    <n v="174.06481282396493"/>
    <n v="265.31204265606891"/>
    <n v="217.11270231660936"/>
    <n v="95.102191135653698"/>
    <n v="23.725019199052316"/>
  </r>
  <r>
    <x v="8"/>
    <s v="MALLOA"/>
    <s v="CEREZAS"/>
    <s v="BLACK PEARL"/>
    <s v="BLACK PEARL"/>
    <s v="BP"/>
    <x v="0"/>
    <n v="21704"/>
    <n v="0.80599579611140304"/>
    <n v="17493.332758801891"/>
    <n v="0"/>
    <n v="0"/>
    <n v="0"/>
    <n v="4.5191802417235943E-2"/>
    <n v="0"/>
    <n v="1.1560693641618497E-2"/>
    <n v="0.27482921702574881"/>
    <n v="0"/>
    <n v="2.4172359432475039E-2"/>
    <n v="0.48029427220178667"/>
    <n v="0"/>
    <n v="2.7325275880189175E-2"/>
    <n v="5.1497635312664214E-2"/>
    <n v="1.1560693641618497E-2"/>
    <n v="5.5701523909616392E-2"/>
    <n v="1.7866526537046769E-2"/>
    <n v="0"/>
    <n v="5.6752496058854442E-2"/>
    <n v="0.29900157645822384"/>
    <n v="0.50761954808197585"/>
    <n v="6.3058328954282705E-2"/>
    <n v="7.3568050446663161E-2"/>
    <n v="0"/>
    <n v="992.79029845013361"/>
    <n v="5230.5340723900554"/>
    <n v="8879.9576694706393"/>
    <n v="1103.1003316112594"/>
    <n v="1286.9503868798029"/>
  </r>
  <r>
    <x v="8"/>
    <s v="MALLOA"/>
    <s v="CEREZAS"/>
    <s v="CORAL"/>
    <s v="CORAL"/>
    <s v="BG"/>
    <x v="0"/>
    <n v="45200"/>
    <n v="0.8"/>
    <n v="36160"/>
    <n v="0"/>
    <n v="0"/>
    <n v="0"/>
    <n v="3.7928464977645307E-2"/>
    <n v="3.7928464977645307E-2"/>
    <n v="4.3964232488822655E-3"/>
    <n v="0.15"/>
    <n v="0.14672131147540984"/>
    <n v="2.682563338301043E-2"/>
    <n v="0.15134128166915051"/>
    <n v="0.14992548435171385"/>
    <n v="2.9955290611028317E-2"/>
    <n v="0.242548435171386"/>
    <n v="2.2429210134128168E-2"/>
    <n v="0"/>
    <n v="0"/>
    <n v="0"/>
    <n v="8.0253353204172873E-2"/>
    <n v="0.32354694485842023"/>
    <n v="0.33122205663189264"/>
    <n v="0.26497764530551415"/>
    <n v="0"/>
    <n v="0"/>
    <n v="2901.961251862891"/>
    <n v="11699.457526080476"/>
    <n v="11976.989567809238"/>
    <n v="9581.5916542473915"/>
    <n v="0"/>
  </r>
  <r>
    <x v="8"/>
    <s v="MALLOA"/>
    <s v="CEREZAS"/>
    <s v="GLEN RED"/>
    <s v="GLEN RED"/>
    <s v="GR"/>
    <x v="0"/>
    <n v="28094"/>
    <n v="0.77552627689784659"/>
    <n v="21787.635223168101"/>
    <n v="2.7015044201379675E-4"/>
    <n v="0"/>
    <n v="0"/>
    <n v="0.14769283576918982"/>
    <n v="5.2202600118548374E-3"/>
    <n v="7.1534247925006234E-2"/>
    <n v="0.22343825234911704"/>
    <n v="6.3962089947384232E-3"/>
    <n v="0.11227134546043964"/>
    <n v="0.17377029902475691"/>
    <n v="4.0522566302069515E-3"/>
    <n v="0.10213275828368656"/>
    <n v="7.443121413554242E-2"/>
    <n v="4.8198017095755621E-2"/>
    <n v="1.8419492784599516E-2"/>
    <n v="1.2172661093092254E-2"/>
    <n v="2.7015044201379675E-4"/>
    <n v="0.22444734370605088"/>
    <n v="0.34210580680429509"/>
    <n v="0.27995531393865042"/>
    <n v="0.12262923123129804"/>
    <n v="3.059215387769177E-2"/>
    <n v="5.8859392859742297"/>
    <n v="4890.1768514764717"/>
    <n v="7453.6765263796015"/>
    <n v="6099.5642588828232"/>
    <n v="2671.800957765055"/>
    <n v="666.53068937817579"/>
  </r>
  <r>
    <x v="8"/>
    <s v="MALLOA"/>
    <s v="CEREZAS"/>
    <s v="ROYAL DAWN"/>
    <s v="ROYAL DAWN"/>
    <s v="RD"/>
    <x v="0"/>
    <n v="12600"/>
    <n v="0.77835248841700511"/>
    <n v="9807.2413540542639"/>
    <n v="1.1470531045506473E-2"/>
    <n v="0"/>
    <n v="1.9223027890055671E-3"/>
    <n v="0.13982841034841251"/>
    <n v="3.8783579452254982E-2"/>
    <n v="3.7404478823105582E-2"/>
    <n v="0.20401671100796012"/>
    <n v="4.1995328144996791E-2"/>
    <n v="6.9337382492320146E-2"/>
    <n v="0.16854603187394249"/>
    <n v="2.6585262988688789E-2"/>
    <n v="6.57169137278419E-2"/>
    <n v="0.1102310122762106"/>
    <n v="4.509105307543923E-2"/>
    <n v="2.6165995302197865E-2"/>
    <n v="1.2905006652116935E-2"/>
    <n v="1.3392833834512039E-2"/>
    <n v="0.21601646862377308"/>
    <n v="0.31534942164527707"/>
    <n v="0.2608482085904732"/>
    <n v="0.15532206535164983"/>
    <n v="3.9071001954314802E-2"/>
    <n v="131.34675382980362"/>
    <n v="2118.5256442438326"/>
    <n v="3092.7078889366562"/>
    <n v="2558.2013384194615"/>
    <n v="1523.280982513819"/>
    <n v="383.17874611069107"/>
  </r>
  <r>
    <x v="8"/>
    <s v="MALLOA"/>
    <s v="CEREZAS"/>
    <s v="SANTINA"/>
    <s v="SANTINA"/>
    <s v="SA"/>
    <x v="0"/>
    <n v="281752"/>
    <n v="0.8256"/>
    <n v="232614.45120000001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9304.5780480000012"/>
    <n v="44196.745728000002"/>
    <n v="76762.768896000009"/>
    <n v="62805.901824000008"/>
    <n v="30239.878656000001"/>
    <n v="9304.5780479999994"/>
  </r>
  <r>
    <x v="8"/>
    <s v="MOSTAZAL"/>
    <s v="CEREZAS"/>
    <s v="BROOKS"/>
    <s v="BROOKS"/>
    <s v="BO"/>
    <x v="0"/>
    <n v="58000"/>
    <n v="0.77579693034238495"/>
    <n v="44996.221959858325"/>
    <n v="1.1806375442739081E-3"/>
    <n v="0"/>
    <n v="4.4273907910271542E-4"/>
    <n v="0.10419126328217236"/>
    <n v="0"/>
    <n v="0.21044864226682408"/>
    <n v="0.13444510035419127"/>
    <n v="0"/>
    <n v="0.18890200708382529"/>
    <n v="0.10256788665879576"/>
    <n v="0"/>
    <n v="0.15008854781582054"/>
    <n v="3.4090909090909088E-2"/>
    <n v="4.3388429752066117E-2"/>
    <n v="1.0625737898465172E-2"/>
    <n v="1.962809917355372E-2"/>
    <n v="1.6233766233766235E-3"/>
    <n v="0.31463990554899646"/>
    <n v="0.32334710743801653"/>
    <n v="0.25265643447461628"/>
    <n v="7.7479338842975198E-2"/>
    <n v="3.025383707201889E-2"/>
    <n v="73.045814869899885"/>
    <n v="14157.607027511503"/>
    <n v="14549.398216359148"/>
    <n v="11368.585005206234"/>
    <n v="3486.2775278815848"/>
    <n v="1361.3083680299524"/>
  </r>
  <r>
    <x v="8"/>
    <s v="MOSTAZAL"/>
    <s v="CEREZAS"/>
    <s v="GLEN RED"/>
    <s v="GLEN RED"/>
    <s v="GR"/>
    <x v="0"/>
    <n v="10000"/>
    <n v="0.77552627689784659"/>
    <n v="7755.2627689784658"/>
    <n v="2.7015044201379675E-4"/>
    <n v="0"/>
    <n v="0"/>
    <n v="0.14769283576918982"/>
    <n v="5.2202600118548374E-3"/>
    <n v="7.1534247925006234E-2"/>
    <n v="0.22343825234911704"/>
    <n v="6.3962089947384232E-3"/>
    <n v="0.11227134546043964"/>
    <n v="0.17377029902475691"/>
    <n v="4.0522566302069515E-3"/>
    <n v="0.10213275828368656"/>
    <n v="7.443121413554242E-2"/>
    <n v="4.8198017095755621E-2"/>
    <n v="1.8419492784599516E-2"/>
    <n v="1.2172661093092254E-2"/>
    <n v="2.7015044201379675E-4"/>
    <n v="0.22444734370605088"/>
    <n v="0.34210580680429509"/>
    <n v="0.27995531393865042"/>
    <n v="0.12262923123129804"/>
    <n v="3.059215387769177E-2"/>
    <n v="2.0950876649726737"/>
    <n v="1740.6481282396496"/>
    <n v="2653.1204265606898"/>
    <n v="2171.1270231660937"/>
    <n v="951.02191135653698"/>
    <n v="237.25019199052318"/>
  </r>
  <r>
    <x v="8"/>
    <s v="MOSTAZAL"/>
    <s v="CEREZAS"/>
    <s v="RAINIER"/>
    <s v="RAINIER"/>
    <s v="RA"/>
    <x v="1"/>
    <n v="18000"/>
    <n v="0.77998898729118671"/>
    <n v="14039.80177124136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448.92721515866077"/>
    <n v="3553.4100480931011"/>
    <n v="5431.0839067163806"/>
    <n v="3545.7137097379286"/>
    <n v="1060.468665575414"/>
    <n v="0.19822595987577335"/>
  </r>
  <r>
    <x v="9"/>
    <s v="MALLOA"/>
    <s v="CEREZAS"/>
    <s v="BLACK PEARL"/>
    <s v="BLACK PEARL"/>
    <s v="BP"/>
    <x v="0"/>
    <n v="55656"/>
    <n v="0.80599579611140304"/>
    <n v="44858.50202837625"/>
    <n v="0"/>
    <n v="0"/>
    <n v="0"/>
    <n v="4.5191802417235943E-2"/>
    <n v="0"/>
    <n v="1.1560693641618497E-2"/>
    <n v="0.27482921702574881"/>
    <n v="0"/>
    <n v="2.4172359432475039E-2"/>
    <n v="0.48029427220178667"/>
    <n v="0"/>
    <n v="2.7325275880189175E-2"/>
    <n v="5.1497635312664214E-2"/>
    <n v="1.1560693641618497E-2"/>
    <n v="5.5701523909616392E-2"/>
    <n v="1.7866526537046769E-2"/>
    <n v="0"/>
    <n v="5.6752496058854442E-2"/>
    <n v="0.29900157645822384"/>
    <n v="0.50761954808197585"/>
    <n v="6.3058328954282705E-2"/>
    <n v="7.3568050446663161E-2"/>
    <n v="0"/>
    <n v="2545.831959571537"/>
    <n v="13412.762824038929"/>
    <n v="22771.052527278749"/>
    <n v="2828.7021773017077"/>
    <n v="3300.1525401853255"/>
  </r>
  <r>
    <x v="9"/>
    <s v="MALLOA"/>
    <s v="CEREZAS"/>
    <s v="BROOKS"/>
    <s v="BROOKS"/>
    <s v="BO"/>
    <x v="0"/>
    <n v="38100"/>
    <n v="0.77579693034238495"/>
    <n v="29557.863046044866"/>
    <n v="1.1806375442739081E-3"/>
    <n v="0"/>
    <n v="4.4273907910271542E-4"/>
    <n v="0.10419126328217236"/>
    <n v="0"/>
    <n v="0.21044864226682408"/>
    <n v="0.13444510035419127"/>
    <n v="0"/>
    <n v="0.18890200708382529"/>
    <n v="0.10256788665879576"/>
    <n v="0"/>
    <n v="0.15008854781582054"/>
    <n v="3.4090909090909088E-2"/>
    <n v="4.3388429752066117E-2"/>
    <n v="1.0625737898465172E-2"/>
    <n v="1.962809917355372E-2"/>
    <n v="1.6233766233766235E-3"/>
    <n v="0.31463990554899646"/>
    <n v="0.32334710743801653"/>
    <n v="0.25265643447461628"/>
    <n v="7.7479338842975198E-2"/>
    <n v="3.025383707201889E-2"/>
    <n v="47.983543905916996"/>
    <n v="9300.0832370377284"/>
    <n v="9557.4495179876485"/>
    <n v="7467.9842879027165"/>
    <n v="2290.1236864187654"/>
    <n v="894.23877279208932"/>
  </r>
  <r>
    <x v="9"/>
    <s v="MALLOA"/>
    <s v="CEREZAS"/>
    <s v="CORAL"/>
    <s v="CORAL"/>
    <s v="BG"/>
    <x v="0"/>
    <n v="4000"/>
    <n v="0.8"/>
    <n v="3200"/>
    <n v="0"/>
    <n v="0"/>
    <n v="0"/>
    <n v="3.7928464977645307E-2"/>
    <n v="3.7928464977645307E-2"/>
    <n v="4.3964232488822655E-3"/>
    <n v="0.15"/>
    <n v="0.14672131147540984"/>
    <n v="2.682563338301043E-2"/>
    <n v="0.15134128166915051"/>
    <n v="0.14992548435171385"/>
    <n v="2.9955290611028317E-2"/>
    <n v="0.242548435171386"/>
    <n v="2.2429210134128168E-2"/>
    <n v="0"/>
    <n v="0"/>
    <n v="0"/>
    <n v="8.0253353204172873E-2"/>
    <n v="0.32354694485842023"/>
    <n v="0.33122205663189264"/>
    <n v="0.26497764530551415"/>
    <n v="0"/>
    <n v="0"/>
    <n v="256.8107302533532"/>
    <n v="1035.3502235469448"/>
    <n v="1059.9105812220564"/>
    <n v="847.92846497764526"/>
    <n v="0"/>
  </r>
  <r>
    <x v="9"/>
    <s v="MALLOA"/>
    <s v="CEREZAS"/>
    <s v="GLEN RED"/>
    <s v="GLEN RED"/>
    <s v="GR"/>
    <x v="0"/>
    <n v="81681"/>
    <n v="0.77552627689784659"/>
    <n v="63345.761823293011"/>
    <n v="2.7015044201379675E-4"/>
    <n v="0"/>
    <n v="0"/>
    <n v="0.14769283576918982"/>
    <n v="5.2202600118548374E-3"/>
    <n v="7.1534247925006234E-2"/>
    <n v="0.22343825234911704"/>
    <n v="6.3962089947384232E-3"/>
    <n v="0.11227134546043964"/>
    <n v="0.17377029902475691"/>
    <n v="4.0522566302069515E-3"/>
    <n v="0.10213275828368656"/>
    <n v="7.443121413554242E-2"/>
    <n v="4.8198017095755621E-2"/>
    <n v="1.8419492784599516E-2"/>
    <n v="1.2172661093092254E-2"/>
    <n v="2.7015044201379675E-4"/>
    <n v="0.22444734370605088"/>
    <n v="0.34210580680429509"/>
    <n v="0.27995531393865042"/>
    <n v="0.12262923123129804"/>
    <n v="3.059215387769177E-2"/>
    <n v="17.112885556263297"/>
    <n v="14217.787976274283"/>
    <n v="21670.952956190369"/>
    <n v="17733.982637922971"/>
    <n v="7768.0420741513308"/>
    <n v="1937.8832931977927"/>
  </r>
  <r>
    <x v="9"/>
    <s v="MALLOA"/>
    <s v="CEREZAS"/>
    <s v="ROYAL DAWN"/>
    <s v="ROYAL DAWN"/>
    <s v="RD"/>
    <x v="0"/>
    <n v="10265"/>
    <n v="0.77835248841700511"/>
    <n v="7989.7882936005572"/>
    <n v="1.1470531045506473E-2"/>
    <n v="0"/>
    <n v="1.9223027890055671E-3"/>
    <n v="0.13982841034841251"/>
    <n v="3.8783579452254982E-2"/>
    <n v="3.7404478823105582E-2"/>
    <n v="0.20401671100796012"/>
    <n v="4.1995328144996791E-2"/>
    <n v="6.9337382492320146E-2"/>
    <n v="0.16854603187394249"/>
    <n v="2.6585262988688789E-2"/>
    <n v="6.57169137278419E-2"/>
    <n v="0.1102310122762106"/>
    <n v="4.509105307543923E-2"/>
    <n v="2.6165995302197865E-2"/>
    <n v="1.2905006652116935E-2"/>
    <n v="1.3392833834512039E-2"/>
    <n v="0.21601646862377308"/>
    <n v="0.31534942164527707"/>
    <n v="0.2608482085904732"/>
    <n v="0.15532206535164983"/>
    <n v="3.9071001954314802E-2"/>
    <n v="107.00590698912175"/>
    <n v="1725.9258522351543"/>
    <n v="2519.575117455141"/>
    <n v="2084.1219634028389"/>
    <n v="1240.9904194844726"/>
    <n v="312.16903403382889"/>
  </r>
  <r>
    <x v="9"/>
    <s v="MALLOA"/>
    <s v="CEREZAS"/>
    <s v="ROYAL RAINIER"/>
    <s v="ROYAL RAINIER"/>
    <s v="RA"/>
    <x v="1"/>
    <n v="197544"/>
    <n v="0.77998898729118671"/>
    <n v="154082.14450545018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4926.8265439612496"/>
    <n v="38997.490807805756"/>
    <n v="59604.335514910039"/>
    <n v="38913.026059803851"/>
    <n v="11638.290115134976"/>
    <n v="2.1754638343166537"/>
  </r>
  <r>
    <x v="9"/>
    <s v="MALLOA"/>
    <s v="CEREZAS"/>
    <s v="SANTINA"/>
    <s v="SANTINA"/>
    <s v="SA"/>
    <x v="0"/>
    <n v="500193"/>
    <n v="0.8256"/>
    <n v="412959.34080000001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16518.373631999999"/>
    <n v="78462.274751999998"/>
    <n v="136276.58246400001"/>
    <n v="111499.022016"/>
    <n v="53684.714304000001"/>
    <n v="16518.373631999999"/>
  </r>
  <r>
    <x v="9"/>
    <s v="MALLOA"/>
    <s v="CEREZAS"/>
    <s v="SWEET GABRIEL"/>
    <s v="SWEET GABRIEL"/>
    <s v="SH"/>
    <x v="0"/>
    <n v="2000"/>
    <n v="0.81991964135607243"/>
    <n v="1639.8392827121452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28.365767842593019"/>
    <n v="337.49228995430303"/>
    <n v="595.76879575554483"/>
    <n v="425.59138253925857"/>
    <n v="194.58933633529017"/>
    <n v="58.031710285155349"/>
  </r>
  <r>
    <x v="9"/>
    <s v="MALLOA"/>
    <s v="CEREZAS"/>
    <s v="IVU 115"/>
    <s v="IVU 115"/>
    <s v="SH"/>
    <x v="0"/>
    <n v="384560"/>
    <n v="0.81991964135607243"/>
    <n v="315308.29727989127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5454.1698407737858"/>
    <n v="64893.017512413382"/>
    <n v="114554.42404787616"/>
    <n v="81832.711034648644"/>
    <n v="37415.637590549588"/>
    <n v="11158.33725362967"/>
  </r>
  <r>
    <x v="9"/>
    <s v="MALLOA"/>
    <s v="CEREZAS"/>
    <s v="IVU 524"/>
    <s v="IVU 524"/>
    <s v="SH"/>
    <x v="0"/>
    <n v="5000"/>
    <n v="0.85"/>
    <n v="4250"/>
    <n v="0"/>
    <n v="0"/>
    <n v="0"/>
    <n v="1.5649452269170579E-3"/>
    <n v="6.2597809076682318E-3"/>
    <n v="0"/>
    <n v="0.35837245696400627"/>
    <n v="0.20500782472613455"/>
    <n v="2.5039123630672927E-2"/>
    <n v="0.12206572769953052"/>
    <n v="0.18466353677621283"/>
    <n v="1.0954616588419406E-2"/>
    <n v="8.6071987480438178E-2"/>
    <n v="0"/>
    <n v="0"/>
    <n v="0"/>
    <n v="0"/>
    <n v="7.8247261345852897E-3"/>
    <n v="0.58841940532081372"/>
    <n v="0.31768388106416273"/>
    <n v="8.6071987480438178E-2"/>
    <n v="0"/>
    <n v="0"/>
    <n v="33.255086071987478"/>
    <n v="2500.7824726134581"/>
    <n v="1350.1564945226917"/>
    <n v="365.80594679186225"/>
    <n v="0"/>
  </r>
  <r>
    <x v="9"/>
    <s v="MOSTAZAL"/>
    <s v="CEREZAS"/>
    <s v="BROOKS"/>
    <s v="BROOKS"/>
    <s v="BO"/>
    <x v="0"/>
    <n v="7000"/>
    <n v="0.77579693034238495"/>
    <n v="5430.5785123966944"/>
    <n v="1.1806375442739081E-3"/>
    <n v="0"/>
    <n v="4.4273907910271542E-4"/>
    <n v="0.10419126328217236"/>
    <n v="0"/>
    <n v="0.21044864226682408"/>
    <n v="0.13444510035419127"/>
    <n v="0"/>
    <n v="0.18890200708382529"/>
    <n v="0.10256788665879576"/>
    <n v="0"/>
    <n v="0.15008854781582054"/>
    <n v="3.4090909090909088E-2"/>
    <n v="4.3388429752066117E-2"/>
    <n v="1.0625737898465172E-2"/>
    <n v="1.962809917355372E-2"/>
    <n v="1.6233766233766235E-3"/>
    <n v="0.31463990554899646"/>
    <n v="0.32334710743801653"/>
    <n v="0.25265643447461628"/>
    <n v="7.7479338842975198E-2"/>
    <n v="3.025383707201889E-2"/>
    <n v="8.8158742084361919"/>
    <n v="1708.6767102169056"/>
    <n v="1755.9618536985179"/>
    <n v="1372.0706040766145"/>
    <n v="420.75763267536365"/>
    <n v="164.29583752085631"/>
  </r>
  <r>
    <x v="9"/>
    <s v="MOSTAZAL"/>
    <s v="CEREZAS"/>
    <s v="BROOKS"/>
    <s v="BROOKS"/>
    <s v="BO"/>
    <x v="0"/>
    <n v="17700"/>
    <n v="0.77579693034238495"/>
    <n v="13731.605667060214"/>
    <n v="1.1806375442739081E-3"/>
    <n v="0"/>
    <n v="4.4273907910271542E-4"/>
    <n v="0.10419126328217236"/>
    <n v="0"/>
    <n v="0.21044864226682408"/>
    <n v="0.13444510035419127"/>
    <n v="0"/>
    <n v="0.18890200708382529"/>
    <n v="0.10256788665879576"/>
    <n v="0"/>
    <n v="0.15008854781582054"/>
    <n v="3.4090909090909088E-2"/>
    <n v="4.3388429752066117E-2"/>
    <n v="1.0625737898465172E-2"/>
    <n v="1.962809917355372E-2"/>
    <n v="1.6233766233766235E-3"/>
    <n v="0.31463990554899646"/>
    <n v="0.32334710743801653"/>
    <n v="0.25265643447461628"/>
    <n v="7.7479338842975198E-2"/>
    <n v="3.025383707201889E-2"/>
    <n v="22.291567641331518"/>
    <n v="4320.51111011989"/>
    <n v="4440.0749729233958"/>
    <n v="3469.3785274508682"/>
    <n v="1063.9157283362767"/>
    <n v="415.43376058845098"/>
  </r>
  <r>
    <x v="9"/>
    <s v="MOSTAZAL"/>
    <s v="CEREZAS"/>
    <s v="RAINIER"/>
    <s v="RAINIER"/>
    <s v="RA"/>
    <x v="1"/>
    <n v="1300"/>
    <n v="0.77998898729118671"/>
    <n v="1013.9856834785428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32.422521094792174"/>
    <n v="256.63517014005737"/>
    <n v="392.24494881840531"/>
    <n v="256.07932348107266"/>
    <n v="76.58940362489102"/>
    <n v="1.431631932436141E-2"/>
  </r>
  <r>
    <x v="9"/>
    <s v="MOSTAZAL"/>
    <s v="CEREZAS"/>
    <s v="GLEN RED"/>
    <s v="GLEN RED"/>
    <s v="GR"/>
    <x v="0"/>
    <n v="124000"/>
    <n v="0.77552627689784659"/>
    <n v="96165.258335332983"/>
    <n v="2.7015044201379675E-4"/>
    <n v="0"/>
    <n v="0"/>
    <n v="0.14769283576918982"/>
    <n v="5.2202600118548374E-3"/>
    <n v="7.1534247925006234E-2"/>
    <n v="0.22343825234911704"/>
    <n v="6.3962089947384232E-3"/>
    <n v="0.11227134546043964"/>
    <n v="0.17377029902475691"/>
    <n v="4.0522566302069515E-3"/>
    <n v="0.10213275828368656"/>
    <n v="7.443121413554242E-2"/>
    <n v="4.8198017095755621E-2"/>
    <n v="1.8419492784599516E-2"/>
    <n v="1.2172661093092254E-2"/>
    <n v="2.7015044201379675E-4"/>
    <n v="0.22444734370605088"/>
    <n v="0.34210580680429509"/>
    <n v="0.27995531393865042"/>
    <n v="0.12262923123129804"/>
    <n v="3.059215387769177E-2"/>
    <n v="25.979087045661156"/>
    <n v="21584.036790171656"/>
    <n v="32898.693289352552"/>
    <n v="26921.975087259565"/>
    <n v="11792.67170082106"/>
    <n v="2941.9023806824875"/>
  </r>
  <r>
    <x v="9"/>
    <s v="MOSTAZAL"/>
    <s v="CEREZAS"/>
    <s v="NIMBA"/>
    <s v="NIMBA"/>
    <s v="SH"/>
    <x v="0"/>
    <n v="84840"/>
    <n v="0.81991964135607243"/>
    <n v="69561.982372649189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1203.2758718827959"/>
    <n v="14316.422939861532"/>
    <n v="25272.512315950211"/>
    <n v="18053.586447315349"/>
    <n v="8254.4796473430069"/>
    <n v="2461.7051502962895"/>
  </r>
  <r>
    <x v="9"/>
    <s v="MOSTAZAL"/>
    <s v="CEREZAS"/>
    <s v="PACIFIC RED"/>
    <s v="PACIFIC RED"/>
    <s v="SH"/>
    <x v="0"/>
    <n v="83840"/>
    <n v="0.81991964135607243"/>
    <n v="68742.062731293117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1189.0929879614994"/>
    <n v="14147.676794884381"/>
    <n v="24974.627918072438"/>
    <n v="17840.790756045717"/>
    <n v="8157.1849791753621"/>
    <n v="2432.689295153712"/>
  </r>
  <r>
    <x v="9"/>
    <s v="MOSTAZAL"/>
    <s v="CEREZAS"/>
    <s v="RAINIER"/>
    <s v="RAINIER"/>
    <s v="RA"/>
    <x v="1"/>
    <n v="53000"/>
    <n v="0.77998898729118671"/>
    <n v="41339.416326432896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321.8412446338345"/>
    <n v="10462.818474940799"/>
    <n v="15991.524836442677"/>
    <n v="10440.157034228345"/>
    <n v="3122.4910708609414"/>
    <n v="0.58366532630088819"/>
  </r>
  <r>
    <x v="9"/>
    <s v="MOSTAZAL"/>
    <s v="CEREZAS"/>
    <s v="ROYAL DAWN"/>
    <s v="ROYAL DAWN"/>
    <s v="RD"/>
    <x v="0"/>
    <n v="83000"/>
    <n v="0.77835248841700511"/>
    <n v="64603.256538611422"/>
    <n v="1.1470531045506473E-2"/>
    <n v="0"/>
    <n v="1.9223027890055671E-3"/>
    <n v="0.13982841034841251"/>
    <n v="3.8783579452254982E-2"/>
    <n v="3.7404478823105582E-2"/>
    <n v="0.20401671100796012"/>
    <n v="4.1995328144996791E-2"/>
    <n v="6.9337382492320146E-2"/>
    <n v="0.16854603187394249"/>
    <n v="2.6585262988688789E-2"/>
    <n v="6.57169137278419E-2"/>
    <n v="0.1102310122762106"/>
    <n v="4.509105307543923E-2"/>
    <n v="2.6165995302197865E-2"/>
    <n v="1.2905006652116935E-2"/>
    <n v="1.3392833834512039E-2"/>
    <n v="0.21601646862377308"/>
    <n v="0.31534942164527707"/>
    <n v="0.2608482085904732"/>
    <n v="0.15532206535164983"/>
    <n v="3.9071001954314802E-2"/>
    <n v="865.22067998997613"/>
    <n v="13955.367339066517"/>
    <n v="20372.599585852575"/>
    <n v="16851.643737207563"/>
    <n v="10034.311234019602"/>
    <n v="2524.1139624751872"/>
  </r>
  <r>
    <x v="9"/>
    <s v="MOSTAZAL"/>
    <s v="CEREZAS"/>
    <s v="SANTINA"/>
    <s v="SANTINA"/>
    <s v="SA"/>
    <x v="0"/>
    <n v="1971000"/>
    <n v="0.8256"/>
    <n v="1627257.6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65090.304000000004"/>
    <n v="309178.94400000002"/>
    <n v="536995.00800000003"/>
    <n v="439359.55200000003"/>
    <n v="211543.48800000001"/>
    <n v="65090.303999999996"/>
  </r>
  <r>
    <x v="9"/>
    <s v="MOSTAZAL"/>
    <s v="CEREZAS"/>
    <s v="SWEET ARYANA"/>
    <s v="SWEET ARYANA"/>
    <s v="SH"/>
    <x v="0"/>
    <n v="287606"/>
    <n v="0.81991964135607243"/>
    <n v="235813.8083718546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4079.0825130684038"/>
    <n v="48532.403772298632"/>
    <n v="85673.340136034618"/>
    <n v="61201.317583292999"/>
    <n v="27982.530333023729"/>
    <n v="8345.1340341361938"/>
  </r>
  <r>
    <x v="10"/>
    <s v="MALLOA"/>
    <s v="CEREZAS"/>
    <s v="BLACK PEARL"/>
    <s v="BLACK PEARL"/>
    <s v="BP"/>
    <x v="0"/>
    <n v="57360"/>
    <n v="0.80599579611140304"/>
    <n v="46231.918864950079"/>
    <n v="0"/>
    <n v="0"/>
    <n v="0"/>
    <n v="4.5191802417235943E-2"/>
    <n v="0"/>
    <n v="1.1560693641618497E-2"/>
    <n v="0.27482921702574881"/>
    <n v="0"/>
    <n v="2.4172359432475039E-2"/>
    <n v="0.48029427220178667"/>
    <n v="0"/>
    <n v="2.7325275880189175E-2"/>
    <n v="5.1497635312664214E-2"/>
    <n v="1.1560693641618497E-2"/>
    <n v="5.5701523909616392E-2"/>
    <n v="1.7866526537046769E-2"/>
    <n v="0"/>
    <n v="5.6752496058854442E-2"/>
    <n v="0.29900157645822384"/>
    <n v="0.50761954808197585"/>
    <n v="6.3058328954282705E-2"/>
    <n v="7.3568050446663161E-2"/>
    <n v="0"/>
    <n v="2623.7767931763578"/>
    <n v="13823.416623308773"/>
    <n v="23468.225761188532"/>
    <n v="2915.3075479737304"/>
    <n v="3401.1921393026855"/>
  </r>
  <r>
    <x v="10"/>
    <s v="MALLOA"/>
    <s v="CEREZAS"/>
    <s v="GLEN RED"/>
    <s v="GLEN RED"/>
    <s v="GR"/>
    <x v="0"/>
    <n v="50680"/>
    <n v="0.77552627689784659"/>
    <n v="39303.671713182863"/>
    <n v="2.7015044201379675E-4"/>
    <n v="0"/>
    <n v="0"/>
    <n v="0.14769283576918982"/>
    <n v="5.2202600118548374E-3"/>
    <n v="7.1534247925006234E-2"/>
    <n v="0.22343825234911704"/>
    <n v="6.3962089947384232E-3"/>
    <n v="0.11227134546043964"/>
    <n v="0.17377029902475691"/>
    <n v="4.0522566302069515E-3"/>
    <n v="0.10213275828368656"/>
    <n v="7.443121413554242E-2"/>
    <n v="4.8198017095755621E-2"/>
    <n v="1.8419492784599516E-2"/>
    <n v="1.2172661093092254E-2"/>
    <n v="2.7015044201379675E-4"/>
    <n v="0.22444734370605088"/>
    <n v="0.34210580680429509"/>
    <n v="0.27995531393865042"/>
    <n v="0.12262923123129804"/>
    <n v="3.059215387769177E-2"/>
    <n v="10.61790428608151"/>
    <n v="8821.604713918543"/>
    <n v="13446.014321809575"/>
    <n v="11003.271753405763"/>
    <n v="4819.7790467549294"/>
    <n v="1202.3839730079715"/>
  </r>
  <r>
    <x v="10"/>
    <s v="MALLOA"/>
    <s v="CEREZAS"/>
    <s v="LAPINS"/>
    <s v="LAPINS"/>
    <s v="LA"/>
    <x v="0"/>
    <n v="55771"/>
    <n v="0.84938937467560527"/>
    <n v="47371.294815033179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2170.2957485233055"/>
    <n v="11174.769277436926"/>
    <n v="17446.469324120582"/>
    <n v="11420.228937185097"/>
    <n v="4848.6747016402442"/>
    <n v="310.85682612701072"/>
  </r>
  <r>
    <x v="10"/>
    <s v="MALLOA"/>
    <s v="CEREZAS"/>
    <s v="NIMBA"/>
    <s v="NIMBA"/>
    <s v="SH"/>
    <x v="0"/>
    <n v="12000"/>
    <n v="0.81991964135607243"/>
    <n v="9839.0356962728711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170.19460705555812"/>
    <n v="2024.9537397258182"/>
    <n v="3574.6127745332692"/>
    <n v="2553.5482952355514"/>
    <n v="1167.5360180117409"/>
    <n v="348.19026171093208"/>
  </r>
  <r>
    <x v="10"/>
    <s v="MALLOA"/>
    <s v="CEREZAS"/>
    <s v="PACIFIC RED"/>
    <s v="PACIFIC RED"/>
    <s v="SH"/>
    <x v="0"/>
    <n v="60600"/>
    <n v="0.81991964135607243"/>
    <n v="49687.130266177999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859.48276563056857"/>
    <n v="10226.016385615381"/>
    <n v="18051.794511393011"/>
    <n v="12895.418890939536"/>
    <n v="5896.0568909592921"/>
    <n v="1758.360821640207"/>
  </r>
  <r>
    <x v="10"/>
    <s v="MALLOA"/>
    <s v="CEREZAS"/>
    <s v="ROYAL DAWN"/>
    <s v="ROYAL DAWN"/>
    <s v="RD"/>
    <x v="0"/>
    <n v="249000"/>
    <n v="0.77835248841700511"/>
    <n v="193809.76961583423"/>
    <n v="1.1470531045506473E-2"/>
    <n v="0"/>
    <n v="1.9223027890055671E-3"/>
    <n v="0.13982841034841251"/>
    <n v="3.8783579452254982E-2"/>
    <n v="3.7404478823105582E-2"/>
    <n v="0.20401671100796012"/>
    <n v="4.1995328144996791E-2"/>
    <n v="6.9337382492320146E-2"/>
    <n v="0.16854603187394249"/>
    <n v="2.6585262988688789E-2"/>
    <n v="6.57169137278419E-2"/>
    <n v="0.1102310122762106"/>
    <n v="4.509105307543923E-2"/>
    <n v="2.6165995302197865E-2"/>
    <n v="1.2905006652116935E-2"/>
    <n v="1.3392833834512039E-2"/>
    <n v="0.21601646862377308"/>
    <n v="0.31534942164527707"/>
    <n v="0.2608482085904732"/>
    <n v="0.15532206535164983"/>
    <n v="3.9071001954314802E-2"/>
    <n v="2595.6620399699282"/>
    <n v="41866.102017199541"/>
    <n v="61117.798757557721"/>
    <n v="50554.931211622679"/>
    <n v="30102.933702058803"/>
    <n v="7572.3418874255603"/>
  </r>
  <r>
    <x v="10"/>
    <s v="MALLOA"/>
    <s v="CEREZAS"/>
    <s v="ROYAL LYNN"/>
    <s v="ROYAL LYNN"/>
    <s v="GR"/>
    <x v="0"/>
    <n v="5000"/>
    <n v="0.65889843998726527"/>
    <n v="3294.4921999363264"/>
    <n v="0"/>
    <n v="0"/>
    <n v="0"/>
    <n v="2.451448583253741E-2"/>
    <n v="7.9592486469277305E-3"/>
    <n v="7.0041388092964025E-3"/>
    <n v="0.12193568927093282"/>
    <n v="3.0245144858325378E-2"/>
    <n v="5.4122890799108557E-2"/>
    <n v="0.18783826806749443"/>
    <n v="3.279210442534225E-2"/>
    <n v="8.2457815982171279E-2"/>
    <n v="0.20503024514485832"/>
    <n v="6.972301814708691E-2"/>
    <n v="0.13849092645654251"/>
    <n v="3.7886023559375995E-2"/>
    <n v="0"/>
    <n v="3.9477873288761539E-2"/>
    <n v="0.20630372492836677"/>
    <n v="0.30308818847500796"/>
    <n v="0.27475326329194522"/>
    <n v="0.17637695001591852"/>
    <n v="0"/>
    <n v="130.05954561989955"/>
    <n v="679.66601259431377"/>
    <n v="998.52167282374489"/>
    <n v="905.17248282236528"/>
    <n v="581.07248607600286"/>
  </r>
  <r>
    <x v="10"/>
    <s v="MALLOA"/>
    <s v="CEREZAS"/>
    <s v="ROYAL RAINIER"/>
    <s v="ROYAL RAINIER"/>
    <s v="RA"/>
    <x v="1"/>
    <n v="138856"/>
    <n v="0.77998898729118671"/>
    <n v="108306.15081930502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3463.1242993372784"/>
    <n v="27411.79475766754"/>
    <n v="41896.588163944987"/>
    <n v="27352.423493298324"/>
    <n v="8180.6909459522049"/>
    <n v="1.5291591046950215"/>
  </r>
  <r>
    <x v="10"/>
    <s v="MALLOA"/>
    <s v="CEREZAS"/>
    <s v="SWEET GABRIEL"/>
    <s v="SWEET GABRIEL"/>
    <s v="SH"/>
    <x v="0"/>
    <n v="25000"/>
    <n v="0.81991964135607243"/>
    <n v="20497.991033901813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354.57209803241273"/>
    <n v="4218.6536244287872"/>
    <n v="7447.1099469443106"/>
    <n v="5319.892281740732"/>
    <n v="2432.3667041911267"/>
    <n v="725.39637856444176"/>
  </r>
  <r>
    <x v="10"/>
    <s v="MALLOA"/>
    <s v="CEREZAS"/>
    <s v="SANTINA"/>
    <s v="SANTINA"/>
    <s v="SA"/>
    <x v="0"/>
    <n v="1227365"/>
    <n v="0.8256"/>
    <n v="1013312.544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40532.501759999999"/>
    <n v="192529.38336000001"/>
    <n v="334393.13952000003"/>
    <n v="273594.38688000001"/>
    <n v="131730.63072000002"/>
    <n v="40532.501759999992"/>
  </r>
  <r>
    <x v="10"/>
    <s v="MALLOA"/>
    <s v="CEREZAS"/>
    <s v="SWEET ARYANA"/>
    <s v="SWEET ARYANA"/>
    <s v="SH"/>
    <x v="0"/>
    <n v="35000"/>
    <n v="0.81991964135607243"/>
    <n v="28697.18744746254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496.40093724537786"/>
    <n v="5906.1150742003028"/>
    <n v="10425.953925722035"/>
    <n v="7447.8491944370253"/>
    <n v="3405.3133858675778"/>
    <n v="1015.5549299902185"/>
  </r>
  <r>
    <x v="10"/>
    <s v="MALLOA"/>
    <s v="CEREZAS"/>
    <s v="SWEET GABRIEL"/>
    <s v="SWEET GABRIEL"/>
    <s v="SH"/>
    <x v="0"/>
    <n v="16000"/>
    <n v="0.81991964135607243"/>
    <n v="13118.71426169716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226.92614274074413"/>
    <n v="2699.9383196344238"/>
    <n v="4766.1503660443586"/>
    <n v="3404.7310603140681"/>
    <n v="1556.7146906823211"/>
    <n v="464.25368228124273"/>
  </r>
  <r>
    <x v="10"/>
    <s v="MALLOA"/>
    <s v="CEREZAS"/>
    <s v="IVU 115"/>
    <s v="IVU 115"/>
    <s v="SH"/>
    <x v="0"/>
    <n v="5000"/>
    <n v="0.81991964135607243"/>
    <n v="4099.5982067803625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70.914419606482539"/>
    <n v="843.73072488575747"/>
    <n v="1489.4219893888621"/>
    <n v="1063.9784563481464"/>
    <n v="486.47334083822534"/>
    <n v="145.07927571288835"/>
  </r>
  <r>
    <x v="10"/>
    <s v="MALLOA"/>
    <s v="CEREZAS"/>
    <s v="IVU 524"/>
    <s v="IVU 524"/>
    <s v="SH"/>
    <x v="0"/>
    <n v="23808"/>
    <n v="0.85"/>
    <n v="20236.8"/>
    <n v="0"/>
    <n v="0"/>
    <n v="0"/>
    <n v="1.5649452269170579E-3"/>
    <n v="6.2597809076682318E-3"/>
    <n v="0"/>
    <n v="0.35837245696400627"/>
    <n v="0.20500782472613455"/>
    <n v="2.5039123630672927E-2"/>
    <n v="0.12206572769953052"/>
    <n v="0.18466353677621283"/>
    <n v="1.0954616588419406E-2"/>
    <n v="8.6071987480438178E-2"/>
    <n v="0"/>
    <n v="0"/>
    <n v="0"/>
    <n v="0"/>
    <n v="7.8247261345852897E-3"/>
    <n v="0.58841940532081372"/>
    <n v="0.31768388106416273"/>
    <n v="8.6071987480438178E-2"/>
    <n v="0"/>
    <n v="0"/>
    <n v="158.34741784037558"/>
    <n v="11907.725821596243"/>
    <n v="6428.9051643192479"/>
    <n v="1741.8215962441313"/>
    <n v="0"/>
  </r>
  <r>
    <x v="10"/>
    <s v="MALLOA"/>
    <s v="CEREZAS"/>
    <s v="IVU 115"/>
    <s v="IVU 115"/>
    <s v="SH"/>
    <x v="0"/>
    <n v="10400"/>
    <n v="0.81991964135607243"/>
    <n v="8527.1642701031542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147.50199278148369"/>
    <n v="1754.9599077623755"/>
    <n v="3097.997737928833"/>
    <n v="2213.0751892041444"/>
    <n v="1011.8645489435087"/>
    <n v="301.76489348280779"/>
  </r>
  <r>
    <x v="10"/>
    <s v="MALLOA"/>
    <s v="CEREZAS"/>
    <s v="IVU 115"/>
    <s v="IVU 115"/>
    <s v="SH"/>
    <x v="0"/>
    <n v="40300"/>
    <n v="0.81991964135607243"/>
    <n v="33042.761546649723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571.5702220282493"/>
    <n v="6800.4696425792054"/>
    <n v="12004.741234474228"/>
    <n v="8575.6663581660596"/>
    <n v="3920.9751271560963"/>
    <n v="1169.3389622458801"/>
  </r>
  <r>
    <x v="10"/>
    <s v="MOLINA"/>
    <s v="CEREZAS"/>
    <s v="ROYAL RAINIER"/>
    <s v="ROYAL RAINIER"/>
    <s v="RA"/>
    <x v="1"/>
    <n v="14000"/>
    <n v="0.77998898729118671"/>
    <n v="10919.845822076612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349.16561179006942"/>
    <n v="2763.7633707390783"/>
    <n v="4224.1763718905177"/>
    <n v="2757.7773297961662"/>
    <n v="824.80896211421077"/>
    <n v="0.1541757465700459"/>
  </r>
  <r>
    <x v="10"/>
    <s v="MOLINA"/>
    <s v="CEREZAS"/>
    <s v="SANTINA"/>
    <s v="SANTINA"/>
    <s v="SA"/>
    <x v="0"/>
    <n v="1610900"/>
    <n v="0.8256"/>
    <n v="1329959.04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53198.361600000004"/>
    <n v="252692.2176"/>
    <n v="438886.48320000002"/>
    <n v="359088.94080000004"/>
    <n v="172894.6752"/>
    <n v="53198.361599999997"/>
  </r>
  <r>
    <x v="10"/>
    <s v="MOSTAZAL"/>
    <s v="CEREZAS"/>
    <s v="RAINIER"/>
    <s v="RAINIER"/>
    <s v="RA"/>
    <x v="1"/>
    <n v="123713"/>
    <n v="0.77998898729118671"/>
    <n v="96494.777584754585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3085.4518093846336"/>
    <n v="24422.389848874547"/>
    <n v="37327.537963977979"/>
    <n v="24369.493342933798"/>
    <n v="7288.5422235739552"/>
    <n v="1.3623960096728638"/>
  </r>
  <r>
    <x v="10"/>
    <s v="MOSTAZAL"/>
    <s v="CEREZAS"/>
    <s v="ROYAL DAWN"/>
    <s v="ROYAL DAWN"/>
    <s v="RD"/>
    <x v="0"/>
    <n v="412256"/>
    <n v="0.77835248841700511"/>
    <n v="320880.48346484086"/>
    <n v="1.1470531045506473E-2"/>
    <n v="0"/>
    <n v="1.9223027890055671E-3"/>
    <n v="0.13982841034841251"/>
    <n v="3.8783579452254982E-2"/>
    <n v="3.7404478823105582E-2"/>
    <n v="0.20401671100796012"/>
    <n v="4.1995328144996791E-2"/>
    <n v="6.9337382492320146E-2"/>
    <n v="0.16854603187394249"/>
    <n v="2.6585262988688789E-2"/>
    <n v="6.57169137278419E-2"/>
    <n v="0.1102310122762106"/>
    <n v="4.509105307543923E-2"/>
    <n v="2.6165995302197865E-2"/>
    <n v="1.2905006652116935E-2"/>
    <n v="1.3392833834512039E-2"/>
    <n v="0.21601646862377308"/>
    <n v="0.31534942164527707"/>
    <n v="0.2608482085904732"/>
    <n v="0.15532206535164983"/>
    <n v="3.9071001954314802E-2"/>
    <n v="4297.4989957825019"/>
    <n v="69315.468888363932"/>
    <n v="101189.47487789446"/>
    <n v="83701.099283448697"/>
    <n v="49839.819422795001"/>
    <n v="12537.121996556276"/>
  </r>
  <r>
    <x v="10"/>
    <s v="MOSTAZAL"/>
    <s v="CEREZAS"/>
    <s v="ROYAL RAINIER"/>
    <s v="ROYAL RAINIER"/>
    <s v="RA"/>
    <x v="1"/>
    <n v="30981"/>
    <n v="0.77998898729118671"/>
    <n v="24164.838815268256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772.67855849058174"/>
    <n v="6116.0109277762431"/>
    <n v="9347.8005841100112"/>
    <n v="6102.7642467439318"/>
    <n v="1825.2433182328834"/>
    <n v="0.34117991460618524"/>
  </r>
  <r>
    <x v="10"/>
    <s v="MOSTAZAL"/>
    <s v="CEREZAS"/>
    <s v="SANTINA"/>
    <s v="SANTINA"/>
    <s v="SA"/>
    <x v="0"/>
    <n v="2240405"/>
    <n v="0.8256"/>
    <n v="1849678.368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73987.134720000002"/>
    <n v="351438.88991999999"/>
    <n v="610393.86144000001"/>
    <n v="499413.15936000005"/>
    <n v="240458.18784"/>
    <n v="73987.134719999987"/>
  </r>
  <r>
    <x v="10"/>
    <s v="MOSTAZAL"/>
    <s v="CEREZAS"/>
    <s v="SWEET ARYANA"/>
    <s v="SWEET ARYANA"/>
    <s v="SH"/>
    <x v="0"/>
    <n v="271514"/>
    <n v="0.81991964135607243"/>
    <n v="222619.66150315269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3850.8515450069008"/>
    <n v="45816.940807326311"/>
    <n v="80879.784405385508"/>
    <n v="57777.00931938213"/>
    <n v="26416.864532869986"/>
    <n v="7878.2108931818348"/>
  </r>
  <r>
    <x v="11"/>
    <s v="CHAMONATE"/>
    <s v="CEREZAS"/>
    <s v="SANTINA"/>
    <s v="SANTINA"/>
    <s v="SA"/>
    <x v="0"/>
    <n v="522525"/>
    <n v="0.8256"/>
    <n v="431396.64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17255.865600000001"/>
    <n v="81965.361600000004"/>
    <n v="142360.89120000001"/>
    <n v="116477.09280000001"/>
    <n v="56081.563200000004"/>
    <n v="17255.865599999997"/>
  </r>
  <r>
    <x v="11"/>
    <s v="MALLOA"/>
    <s v="CEREZAS"/>
    <s v="GLEN RED"/>
    <s v="GLEN RED"/>
    <s v="GR"/>
    <x v="0"/>
    <n v="5245"/>
    <n v="0.77552627689784659"/>
    <n v="4067.6353223292058"/>
    <n v="2.7015044201379675E-4"/>
    <n v="0"/>
    <n v="0"/>
    <n v="0.14769283576918982"/>
    <n v="5.2202600118548374E-3"/>
    <n v="7.1534247925006234E-2"/>
    <n v="0.22343825234911704"/>
    <n v="6.3962089947384232E-3"/>
    <n v="0.11227134546043964"/>
    <n v="0.17377029902475691"/>
    <n v="4.0522566302069515E-3"/>
    <n v="0.10213275828368656"/>
    <n v="7.443121413554242E-2"/>
    <n v="4.8198017095755621E-2"/>
    <n v="1.8419492784599516E-2"/>
    <n v="1.2172661093092254E-2"/>
    <n v="2.7015044201379675E-4"/>
    <n v="0.22444734370605088"/>
    <n v="0.34210580680429509"/>
    <n v="0.27995531393865042"/>
    <n v="0.12262923123129804"/>
    <n v="3.059215387769177E-2"/>
    <n v="1.0988734802781674"/>
    <n v="912.96994326169636"/>
    <n v="1391.5616637310818"/>
    <n v="1138.7561236506162"/>
    <n v="498.81099250650374"/>
    <n v="124.43772569902943"/>
  </r>
  <r>
    <x v="11"/>
    <s v="MALLOA"/>
    <s v="CEREZAS"/>
    <s v="LAPINS"/>
    <s v="LAPINS"/>
    <s v="LA"/>
    <x v="0"/>
    <n v="38829"/>
    <n v="0.84938937467560527"/>
    <n v="32980.940029279074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511.007757067498"/>
    <n v="7780.1207845223926"/>
    <n v="12146.61665357046"/>
    <n v="7951.0152122422069"/>
    <n v="3375.7542448582421"/>
    <n v="216.42537701826575"/>
  </r>
  <r>
    <x v="11"/>
    <s v="MALLOA"/>
    <s v="CEREZAS"/>
    <s v="NIMBA"/>
    <s v="NIMBA"/>
    <s v="SH"/>
    <x v="0"/>
    <n v="8000"/>
    <n v="0.81991964135607243"/>
    <n v="6559.3571308485807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113.46307137037208"/>
    <n v="1349.9691598172121"/>
    <n v="2383.0751830221793"/>
    <n v="1702.3655301570343"/>
    <n v="778.35734534116068"/>
    <n v="232.12684114062139"/>
  </r>
  <r>
    <x v="11"/>
    <s v="MALLOA"/>
    <s v="CEREZAS"/>
    <s v="PACIFIC RED"/>
    <s v="PACIFIC RED"/>
    <s v="SH"/>
    <x v="0"/>
    <n v="58600"/>
    <n v="0.81991964135607243"/>
    <n v="48047.290983465849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831.11699778797549"/>
    <n v="9888.5240956610778"/>
    <n v="17456.025715637465"/>
    <n v="12469.827508400276"/>
    <n v="5701.4675546240014"/>
    <n v="1700.3291113550515"/>
  </r>
  <r>
    <x v="11"/>
    <s v="MALLOA"/>
    <s v="CEREZAS"/>
    <s v="RAINIER"/>
    <s v="RAINIER"/>
    <s v="RA"/>
    <x v="1"/>
    <n v="7000"/>
    <n v="0.77998898729118671"/>
    <n v="5459.9229110383067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74.58280589503474"/>
    <n v="1381.8816853695394"/>
    <n v="2112.0881859452588"/>
    <n v="1378.8886648980833"/>
    <n v="412.40448105710544"/>
    <n v="7.7087873285022965E-2"/>
  </r>
  <r>
    <x v="11"/>
    <s v="MALLOA"/>
    <s v="CEREZAS"/>
    <s v="REGINA"/>
    <s v="REGINA"/>
    <s v="RE"/>
    <x v="0"/>
    <n v="25000"/>
    <n v="0.84554276503416836"/>
    <n v="21138.56912585421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336.76294829778431"/>
    <n v="2323.5777517124211"/>
    <n v="7416.298320020378"/>
    <n v="7273.35318957047"/>
    <n v="3677.7303639762081"/>
    <n v="110.84655227694873"/>
  </r>
  <r>
    <x v="11"/>
    <s v="MALLOA"/>
    <s v="CEREZAS"/>
    <s v="ROYAL DAWN"/>
    <s v="ROYAL DAWN"/>
    <s v="RD"/>
    <x v="0"/>
    <n v="273151"/>
    <n v="0.77835248841700511"/>
    <n v="212607.76056359336"/>
    <n v="1.1470531045506473E-2"/>
    <n v="0"/>
    <n v="1.9223027890055671E-3"/>
    <n v="0.13982841034841251"/>
    <n v="3.8783579452254982E-2"/>
    <n v="3.7404478823105582E-2"/>
    <n v="0.20401671100796012"/>
    <n v="4.1995328144996791E-2"/>
    <n v="6.9337382492320146E-2"/>
    <n v="0.16854603187394249"/>
    <n v="2.6585262988688789E-2"/>
    <n v="6.57169137278419E-2"/>
    <n v="0.1102310122762106"/>
    <n v="4.509105307543923E-2"/>
    <n v="2.6165995302197865E-2"/>
    <n v="1.2905006652116935E-2"/>
    <n v="1.3392833834512039E-2"/>
    <n v="0.21601646862377308"/>
    <n v="0.31534942164527707"/>
    <n v="0.2608482085904732"/>
    <n v="0.15532206535164983"/>
    <n v="3.9071001954314802E-2"/>
    <n v="2847.4204091559277"/>
    <n v="45926.777638956126"/>
    <n v="67045.734331026717"/>
    <n v="55458.353475445583"/>
    <n v="33022.676480526367"/>
    <n v="8306.7982284826503"/>
  </r>
  <r>
    <x v="11"/>
    <s v="MALLOA"/>
    <s v="CEREZAS"/>
    <s v="SWEET GABRIEL"/>
    <s v="SWEET GABRIEL"/>
    <s v="SH"/>
    <x v="0"/>
    <n v="10000"/>
    <n v="0.81991964135607243"/>
    <n v="8199.196413560725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141.82883921296508"/>
    <n v="1687.4614497715149"/>
    <n v="2978.8439787777243"/>
    <n v="2127.9569126962929"/>
    <n v="972.94668167645068"/>
    <n v="290.15855142577669"/>
  </r>
  <r>
    <x v="11"/>
    <s v="MALLOA"/>
    <s v="CEREZAS"/>
    <s v="ROYAL RAINIER"/>
    <s v="ROYAL RAINIER"/>
    <s v="RA"/>
    <x v="1"/>
    <n v="42000"/>
    <n v="0.77998898729118671"/>
    <n v="32759.537466229842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047.4968353702086"/>
    <n v="8291.290112217237"/>
    <n v="12672.529115671554"/>
    <n v="8273.3319893885"/>
    <n v="2474.4268863426328"/>
    <n v="0.46252723971013782"/>
  </r>
  <r>
    <x v="11"/>
    <s v="MALLOA"/>
    <s v="CEREZAS"/>
    <s v="SANTINA"/>
    <s v="SANTINA"/>
    <s v="SA"/>
    <x v="0"/>
    <n v="2089500"/>
    <n v="0.8256"/>
    <n v="1725091.2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69003.648000000001"/>
    <n v="327767.32799999998"/>
    <n v="569280.09600000002"/>
    <n v="465774.62400000001"/>
    <n v="224261.856"/>
    <n v="69003.647999999986"/>
  </r>
  <r>
    <x v="11"/>
    <s v="MALLOA"/>
    <s v="CEREZAS"/>
    <s v="SWEET ARYANA"/>
    <s v="SWEET ARYANA"/>
    <s v="SH"/>
    <x v="0"/>
    <n v="20000"/>
    <n v="0.81991964135607243"/>
    <n v="16398.39282712145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283.65767842593016"/>
    <n v="3374.9228995430299"/>
    <n v="5957.6879575554485"/>
    <n v="4255.9138253925857"/>
    <n v="1945.8933633529014"/>
    <n v="580.31710285155339"/>
  </r>
  <r>
    <x v="11"/>
    <s v="MALLOA"/>
    <s v="CEREZAS"/>
    <s v="SWEET GABRIEL"/>
    <s v="SWEET GABRIEL"/>
    <s v="SH"/>
    <x v="0"/>
    <n v="28800"/>
    <n v="0.81991964135607243"/>
    <n v="23613.685671054889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408.46705693333951"/>
    <n v="4859.8889753419635"/>
    <n v="8579.0706588798457"/>
    <n v="6128.5159085653231"/>
    <n v="2802.0864432281783"/>
    <n v="835.65662810623689"/>
  </r>
  <r>
    <x v="11"/>
    <s v="MALLOA"/>
    <s v="CEREZAS"/>
    <s v="SWEET LORENZ"/>
    <s v="SWEET LORENZ"/>
    <s v="SH"/>
    <x v="0"/>
    <n v="28000"/>
    <n v="0.81991964135607243"/>
    <n v="22957.749957970031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397.12074979630228"/>
    <n v="4724.8920593602415"/>
    <n v="8340.7631405776283"/>
    <n v="5958.27935554962"/>
    <n v="2724.2507086940618"/>
    <n v="812.44394399217481"/>
  </r>
  <r>
    <x v="11"/>
    <s v="MALLOA"/>
    <s v="CEREZAS"/>
    <s v="IVU 115"/>
    <s v="IVU 115"/>
    <s v="SH"/>
    <x v="0"/>
    <n v="5000"/>
    <n v="0.81991964135607243"/>
    <n v="4099.5982067803625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70.914419606482539"/>
    <n v="843.73072488575747"/>
    <n v="1489.4219893888621"/>
    <n v="1063.9784563481464"/>
    <n v="486.47334083822534"/>
    <n v="145.07927571288835"/>
  </r>
  <r>
    <x v="11"/>
    <s v="MALLOA"/>
    <s v="CEREZAS"/>
    <s v="IVU 524"/>
    <s v="IVU 524"/>
    <s v="SH"/>
    <x v="0"/>
    <n v="88032"/>
    <n v="0.85"/>
    <n v="74827.199999999997"/>
    <n v="0"/>
    <n v="0"/>
    <n v="0"/>
    <n v="1.5649452269170579E-3"/>
    <n v="6.2597809076682318E-3"/>
    <n v="0"/>
    <n v="0.35837245696400627"/>
    <n v="0.20500782472613455"/>
    <n v="2.5039123630672927E-2"/>
    <n v="0.12206572769953052"/>
    <n v="0.18466353677621283"/>
    <n v="1.0954616588419406E-2"/>
    <n v="8.6071987480438178E-2"/>
    <n v="0"/>
    <n v="0"/>
    <n v="0"/>
    <n v="0"/>
    <n v="7.8247261345852897E-3"/>
    <n v="0.58841940532081372"/>
    <n v="0.31768388106416273"/>
    <n v="8.6071987480438178E-2"/>
    <n v="0"/>
    <n v="0"/>
    <n v="585.50234741784038"/>
    <n v="44029.776525821588"/>
    <n v="23771.395305164318"/>
    <n v="6440.5258215962431"/>
    <n v="0"/>
  </r>
  <r>
    <x v="11"/>
    <s v="MOLINA"/>
    <s v="CEREZAS"/>
    <s v="KORDIA"/>
    <s v="KORDIA"/>
    <s v="KO"/>
    <x v="0"/>
    <n v="3000"/>
    <n v="0.84842084581946309"/>
    <n v="2545.2625374583895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41.477560872578181"/>
    <n v="371.64810524204927"/>
    <n v="942.4675746552623"/>
    <n v="783.11404260903862"/>
    <n v="401.82659293052996"/>
    <n v="4.728661148931149"/>
  </r>
  <r>
    <x v="11"/>
    <s v="MOLINA"/>
    <s v="CEREZAS"/>
    <s v="RAINIER"/>
    <s v="RAINIER"/>
    <s v="RA"/>
    <x v="1"/>
    <n v="66000"/>
    <n v="0.77998898729118671"/>
    <n v="51479.27316121832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646.0664555817561"/>
    <n v="13029.170176341371"/>
    <n v="19913.974324626728"/>
    <n v="13000.950269039071"/>
    <n v="3888.3851071098511"/>
    <n v="0.72682851954450223"/>
  </r>
  <r>
    <x v="11"/>
    <s v="MOLINA"/>
    <s v="CEREZAS"/>
    <s v="ROYAL RAINIER"/>
    <s v="ROYAL RAINIER"/>
    <s v="RA"/>
    <x v="1"/>
    <n v="34000"/>
    <n v="0.77998898729118671"/>
    <n v="26519.625567900348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847.97362863302601"/>
    <n v="6711.9967575091914"/>
    <n v="10258.71404601983"/>
    <n v="6697.4592295049761"/>
    <n v="2003.1074794202266"/>
    <n v="0.37442681309868298"/>
  </r>
  <r>
    <x v="11"/>
    <s v="MOLINA"/>
    <s v="CEREZAS"/>
    <s v="SANTINA"/>
    <s v="SANTINA"/>
    <s v="SA"/>
    <x v="0"/>
    <n v="3076397"/>
    <n v="0.8256"/>
    <n v="2539873.3632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101594.934528"/>
    <n v="482575.93900800002"/>
    <n v="838158.20985600003"/>
    <n v="685765.8080640001"/>
    <n v="330183.53721600003"/>
    <n v="101594.93452799998"/>
  </r>
  <r>
    <x v="11"/>
    <s v="MOSTAZAL"/>
    <s v="CEREZAS"/>
    <s v="RAINIER"/>
    <s v="RAINIER"/>
    <s v="RA"/>
    <x v="1"/>
    <n v="78265"/>
    <n v="0.77998898729118671"/>
    <n v="61045.838090344725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951.9604719106992"/>
    <n v="15450.424300778142"/>
    <n v="23614.654553286528"/>
    <n v="15416.960194035499"/>
    <n v="4610.9766728477653"/>
    <n v="0.86189748609318895"/>
  </r>
  <r>
    <x v="11"/>
    <s v="MOSTAZAL"/>
    <s v="CEREZAS"/>
    <s v="ROYAL DAWN"/>
    <s v="ROYAL DAWN"/>
    <s v="RD"/>
    <x v="0"/>
    <n v="605915"/>
    <n v="0.77835248841700511"/>
    <n v="471615.44801918959"/>
    <n v="1.1470531045506473E-2"/>
    <n v="0"/>
    <n v="1.9223027890055671E-3"/>
    <n v="0.13982841034841251"/>
    <n v="3.8783579452254982E-2"/>
    <n v="3.7404478823105582E-2"/>
    <n v="0.20401671100796012"/>
    <n v="4.1995328144996791E-2"/>
    <n v="6.9337382492320146E-2"/>
    <n v="0.16854603187394249"/>
    <n v="2.6585262988688789E-2"/>
    <n v="6.57169137278419E-2"/>
    <n v="0.1102310122762106"/>
    <n v="4.509105307543923E-2"/>
    <n v="2.6165995302197865E-2"/>
    <n v="1.2905006652116935E-2"/>
    <n v="1.3392833834512039E-2"/>
    <n v="0.21601646862377308"/>
    <n v="0.31534942164527707"/>
    <n v="0.2608482085904732"/>
    <n v="0.15532206535164983"/>
    <n v="3.9071001954314802E-2"/>
    <n v="6316.2673291099563"/>
    <n v="101876.70362952395"/>
    <n v="148723.65877182968"/>
    <n v="123020.04475939904"/>
    <n v="73252.285438084175"/>
    <n v="18426.488091242809"/>
  </r>
  <r>
    <x v="11"/>
    <s v="MOSTAZAL"/>
    <s v="CEREZAS"/>
    <s v="ROYAL RAINIER"/>
    <s v="ROYAL RAINIER"/>
    <s v="RA"/>
    <x v="1"/>
    <n v="63699"/>
    <n v="0.77998898729118671"/>
    <n v="49684.518501461302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588.6785932439741"/>
    <n v="12574.925925193471"/>
    <n v="19219.700765218153"/>
    <n v="12547.689866477573"/>
    <n v="3752.8218626937942"/>
    <n v="0.70148863434038256"/>
  </r>
  <r>
    <x v="11"/>
    <s v="MOSTAZAL"/>
    <s v="CEREZAS"/>
    <s v="SANTINA"/>
    <s v="SANTINA"/>
    <s v="SA"/>
    <x v="0"/>
    <n v="2522357"/>
    <n v="0.8256"/>
    <n v="2082457.9391999999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83298.317567999999"/>
    <n v="395667.00844800001"/>
    <n v="687211.11993599997"/>
    <n v="562263.64358400006"/>
    <n v="270719.53209599998"/>
    <n v="83298.317567999984"/>
  </r>
  <r>
    <x v="11"/>
    <s v="MOSTAZAL"/>
    <s v="CEREZAS"/>
    <s v="SWEET ARYANA"/>
    <s v="SWEET ARYANA"/>
    <s v="SH"/>
    <x v="0"/>
    <n v="172620"/>
    <n v="0.81991964135607243"/>
    <n v="141534.52849088525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2448.2494224942038"/>
    <n v="29128.959545955895"/>
    <n v="51420.804761661078"/>
    <n v="36732.792226963407"/>
    <n v="16795.005619098894"/>
    <n v="5008.7169147117584"/>
  </r>
  <r>
    <x v="12"/>
    <s v="CHAMONATE"/>
    <s v="CEREZAS"/>
    <s v="SANTINA"/>
    <s v="SANTINA"/>
    <s v="SA"/>
    <x v="0"/>
    <n v="574690"/>
    <n v="0.8256"/>
    <n v="474464.06400000001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18978.562560000002"/>
    <n v="90148.172160000002"/>
    <n v="156573.14112000001"/>
    <n v="128105.29728000001"/>
    <n v="61680.328320000001"/>
    <n v="18978.562559999998"/>
  </r>
  <r>
    <x v="12"/>
    <s v="MALLOA"/>
    <s v="CEREZAS"/>
    <s v="BING"/>
    <s v="BING"/>
    <s v="BI"/>
    <x v="0"/>
    <n v="15000"/>
    <n v="0.7900023439139483"/>
    <n v="11850.035158709225"/>
    <n v="7.9652178196997099E-4"/>
    <n v="4.7553539222087822E-5"/>
    <n v="9.748475540528004E-5"/>
    <n v="4.5014180227628334E-2"/>
    <n v="9.7869939072978938E-3"/>
    <n v="6.6931606455088609E-3"/>
    <n v="0.20628059564992587"/>
    <n v="5.3938077398045334E-2"/>
    <n v="3.6156144709033923E-2"/>
    <n v="0.26785691273197987"/>
    <n v="8.1742631781200087E-2"/>
    <n v="5.374215681645033E-2"/>
    <n v="0.18977095790280143"/>
    <n v="3.557955804596611E-2"/>
    <n v="1.1493690429978626E-2"/>
    <n v="1.003379677586053E-3"/>
    <n v="9.4156007659733885E-4"/>
    <n v="6.1494334780435089E-2"/>
    <n v="0.29637481775700514"/>
    <n v="0.40334170132963032"/>
    <n v="0.22535051594876754"/>
    <n v="1.249707010756468E-2"/>
    <n v="11.157520011715416"/>
    <n v="728.71002920959131"/>
    <n v="3512.0520105765499"/>
    <n v="4779.6133417297142"/>
    <n v="2670.4115370261593"/>
    <n v="148.09072015549552"/>
  </r>
  <r>
    <x v="12"/>
    <s v="MALLOA"/>
    <s v="CEREZAS"/>
    <s v="LAPINS"/>
    <s v="LAPINS"/>
    <s v="LA"/>
    <x v="0"/>
    <n v="210611"/>
    <n v="0.84938937467560527"/>
    <n v="178890.7455898039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8195.8035160252093"/>
    <n v="42199.87685876654"/>
    <n v="65884.032038556965"/>
    <n v="43126.819255338625"/>
    <n v="18310.308719355104"/>
    <n v="1173.9052017614147"/>
  </r>
  <r>
    <x v="12"/>
    <s v="MALLOA"/>
    <s v="CEREZAS"/>
    <s v="RAINIER"/>
    <s v="RAINIER"/>
    <s v="RA"/>
    <x v="1"/>
    <n v="91000"/>
    <n v="0.77998898729118671"/>
    <n v="70978.997843497986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2269.5764766354519"/>
    <n v="17964.461909804013"/>
    <n v="27457.146417288368"/>
    <n v="17925.552643675081"/>
    <n v="5361.2582537423705"/>
    <n v="1.0021423527052986"/>
  </r>
  <r>
    <x v="12"/>
    <s v="MALLOA"/>
    <s v="CEREZAS"/>
    <s v="ROYAL DAWN"/>
    <s v="ROYAL DAWN"/>
    <s v="RD"/>
    <x v="0"/>
    <n v="54853"/>
    <n v="0.77835248841700511"/>
    <n v="42694.96904713798"/>
    <n v="1.1470531045506473E-2"/>
    <n v="0"/>
    <n v="1.9223027890055671E-3"/>
    <n v="0.13982841034841251"/>
    <n v="3.8783579452254982E-2"/>
    <n v="3.7404478823105582E-2"/>
    <n v="0.20401671100796012"/>
    <n v="4.1995328144996791E-2"/>
    <n v="6.9337382492320146E-2"/>
    <n v="0.16854603187394249"/>
    <n v="2.6585262988688789E-2"/>
    <n v="6.57169137278419E-2"/>
    <n v="0.1102310122762106"/>
    <n v="4.509105307543923E-2"/>
    <n v="2.6165995302197865E-2"/>
    <n v="1.2905006652116935E-2"/>
    <n v="1.3392833834512039E-2"/>
    <n v="0.21601646862377308"/>
    <n v="0.31534942164527707"/>
    <n v="0.2608482085904732"/>
    <n v="0.15532206535164983"/>
    <n v="3.9071001954314802E-2"/>
    <n v="571.80662601795382"/>
    <n v="9222.816441564044"/>
    <n v="13463.833796177969"/>
    <n v="11136.906191771644"/>
    <n v="6631.4707725262324"/>
    <n v="1668.1352190801381"/>
  </r>
  <r>
    <x v="12"/>
    <s v="MALLOA"/>
    <s v="CEREZAS"/>
    <s v="ROYAL RAINIER"/>
    <s v="ROYAL RAINIER"/>
    <s v="RA"/>
    <x v="1"/>
    <n v="62000"/>
    <n v="0.77998898729118671"/>
    <n v="48359.317212053575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546.3048522131651"/>
    <n v="12239.52349898735"/>
    <n v="18707.066789800865"/>
    <n v="12213.013889097308"/>
    <n v="3652.7254036486484"/>
    <n v="0.68277830623877489"/>
  </r>
  <r>
    <x v="12"/>
    <s v="MALLOA"/>
    <s v="CEREZAS"/>
    <s v="SANTINA"/>
    <s v="SANTINA"/>
    <s v="SA"/>
    <x v="0"/>
    <n v="2248295"/>
    <n v="0.8256"/>
    <n v="1856192.352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74247.694080000001"/>
    <n v="352676.54687999998"/>
    <n v="612543.47615999996"/>
    <n v="501171.93504000001"/>
    <n v="241305.00576"/>
    <n v="74247.694079999987"/>
  </r>
  <r>
    <x v="12"/>
    <s v="MALLOA"/>
    <s v="CEREZAS"/>
    <s v="IVU 115"/>
    <s v="IVU 115"/>
    <s v="SH"/>
    <x v="0"/>
    <n v="20000"/>
    <n v="0.81991964135607243"/>
    <n v="16398.39282712145"/>
    <n v="1.5091374192890488E-2"/>
    <n v="1.9661424996135438E-3"/>
    <n v="2.4037837662653456E-4"/>
    <n v="0.14293146283649946"/>
    <n v="5.2929601544758439E-2"/>
    <n v="9.9470861565932635E-3"/>
    <n v="0.25814868006974273"/>
    <n v="7.2252398272233481E-2"/>
    <n v="3.2908181313151354E-2"/>
    <n v="0.18105532074827635"/>
    <n v="4.23710767396826E-2"/>
    <n v="3.6105976828241806E-2"/>
    <n v="9.7774095469332314E-2"/>
    <n v="2.0889567724207643E-2"/>
    <n v="2.5528946703695515E-2"/>
    <n v="9.8597105244544129E-3"/>
    <n v="1.7297895069130566E-2"/>
    <n v="0.20580815053785115"/>
    <n v="0.36330925965512756"/>
    <n v="0.25953237431620074"/>
    <n v="0.11866366319353996"/>
    <n v="3.5388657228149926E-2"/>
    <n v="283.65767842593016"/>
    <n v="3374.9228995430299"/>
    <n v="5957.6879575554485"/>
    <n v="4255.9138253925857"/>
    <n v="1945.8933633529014"/>
    <n v="580.31710285155339"/>
  </r>
  <r>
    <x v="12"/>
    <s v="MALLOA"/>
    <s v="CEREZAS"/>
    <s v="IVU 524"/>
    <s v="IVU 524"/>
    <s v="SH"/>
    <x v="0"/>
    <n v="160330"/>
    <n v="0.85"/>
    <n v="136280.5"/>
    <n v="0"/>
    <n v="0"/>
    <n v="0"/>
    <n v="1.5649452269170579E-3"/>
    <n v="6.2597809076682318E-3"/>
    <n v="0"/>
    <n v="0.35837245696400627"/>
    <n v="0.20500782472613455"/>
    <n v="2.5039123630672927E-2"/>
    <n v="0.12206572769953052"/>
    <n v="0.18466353677621283"/>
    <n v="1.0954616588419406E-2"/>
    <n v="8.6071987480438178E-2"/>
    <n v="0"/>
    <n v="0"/>
    <n v="0"/>
    <n v="0"/>
    <n v="7.8247261345852897E-3"/>
    <n v="0.58841940532081372"/>
    <n v="0.31768388106416273"/>
    <n v="8.6071987480438178E-2"/>
    <n v="0"/>
    <n v="0"/>
    <n v="1066.3575899843506"/>
    <n v="80190.090766823152"/>
    <n v="43294.11815336463"/>
    <n v="11729.933489827856"/>
    <n v="0"/>
  </r>
  <r>
    <x v="12"/>
    <s v="MOLINA"/>
    <s v="CEREZAS"/>
    <s v="LAPINS"/>
    <s v="LAPINS"/>
    <s v="LA"/>
    <x v="0"/>
    <n v="369400"/>
    <n v="0.84938937467560527"/>
    <n v="313764.43500516861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4374.984301958171"/>
    <n v="74016.240897333759"/>
    <n v="115556.9340397365"/>
    <n v="75642.046393218247"/>
    <n v="32115.264829138912"/>
    <n v="2058.9645437829295"/>
  </r>
  <r>
    <x v="12"/>
    <s v="MOLINA"/>
    <s v="CEREZAS"/>
    <s v="RAINIER"/>
    <s v="RAINIER"/>
    <s v="RA"/>
    <x v="1"/>
    <n v="104000"/>
    <n v="0.77998898729118671"/>
    <n v="81118.854678283431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2593.8016875833741"/>
    <n v="20530.81361120459"/>
    <n v="31379.595905472426"/>
    <n v="20486.345878485812"/>
    <n v="6127.1522899912816"/>
    <n v="1.145305545948913"/>
  </r>
  <r>
    <x v="12"/>
    <s v="MOLINA"/>
    <s v="CEREZAS"/>
    <s v="ROYAL RAINIER"/>
    <s v="ROYAL RAINIER"/>
    <s v="RA"/>
    <x v="1"/>
    <n v="60000"/>
    <n v="0.77998898729118671"/>
    <n v="46799.339237471206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496.4240505288694"/>
    <n v="11844.700160310338"/>
    <n v="18103.613022387937"/>
    <n v="11819.045699126429"/>
    <n v="3534.8955519180472"/>
    <n v="0.66075319958591117"/>
  </r>
  <r>
    <x v="12"/>
    <s v="MOLINA"/>
    <s v="CEREZAS"/>
    <s v="SANTINA"/>
    <s v="SANTINA"/>
    <s v="SA"/>
    <x v="0"/>
    <n v="2681478"/>
    <n v="0.8256"/>
    <n v="2213828.2368000001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88553.129472000001"/>
    <n v="420627.36499200005"/>
    <n v="730563.31814400002"/>
    <n v="597733.62393600005"/>
    <n v="287797.67078400002"/>
    <n v="88553.129471999986"/>
  </r>
  <r>
    <x v="12"/>
    <s v="MOSTAZAL"/>
    <s v="CEREZAS"/>
    <s v="LAPINS"/>
    <s v="LAPINS"/>
    <s v="LA"/>
    <x v="0"/>
    <n v="248185"/>
    <n v="0.84938937467560527"/>
    <n v="210805.70195386509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9657.9736843028932"/>
    <n v="49728.534778302048"/>
    <n v="77638.055426778563"/>
    <n v="50820.848089065701"/>
    <n v="21576.95452522967"/>
    <n v="1383.335450186157"/>
  </r>
  <r>
    <x v="12"/>
    <s v="MOSTAZAL"/>
    <s v="CEREZAS"/>
    <s v="RAINIER"/>
    <s v="RAINIER"/>
    <s v="RA"/>
    <x v="1"/>
    <n v="134785"/>
    <n v="0.77998898729118671"/>
    <n v="105130.8156520426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3361.5919275088941"/>
    <n v="26608.13185179048"/>
    <n v="40668.258020375964"/>
    <n v="26550.501242612594"/>
    <n v="7940.8482827545649"/>
    <n v="1.4843270001031172"/>
  </r>
  <r>
    <x v="12"/>
    <s v="MOSTAZAL"/>
    <s v="CEREZAS"/>
    <s v="ROYAL RAINIER"/>
    <s v="ROYAL RAINIER"/>
    <s v="RA"/>
    <x v="1"/>
    <n v="99000"/>
    <n v="0.77998898729118671"/>
    <n v="77218.909741827491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2469.0996833726349"/>
    <n v="19543.75526451206"/>
    <n v="29870.961486940094"/>
    <n v="19501.425403558609"/>
    <n v="5832.5776606647778"/>
    <n v="1.0902427793167535"/>
  </r>
  <r>
    <x v="12"/>
    <s v="MOSTAZAL"/>
    <s v="CEREZAS"/>
    <s v="SANTINA"/>
    <s v="SANTINA"/>
    <s v="SA"/>
    <x v="0"/>
    <n v="3171708"/>
    <n v="0.8256"/>
    <n v="2618562.1247999999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104742.484992"/>
    <n v="497526.80371199996"/>
    <n v="864125.50118400005"/>
    <n v="707011.77369599999"/>
    <n v="340413.07622400002"/>
    <n v="104742.48499199998"/>
  </r>
  <r>
    <x v="13"/>
    <s v="CHAMONATE"/>
    <s v="CEREZAS"/>
    <s v="LAPINS"/>
    <s v="LAPINS"/>
    <s v="LA"/>
    <x v="0"/>
    <n v="482200"/>
    <n v="0.84938937467560527"/>
    <n v="409575.55646857677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8764.530131034728"/>
    <n v="96617.843423644634"/>
    <n v="150843.4044232835"/>
    <n v="98740.104956171723"/>
    <n v="41921.983488388687"/>
    <n v="2687.6900460534066"/>
  </r>
  <r>
    <x v="13"/>
    <s v="CHAMONATE"/>
    <s v="CEREZAS"/>
    <s v="SANTINA"/>
    <s v="SANTINA"/>
    <s v="SA"/>
    <x v="0"/>
    <n v="522000"/>
    <n v="0.8256"/>
    <n v="430963.20000000001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17238.528000000002"/>
    <n v="81883.008000000002"/>
    <n v="142217.856"/>
    <n v="116360.06400000001"/>
    <n v="56025.216"/>
    <n v="17238.527999999998"/>
  </r>
  <r>
    <x v="13"/>
    <s v="MALLOA"/>
    <s v="CEREZAS"/>
    <s v="BING"/>
    <s v="BING"/>
    <s v="BI"/>
    <x v="0"/>
    <n v="316000"/>
    <n v="0.7900023439139483"/>
    <n v="249640.74067680768"/>
    <n v="7.9652178196997099E-4"/>
    <n v="4.7553539222087822E-5"/>
    <n v="9.748475540528004E-5"/>
    <n v="4.5014180227628334E-2"/>
    <n v="9.7869939072978938E-3"/>
    <n v="6.6931606455088609E-3"/>
    <n v="0.20628059564992587"/>
    <n v="5.3938077398045334E-2"/>
    <n v="3.6156144709033923E-2"/>
    <n v="0.26785691273197987"/>
    <n v="8.1742631781200087E-2"/>
    <n v="5.374215681645033E-2"/>
    <n v="0.18977095790280143"/>
    <n v="3.557955804596611E-2"/>
    <n v="1.1493690429978626E-2"/>
    <n v="1.003379677586053E-3"/>
    <n v="9.4156007659733885E-4"/>
    <n v="6.1494334780435089E-2"/>
    <n v="0.29637481775700514"/>
    <n v="0.40334170132963032"/>
    <n v="0.22535051594876754"/>
    <n v="1.249707010756468E-2"/>
    <n v="235.05175491347143"/>
    <n v="15351.491282015391"/>
    <n v="73987.229022812651"/>
    <n v="100690.52106577266"/>
    <n v="56256.66971335109"/>
    <n v="3119.7778379424394"/>
  </r>
  <r>
    <x v="13"/>
    <s v="MALLOA"/>
    <s v="CEREZAS"/>
    <s v="LAPINS"/>
    <s v="LAPINS"/>
    <s v="LA"/>
    <x v="0"/>
    <n v="2430995"/>
    <n v="0.84938937467560527"/>
    <n v="2064861.3228895231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94600.744350673544"/>
    <n v="487095.59160859196"/>
    <n v="760471.92437988415"/>
    <n v="497794.90138516948"/>
    <n v="211348.26265108975"/>
    <n v="13549.898514113651"/>
  </r>
  <r>
    <x v="13"/>
    <s v="MALLOA"/>
    <s v="CEREZAS"/>
    <s v="RAINIER"/>
    <s v="RAINIER"/>
    <s v="RA"/>
    <x v="1"/>
    <n v="129000"/>
    <n v="0.77998898729118671"/>
    <n v="100618.57936056308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3217.3117086370689"/>
    <n v="25466.105344667223"/>
    <n v="38922.767998134055"/>
    <n v="25410.94825312182"/>
    <n v="7600.0254366237996"/>
    <n v="1.4206193791097088"/>
  </r>
  <r>
    <x v="13"/>
    <s v="MALLOA"/>
    <s v="CEREZAS"/>
    <s v="ROYAL RAINIER"/>
    <s v="ROYAL RAINIER"/>
    <s v="RA"/>
    <x v="1"/>
    <n v="62000"/>
    <n v="0.77998898729118671"/>
    <n v="48359.317212053575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546.3048522131651"/>
    <n v="12239.52349898735"/>
    <n v="18707.066789800865"/>
    <n v="12213.013889097308"/>
    <n v="3652.7254036486484"/>
    <n v="0.68277830623877489"/>
  </r>
  <r>
    <x v="13"/>
    <s v="MALLOA"/>
    <s v="CEREZAS"/>
    <s v="SANTINA"/>
    <s v="SANTINA"/>
    <s v="SA"/>
    <x v="0"/>
    <n v="816536"/>
    <n v="0.8256"/>
    <n v="674132.12159999995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26965.284863999997"/>
    <n v="128085.10310399999"/>
    <n v="222463.60012799999"/>
    <n v="182015.67283200001"/>
    <n v="87637.175808"/>
    <n v="26965.284863999994"/>
  </r>
  <r>
    <x v="13"/>
    <s v="MALLOA"/>
    <s v="CEREZAS"/>
    <s v="SKEENA"/>
    <s v="SKEENA"/>
    <s v="SK"/>
    <x v="0"/>
    <n v="51000"/>
    <n v="0.86773451977762162"/>
    <n v="44254.460508658703"/>
    <n v="2.1689632093525396E-2"/>
    <n v="3.5734585361095884E-4"/>
    <n v="4.7085571299326334E-4"/>
    <n v="0.16693852978666873"/>
    <n v="2.640575654741685E-2"/>
    <n v="2.3309459827599546E-2"/>
    <n v="0.34747427950667775"/>
    <n v="4.9418829519962598E-2"/>
    <n v="6.0221604878065181E-2"/>
    <n v="0.1550006558347431"/>
    <n v="2.7288611009279221E-2"/>
    <n v="3.4831551368676661E-2"/>
    <n v="6.6525185735762507E-2"/>
    <n v="1.746370206941086E-2"/>
    <n v="2.2088177822023269E-3"/>
    <n v="3.9518247340506038E-4"/>
    <n v="2.2517833660129619E-2"/>
    <n v="0.21665374616168512"/>
    <n v="0.45711471390470548"/>
    <n v="0.21712081821269896"/>
    <n v="8.3988887805173371E-2"/>
    <n v="2.6040002556073872E-3"/>
    <n v="996.51458045275183"/>
    <n v="9587.8946535652613"/>
    <n v="20229.365054422611"/>
    <n v="9608.5646752015509"/>
    <n v="3716.8829185402114"/>
    <n v="115.23862647631429"/>
  </r>
  <r>
    <x v="13"/>
    <s v="MALLOA"/>
    <s v="CEREZAS"/>
    <s v="SWEET HEART"/>
    <s v="SWEET HEART"/>
    <s v="SH"/>
    <x v="0"/>
    <n v="80000"/>
    <n v="0.81881496272655185"/>
    <n v="65505.197018124149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377.31153170416803"/>
    <n v="10183.557098430612"/>
    <n v="24363.370742330098"/>
    <n v="21202.73752618863"/>
    <n v="9283.554143774254"/>
    <n v="94.665975696386241"/>
  </r>
  <r>
    <x v="13"/>
    <s v="MALLOA"/>
    <s v="CEREZAS"/>
    <s v="IVU 104"/>
    <s v="IVU 104"/>
    <s v="SH"/>
    <x v="0"/>
    <n v="5000"/>
    <n v="0.85"/>
    <n v="4250"/>
    <n v="0"/>
    <n v="0"/>
    <n v="0"/>
    <n v="0"/>
    <n v="0"/>
    <n v="0"/>
    <n v="0.31764705882352939"/>
    <n v="0.49411764705882349"/>
    <n v="0"/>
    <n v="5.0980392156862744E-2"/>
    <n v="9.0196078431372548E-2"/>
    <n v="0"/>
    <n v="2.3529411764705879E-2"/>
    <n v="2.3529411764705879E-2"/>
    <n v="0"/>
    <n v="0"/>
    <n v="0"/>
    <n v="0"/>
    <n v="0.81176470588235294"/>
    <n v="0.14117647058823529"/>
    <n v="4.7058823529411757E-2"/>
    <n v="0"/>
    <n v="0"/>
    <n v="0"/>
    <n v="3450"/>
    <n v="600"/>
    <n v="199.99999999999997"/>
    <n v="0"/>
  </r>
  <r>
    <x v="13"/>
    <s v="MOLINA"/>
    <s v="CEREZAS"/>
    <s v="LAPINS"/>
    <s v="LAPINS"/>
    <s v="LA"/>
    <x v="0"/>
    <n v="1881070"/>
    <n v="0.84938937467560527"/>
    <n v="1597760.8710210407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73200.735573590835"/>
    <n v="376907.7700724082"/>
    <n v="588442.5606771172"/>
    <n v="385186.74664020317"/>
    <n v="163538.33571236688"/>
    <n v="10484.722345353966"/>
  </r>
  <r>
    <x v="13"/>
    <s v="MOLINA"/>
    <s v="CEREZAS"/>
    <s v="RAINIER"/>
    <s v="RAINIER"/>
    <s v="RA"/>
    <x v="1"/>
    <n v="78000"/>
    <n v="0.77998898729118671"/>
    <n v="60839.141008712562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945.3512656875303"/>
    <n v="15398.110208403439"/>
    <n v="23534.696929104317"/>
    <n v="15364.759408864356"/>
    <n v="4595.3642174934603"/>
    <n v="0.85897915946168446"/>
  </r>
  <r>
    <x v="13"/>
    <s v="MOLINA"/>
    <s v="CEREZAS"/>
    <s v="ROYAL RAINIER"/>
    <s v="ROYAL RAINIER"/>
    <s v="RA"/>
    <x v="1"/>
    <n v="12000"/>
    <n v="0.77998898729118671"/>
    <n v="9359.8678474942408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299.28481010577389"/>
    <n v="2368.9400320620675"/>
    <n v="3620.7226044775871"/>
    <n v="2363.8091398252859"/>
    <n v="706.9791103836094"/>
    <n v="0.13215063991718223"/>
  </r>
  <r>
    <x v="13"/>
    <s v="MOLINA"/>
    <s v="CEREZAS"/>
    <s v="SANTINA"/>
    <s v="SANTINA"/>
    <s v="SA"/>
    <x v="0"/>
    <n v="2157674"/>
    <n v="0.8256"/>
    <n v="1781375.6544000001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71255.026175999999"/>
    <n v="338461.37433600001"/>
    <n v="587853.96595200012"/>
    <n v="480971.42668800004"/>
    <n v="231578.83507200002"/>
    <n v="71255.026175999999"/>
  </r>
  <r>
    <x v="13"/>
    <s v="MOSTAZAL"/>
    <s v="CEREZAS"/>
    <s v="LAPINS"/>
    <s v="LAPINS"/>
    <s v="LA"/>
    <x v="0"/>
    <n v="2339770"/>
    <n v="0.84938937467560527"/>
    <n v="1987375.7771847409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91050.776990234619"/>
    <n v="468816.9463030714"/>
    <n v="731934.61710382847"/>
    <n v="479114.75606242626"/>
    <n v="203417.25281341188"/>
    <n v="13041.427911767691"/>
  </r>
  <r>
    <x v="13"/>
    <s v="MOSTAZAL"/>
    <s v="CEREZAS"/>
    <s v="RAINIER"/>
    <s v="RAINIER"/>
    <s v="RA"/>
    <x v="1"/>
    <n v="87597"/>
    <n v="0.77998898729118671"/>
    <n v="68324.695319746083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2184.7042925696228"/>
    <n v="17292.66999904508"/>
    <n v="26430.369832035267"/>
    <n v="17255.21576843963"/>
    <n v="5160.7707610227526"/>
    <n v="0.96466663373545103"/>
  </r>
  <r>
    <x v="13"/>
    <s v="MOSTAZAL"/>
    <s v="CEREZAS"/>
    <s v="ROYAL RAINIER"/>
    <s v="ROYAL RAINIER"/>
    <s v="RA"/>
    <x v="1"/>
    <n v="32500"/>
    <n v="0.77998898729118671"/>
    <n v="25349.642086963569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810.56302736980433"/>
    <n v="6415.8792535014336"/>
    <n v="9806.123720460133"/>
    <n v="6401.9830870268161"/>
    <n v="1914.7350906222755"/>
    <n v="0.35790798310903527"/>
  </r>
  <r>
    <x v="13"/>
    <s v="MOSTAZAL"/>
    <s v="CEREZAS"/>
    <s v="SANTINA"/>
    <s v="SANTINA"/>
    <s v="SA"/>
    <x v="0"/>
    <n v="2257108"/>
    <n v="0.8256"/>
    <n v="1863468.3648000001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74538.734592000008"/>
    <n v="354058.98931200005"/>
    <n v="614944.56038400007"/>
    <n v="503136.45849600004"/>
    <n v="242250.88742400002"/>
    <n v="74538.734591999993"/>
  </r>
  <r>
    <x v="14"/>
    <s v="CHAMONATE"/>
    <s v="CEREZAS"/>
    <s v="LAPINS"/>
    <s v="LAPINS"/>
    <s v="LA"/>
    <x v="0"/>
    <n v="82400"/>
    <n v="0.84938937467560527"/>
    <n v="69989.684473269881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3206.5476623750769"/>
    <n v="16510.390497943426"/>
    <n v="25776.641485853514"/>
    <n v="16873.049872228436"/>
    <n v="7163.7732049838833"/>
    <n v="459.28174988552627"/>
  </r>
  <r>
    <x v="14"/>
    <s v="CHAMONATE"/>
    <s v="CEREZAS"/>
    <s v="SANTINA"/>
    <s v="SANTINA"/>
    <s v="SA"/>
    <x v="0"/>
    <n v="742834"/>
    <n v="0.8256"/>
    <n v="613283.75040000002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24531.350016"/>
    <n v="116523.912576"/>
    <n v="202383.63763200003"/>
    <n v="165586.61260800002"/>
    <n v="79726.887552"/>
    <n v="24531.350015999997"/>
  </r>
  <r>
    <x v="14"/>
    <s v="MALLOA"/>
    <s v="CEREZAS"/>
    <s v="BING"/>
    <s v="BING"/>
    <s v="BI"/>
    <x v="0"/>
    <n v="463206"/>
    <n v="0.7900023439139483"/>
    <n v="365933.82571500429"/>
    <n v="7.9652178196997099E-4"/>
    <n v="4.7553539222087822E-5"/>
    <n v="9.748475540528004E-5"/>
    <n v="4.5014180227628334E-2"/>
    <n v="9.7869939072978938E-3"/>
    <n v="6.6931606455088609E-3"/>
    <n v="0.20628059564992587"/>
    <n v="5.3938077398045334E-2"/>
    <n v="3.6156144709033923E-2"/>
    <n v="0.26785691273197987"/>
    <n v="8.1742631781200087E-2"/>
    <n v="5.374215681645033E-2"/>
    <n v="0.18977095790280143"/>
    <n v="3.557955804596611E-2"/>
    <n v="1.1493690429978626E-2"/>
    <n v="1.003379677586053E-3"/>
    <n v="9.4156007659733885E-4"/>
    <n v="6.1494334780435089E-2"/>
    <n v="0.29637481775700514"/>
    <n v="0.40334170132963032"/>
    <n v="0.22535051594876754"/>
    <n v="1.249707010756468E-2"/>
    <n v="344.54868096977668"/>
    <n v="22502.857186003861"/>
    <n v="108453.57090740808"/>
    <n v="147596.37183795025"/>
    <n v="82463.376427982599"/>
    <n v="4573.1006746897638"/>
  </r>
  <r>
    <x v="14"/>
    <s v="MALLOA"/>
    <s v="CEREZAS"/>
    <s v="CRISTALINA"/>
    <s v="CRISTALINA"/>
    <s v="BG"/>
    <x v="0"/>
    <n v="50000"/>
    <n v="0.79484022280856059"/>
    <n v="39742.011140428032"/>
    <n v="0"/>
    <n v="0"/>
    <n v="0"/>
    <n v="8.4286133098798011E-2"/>
    <n v="0.12694224567575493"/>
    <n v="2.2720609791849894E-3"/>
    <n v="0.18154500146584579"/>
    <n v="0.20397244209909121"/>
    <n v="1.4438581061272354E-2"/>
    <n v="0.13551744356493697"/>
    <n v="0.11477572559366754"/>
    <n v="3.1149223101729694E-2"/>
    <n v="8.8024039871005572E-2"/>
    <n v="1.0627381999413659E-2"/>
    <n v="3.4447376136030488E-3"/>
    <n v="3.0049838756962769E-3"/>
    <n v="0"/>
    <n v="0.21350043975373795"/>
    <n v="0.39995602462620938"/>
    <n v="0.28144239226033418"/>
    <n v="9.8651421870419226E-2"/>
    <n v="6.4497214892993253E-3"/>
    <n v="0"/>
    <n v="8484.9368551793377"/>
    <n v="15895.056786376123"/>
    <n v="11185.086688598918"/>
    <n v="3920.6059069932667"/>
    <n v="256.32490328039188"/>
  </r>
  <r>
    <x v="14"/>
    <s v="MALLOA"/>
    <s v="CEREZAS"/>
    <s v="LAPINS"/>
    <s v="LAPINS"/>
    <s v="LA"/>
    <x v="0"/>
    <n v="1303000"/>
    <n v="0.84938937467560527"/>
    <n v="1106754.3552023135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50705.48063197481"/>
    <n v="261080.56818956649"/>
    <n v="407608.78466100874"/>
    <n v="266815.33960574813"/>
    <n v="113281.51075356794"/>
    <n v="7262.6713604470951"/>
  </r>
  <r>
    <x v="14"/>
    <s v="MALLOA"/>
    <s v="CEREZAS"/>
    <s v="RAINIER"/>
    <s v="RAINIER"/>
    <s v="RA"/>
    <x v="1"/>
    <n v="57000"/>
    <n v="0.77998898729118671"/>
    <n v="44459.372275597641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421.6028480024258"/>
    <n v="11252.465152294821"/>
    <n v="17198.432371268536"/>
    <n v="11228.093414170107"/>
    <n v="3358.1507743221441"/>
    <n v="0.62771553960661564"/>
  </r>
  <r>
    <x v="14"/>
    <s v="MALLOA"/>
    <s v="CEREZAS"/>
    <s v="REGINA"/>
    <s v="REGINA"/>
    <s v="RE"/>
    <x v="0"/>
    <n v="104000"/>
    <n v="0.84554276503416836"/>
    <n v="87936.447563553505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1400.9338649187825"/>
    <n v="9666.0834471236703"/>
    <n v="30851.80101128477"/>
    <n v="30257.149268613153"/>
    <n v="15299.358314141024"/>
    <n v="461.12165747210662"/>
  </r>
  <r>
    <x v="14"/>
    <s v="MALLOA"/>
    <s v="CEREZAS"/>
    <s v="ROYAL RAINIER"/>
    <s v="ROYAL RAINIER"/>
    <s v="RA"/>
    <x v="1"/>
    <n v="10000"/>
    <n v="0.77998898729118671"/>
    <n v="7799.8898729118673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249.40400842147824"/>
    <n v="1974.1166933850564"/>
    <n v="3017.2688370646561"/>
    <n v="1969.8409498544047"/>
    <n v="589.14925865300779"/>
    <n v="0.11012553326431854"/>
  </r>
  <r>
    <x v="14"/>
    <s v="MALLOA"/>
    <s v="CEREZAS"/>
    <s v="SANTINA"/>
    <s v="SANTINA"/>
    <s v="SA"/>
    <x v="0"/>
    <n v="265414"/>
    <n v="0.8256"/>
    <n v="219125.7984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8765.0319359999994"/>
    <n v="41633.901696000001"/>
    <n v="72311.513472000006"/>
    <n v="59163.965568000007"/>
    <n v="28486.353792000002"/>
    <n v="8765.0319359999994"/>
  </r>
  <r>
    <x v="14"/>
    <s v="MALLOA"/>
    <s v="CEREZAS"/>
    <s v="SKEENA"/>
    <s v="SKEENA"/>
    <s v="SK"/>
    <x v="0"/>
    <n v="425808"/>
    <n v="0.86773451977762162"/>
    <n v="369488.30039746955"/>
    <n v="2.1689632093525396E-2"/>
    <n v="3.5734585361095884E-4"/>
    <n v="4.7085571299326334E-4"/>
    <n v="0.16693852978666873"/>
    <n v="2.640575654741685E-2"/>
    <n v="2.3309459827599546E-2"/>
    <n v="0.34747427950667775"/>
    <n v="4.9418829519962598E-2"/>
    <n v="6.0221604878065181E-2"/>
    <n v="0.1550006558347431"/>
    <n v="2.7288611009279221E-2"/>
    <n v="3.4831551368676661E-2"/>
    <n v="6.6525185735762507E-2"/>
    <n v="1.746370206941086E-2"/>
    <n v="2.2088177822023269E-3"/>
    <n v="3.9518247340506038E-4"/>
    <n v="2.2517833660129619E-2"/>
    <n v="0.21665374616168512"/>
    <n v="0.45711471390470548"/>
    <n v="0.21712081821269896"/>
    <n v="8.3988887805173371E-2"/>
    <n v="2.6040002556073872E-3"/>
    <n v="8320.0760877142238"/>
    <n v="80051.024444025825"/>
    <n v="168898.53872732515"/>
    <n v="80223.602102318095"/>
    <n v="31032.911407407264"/>
    <n v="962.14762867894979"/>
  </r>
  <r>
    <x v="14"/>
    <s v="MALLOA"/>
    <s v="CEREZAS"/>
    <s v="SWEET HEART"/>
    <s v="SWEET HEART"/>
    <s v="SH"/>
    <x v="0"/>
    <n v="30000"/>
    <n v="0.81881496272655185"/>
    <n v="24564.44888179655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141.491824389063"/>
    <n v="3818.8339119114789"/>
    <n v="9136.2640283737855"/>
    <n v="7951.0265723207349"/>
    <n v="3481.3328039153448"/>
    <n v="35.499740886144835"/>
  </r>
  <r>
    <x v="14"/>
    <s v="MOLINA"/>
    <s v="CEREZAS"/>
    <s v="AREKO"/>
    <s v="AREKO"/>
    <s v="KO"/>
    <x v="0"/>
    <n v="15650"/>
    <n v="0.87"/>
    <n v="13615.5"/>
    <n v="0.33432835820895523"/>
    <n v="0"/>
    <n v="0"/>
    <n v="0.25671641791044775"/>
    <n v="0.25671641791044775"/>
    <n v="8.9552238805970154E-3"/>
    <n v="5.8208955223880594E-2"/>
    <n v="4.9253731343283584E-2"/>
    <n v="0"/>
    <n v="1.7910447761194031E-2"/>
    <n v="8.9552238805970154E-3"/>
    <n v="8.9552238805970154E-3"/>
    <n v="0"/>
    <n v="0"/>
    <n v="0"/>
    <n v="0"/>
    <n v="0.33432835820895523"/>
    <n v="0.52238805970149249"/>
    <n v="0.10746268656716418"/>
    <n v="3.5820895522388062E-2"/>
    <n v="0"/>
    <n v="0"/>
    <n v="4552.0477611940296"/>
    <n v="7112.5746268656712"/>
    <n v="1463.1582089552239"/>
    <n v="487.71940298507468"/>
    <n v="0"/>
    <n v="0"/>
  </r>
  <r>
    <x v="14"/>
    <s v="MOLINA"/>
    <s v="CEREZAS"/>
    <s v="KORDIA"/>
    <s v="KORDIA"/>
    <s v="KO"/>
    <x v="0"/>
    <n v="374897"/>
    <n v="0.84842084581946309"/>
    <n v="318070.42983517924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5183.2710461489796"/>
    <n v="46443.253236976176"/>
    <n v="117776.08877851127"/>
    <n v="97862.368410666895"/>
    <n v="50214.528069958957"/>
    <n v="590.92029291694689"/>
  </r>
  <r>
    <x v="14"/>
    <s v="MOLINA"/>
    <s v="CEREZAS"/>
    <s v="LAPINS"/>
    <s v="LAPINS"/>
    <s v="LA"/>
    <x v="0"/>
    <n v="3001730"/>
    <n v="0.84938937467560527"/>
    <n v="2549637.5676450045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16810.56207015945"/>
    <n v="601453.08822077326"/>
    <n v="939011.14135110506"/>
    <n v="614664.3203029643"/>
    <n v="260967.39008005182"/>
    <n v="16731.065619950008"/>
  </r>
  <r>
    <x v="14"/>
    <s v="MOLINA"/>
    <s v="CEREZAS"/>
    <s v="RAINIER"/>
    <s v="RAINIER"/>
    <s v="RA"/>
    <x v="1"/>
    <n v="57000"/>
    <n v="0.77998898729118671"/>
    <n v="44459.372275597641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421.6028480024258"/>
    <n v="11252.465152294821"/>
    <n v="17198.432371268536"/>
    <n v="11228.093414170107"/>
    <n v="3358.1507743221441"/>
    <n v="0.62771553960661564"/>
  </r>
  <r>
    <x v="14"/>
    <s v="MOSTAZAL"/>
    <s v="CEREZAS"/>
    <s v="LAPINS"/>
    <s v="LAPINS"/>
    <s v="LA"/>
    <x v="0"/>
    <n v="3514706"/>
    <n v="0.84938937467560527"/>
    <n v="2985353.9315085979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36772.72218732591"/>
    <n v="704237.48234787304"/>
    <n v="1099481.9962400272"/>
    <n v="719706.42747840425"/>
    <n v="305565.00808490394"/>
    <n v="19590.295170062604"/>
  </r>
  <r>
    <x v="14"/>
    <s v="MOSTAZAL"/>
    <s v="CEREZAS"/>
    <s v="RAINIER"/>
    <s v="RAINIER"/>
    <s v="RA"/>
    <x v="1"/>
    <n v="71531"/>
    <n v="0.77998898729118671"/>
    <n v="55793.392249925877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1784.011812639676"/>
    <n v="14121.054119452647"/>
    <n v="21582.825718407192"/>
    <n v="14090.469298403543"/>
    <n v="4214.2435620708302"/>
    <n v="0.78773895199299693"/>
  </r>
  <r>
    <x v="14"/>
    <s v="MOSTAZAL"/>
    <s v="CEREZAS"/>
    <s v="SANTINA"/>
    <s v="SANTINA"/>
    <s v="SA"/>
    <x v="0"/>
    <n v="439735"/>
    <n v="0.8256"/>
    <n v="363045.21600000001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14521.808640000001"/>
    <n v="68978.591039999999"/>
    <n v="119804.92128000001"/>
    <n v="98022.208320000005"/>
    <n v="47195.878080000002"/>
    <n v="14521.808639999999"/>
  </r>
  <r>
    <x v="15"/>
    <s v="CHAMONATE"/>
    <s v="CEREZAS"/>
    <s v="LAPINS"/>
    <s v="LAPINS"/>
    <s v="LA"/>
    <x v="0"/>
    <n v="71000"/>
    <n v="0.84938937467560527"/>
    <n v="60306.645601967975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2762.9233498620197"/>
    <n v="14226.18598730562"/>
    <n v="22210.455649218438"/>
    <n v="14538.671613206539"/>
    <n v="6172.6686596341706"/>
    <n v="395.74034274116946"/>
  </r>
  <r>
    <x v="15"/>
    <s v="CHAMONATE"/>
    <s v="CEREZAS"/>
    <s v="REGINA"/>
    <s v="REGINA"/>
    <s v="RE"/>
    <x v="0"/>
    <n v="110000"/>
    <n v="0.84554276503416836"/>
    <n v="93009.704153758517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1481.7569725102508"/>
    <n v="10223.742107534652"/>
    <n v="32631.71260808966"/>
    <n v="32002.754034110065"/>
    <n v="16182.013601495313"/>
    <n v="487.72483001857432"/>
  </r>
  <r>
    <x v="15"/>
    <s v="CHAMONATE"/>
    <s v="CEREZAS"/>
    <s v="SANTINA"/>
    <s v="SANTINA"/>
    <s v="SA"/>
    <x v="0"/>
    <n v="34524"/>
    <n v="0.8256"/>
    <n v="28503.0144"/>
    <n v="2.8799999999999999E-2"/>
    <n v="7.6E-3"/>
    <n v="3.5999999999999999E-3"/>
    <n v="0.1368"/>
    <n v="3.61E-2"/>
    <n v="1.7100000000000001E-2"/>
    <n v="0.23760000000000001"/>
    <n v="6.2700000000000006E-2"/>
    <n v="2.9700000000000001E-2"/>
    <n v="0.19439999999999999"/>
    <n v="5.1300000000000005E-2"/>
    <n v="2.4299999999999999E-2"/>
    <n v="0.1183"/>
    <n v="1.17E-2"/>
    <n v="3.6399999999999995E-2"/>
    <n v="3.5999999999999999E-3"/>
    <n v="0.04"/>
    <n v="0.19"/>
    <n v="0.33"/>
    <n v="0.27"/>
    <n v="0.13"/>
    <n v="3.9999999999999994E-2"/>
    <n v="1140.120576"/>
    <n v="5415.5727360000001"/>
    <n v="9405.9947520000005"/>
    <n v="7695.8138880000006"/>
    <n v="3705.3918720000001"/>
    <n v="1140.1205759999998"/>
  </r>
  <r>
    <x v="15"/>
    <s v="MALLOA"/>
    <s v="CEREZAS"/>
    <s v="BING"/>
    <s v="BING"/>
    <s v="BI"/>
    <x v="0"/>
    <n v="551549"/>
    <n v="0.7900023439139483"/>
    <n v="435725.00278339424"/>
    <n v="7.9652178196997099E-4"/>
    <n v="4.7553539222087822E-5"/>
    <n v="9.748475540528004E-5"/>
    <n v="4.5014180227628334E-2"/>
    <n v="9.7869939072978938E-3"/>
    <n v="6.6931606455088609E-3"/>
    <n v="0.20628059564992587"/>
    <n v="5.3938077398045334E-2"/>
    <n v="3.6156144709033923E-2"/>
    <n v="0.26785691273197987"/>
    <n v="8.1742631781200087E-2"/>
    <n v="5.374215681645033E-2"/>
    <n v="0.18977095790280143"/>
    <n v="3.557955804596611E-2"/>
    <n v="1.1493690429978626E-2"/>
    <n v="1.003379677586053E-3"/>
    <n v="9.4156007659733885E-4"/>
    <n v="6.1494334780435089E-2"/>
    <n v="0.29637481775700514"/>
    <n v="0.40334170132963032"/>
    <n v="0.22535051594876754"/>
    <n v="1.249707010756468E-2"/>
    <n v="410.26126699610836"/>
    <n v="26794.619193368057"/>
    <n v="129137.91829209903"/>
    <n v="175746.06393451215"/>
    <n v="98190.85418901607"/>
    <n v="5445.2859074028929"/>
  </r>
  <r>
    <x v="15"/>
    <s v="MALLOA"/>
    <s v="CEREZAS"/>
    <s v="KORDIA"/>
    <s v="KORDIA"/>
    <s v="KO"/>
    <x v="0"/>
    <n v="71000"/>
    <n v="0.84842084581946309"/>
    <n v="60237.880053181878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981.63560731768348"/>
    <n v="8795.671824061832"/>
    <n v="22305.065933507871"/>
    <n v="18533.699008413911"/>
    <n v="9509.8960326892084"/>
    <n v="111.91164719137051"/>
  </r>
  <r>
    <x v="15"/>
    <s v="MALLOA"/>
    <s v="CEREZAS"/>
    <s v="LAPINS"/>
    <s v="LAPINS"/>
    <s v="LA"/>
    <x v="0"/>
    <n v="582000"/>
    <n v="0.84938937467560527"/>
    <n v="494344.61606120225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22648.188586192893"/>
    <n v="116614.65133256157"/>
    <n v="182063.17165979056"/>
    <n v="119176.15322374938"/>
    <n v="50598.495209958979"/>
    <n v="3243.9560489487412"/>
  </r>
  <r>
    <x v="15"/>
    <s v="MALLOA"/>
    <s v="CEREZAS"/>
    <s v="REGINA"/>
    <s v="REGINA"/>
    <s v="RE"/>
    <x v="0"/>
    <n v="270000"/>
    <n v="0.84554276503416836"/>
    <n v="228296.54655922545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3637.0398416160701"/>
    <n v="25094.639718494145"/>
    <n v="80096.021856220075"/>
    <n v="78552.214447361068"/>
    <n v="39719.48793094304"/>
    <n v="1197.142764591046"/>
  </r>
  <r>
    <x v="15"/>
    <s v="MALLOA"/>
    <s v="CEREZAS"/>
    <s v="SKEENA"/>
    <s v="SKEENA"/>
    <s v="SK"/>
    <x v="0"/>
    <n v="957473"/>
    <n v="0.86773451977762162"/>
    <n v="830832.37385503866"/>
    <n v="2.1689632093525396E-2"/>
    <n v="3.5734585361095884E-4"/>
    <n v="4.7085571299326334E-4"/>
    <n v="0.16693852978666873"/>
    <n v="2.640575654741685E-2"/>
    <n v="2.3309459827599546E-2"/>
    <n v="0.34747427950667775"/>
    <n v="4.9418829519962598E-2"/>
    <n v="6.0221604878065181E-2"/>
    <n v="0.1550006558347431"/>
    <n v="2.7288611009279221E-2"/>
    <n v="3.4831551368676661E-2"/>
    <n v="6.6525185735762507E-2"/>
    <n v="1.746370206941086E-2"/>
    <n v="2.2088177822023269E-3"/>
    <n v="3.9518247340506038E-4"/>
    <n v="2.2517833660129619E-2"/>
    <n v="0.21665374616168512"/>
    <n v="0.45711471390470548"/>
    <n v="0.21712081821269896"/>
    <n v="8.3988887805173371E-2"/>
    <n v="2.6040002556073872E-3"/>
    <n v="18708.545193918384"/>
    <n v="180002.94622809981"/>
    <n v="379785.70287751331"/>
    <n v="180391.00480900498"/>
    <n v="69780.687032616697"/>
    <n v="2163.4877138854131"/>
  </r>
  <r>
    <x v="15"/>
    <s v="MALLOA"/>
    <s v="CEREZAS"/>
    <s v="SUE"/>
    <s v="SUE"/>
    <s v="SU"/>
    <x v="0"/>
    <n v="90000"/>
    <n v="0.8"/>
    <n v="72000"/>
    <n v="0"/>
    <n v="0"/>
    <n v="0"/>
    <n v="3.7928464977645307E-2"/>
    <n v="3.7928464977645307E-2"/>
    <n v="4.3964232488822655E-3"/>
    <n v="0.15"/>
    <n v="0.14672131147540984"/>
    <n v="2.682563338301043E-2"/>
    <n v="0.15134128166915051"/>
    <n v="0.14992548435171385"/>
    <n v="2.9955290611028317E-2"/>
    <n v="0.242548435171386"/>
    <n v="2.2429210134128168E-2"/>
    <n v="0"/>
    <n v="0"/>
    <n v="0"/>
    <n v="8.0253353204172873E-2"/>
    <n v="0.32354694485842023"/>
    <n v="0.33122205663189264"/>
    <n v="0.26497764530551415"/>
    <n v="0"/>
    <n v="0"/>
    <n v="5778.2414307004465"/>
    <n v="23295.380029806256"/>
    <n v="23847.988077496269"/>
    <n v="19078.39046199702"/>
    <n v="0"/>
  </r>
  <r>
    <x v="15"/>
    <s v="MALLOA"/>
    <s v="CEREZAS"/>
    <s v="SWEET HEART"/>
    <s v="SWEET HEART"/>
    <s v="SH"/>
    <x v="0"/>
    <n v="492529"/>
    <n v="0.81881496272655185"/>
    <n v="403290.11477674585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2322.9608924840272"/>
    <n v="62696.21492666164"/>
    <n v="149995.83285436378"/>
    <n v="130537.038887952"/>
    <n v="57155.245485987376"/>
    <n v="582.82172929706769"/>
  </r>
  <r>
    <x v="15"/>
    <s v="MOLINA"/>
    <s v="CEREZAS"/>
    <s v="AREKO"/>
    <s v="AREKO"/>
    <s v="KO"/>
    <x v="0"/>
    <n v="15820"/>
    <n v="0.87"/>
    <n v="13763.4"/>
    <n v="0.33432835820895523"/>
    <n v="0"/>
    <n v="0"/>
    <n v="0.25671641791044775"/>
    <n v="0.25671641791044775"/>
    <n v="8.9552238805970154E-3"/>
    <n v="5.8208955223880594E-2"/>
    <n v="4.9253731343283584E-2"/>
    <n v="0"/>
    <n v="1.7910447761194031E-2"/>
    <n v="8.9552238805970154E-3"/>
    <n v="8.9552238805970154E-3"/>
    <n v="0"/>
    <n v="0"/>
    <n v="0"/>
    <n v="0"/>
    <n v="0.33432835820895523"/>
    <n v="0.52238805970149249"/>
    <n v="0.10746268656716418"/>
    <n v="3.5820895522388062E-2"/>
    <n v="0"/>
    <n v="0"/>
    <n v="4601.4949253731347"/>
    <n v="7189.8358208955215"/>
    <n v="1479.0519402985074"/>
    <n v="493.01731343283586"/>
    <n v="0"/>
    <n v="0"/>
  </r>
  <r>
    <x v="15"/>
    <s v="MOLINA"/>
    <s v="CEREZAS"/>
    <s v="KORDIA"/>
    <s v="KORDIA"/>
    <s v="KO"/>
    <x v="0"/>
    <n v="816106"/>
    <n v="0.84842084581946309"/>
    <n v="692401.34279833874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11283.362097825428"/>
    <n v="101101.41619222262"/>
    <n v="256384.48082720247"/>
    <n v="213034.68961916398"/>
    <n v="109311.03115005435"/>
    <n v="1286.362911869868"/>
  </r>
  <r>
    <x v="15"/>
    <s v="MOLINA"/>
    <s v="CEREZAS"/>
    <s v="LAPINS"/>
    <s v="LAPINS"/>
    <s v="LA"/>
    <x v="0"/>
    <n v="1587171"/>
    <n v="0.84938937467560527"/>
    <n v="1348126.183193255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61763.828396110584"/>
    <n v="318019.57520644856"/>
    <n v="496504.10004543205"/>
    <n v="325005.04173245962"/>
    <n v="137987.05196028488"/>
    <n v="8846.5858525189378"/>
  </r>
  <r>
    <x v="15"/>
    <s v="MOLINA"/>
    <s v="CEREZAS"/>
    <s v="RAINIER"/>
    <s v="RAINIER"/>
    <s v="RA"/>
    <x v="1"/>
    <n v="35990"/>
    <n v="0.77998898729118671"/>
    <n v="28071.803652609811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897.60502630890016"/>
    <n v="7104.8459794928185"/>
    <n v="10859.150544595697"/>
    <n v="7089.4575785260031"/>
    <n v="2120.348181892175"/>
    <n v="0.39634179421828242"/>
  </r>
  <r>
    <x v="15"/>
    <s v="MOLINA"/>
    <s v="CEREZAS"/>
    <s v="REGINA"/>
    <s v="REGINA"/>
    <s v="RE"/>
    <x v="0"/>
    <n v="990001"/>
    <n v="0.84554276503416836"/>
    <n v="837088.18292659172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13335.826223110189"/>
    <n v="92013.771910921947"/>
    <n v="293685.71012473974"/>
    <n v="288025.07724111818"/>
    <n v="145638.26952267237"/>
    <n v="4389.5279040292608"/>
  </r>
  <r>
    <x v="15"/>
    <s v="MOLINA"/>
    <s v="CEREZAS"/>
    <s v="ROYAL RAINIER"/>
    <s v="ROYAL RAINIER"/>
    <s v="RA"/>
    <x v="1"/>
    <n v="18000"/>
    <n v="0.77998898729118671"/>
    <n v="14039.80177124136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448.92721515866077"/>
    <n v="3553.4100480931011"/>
    <n v="5431.0839067163806"/>
    <n v="3545.7137097379286"/>
    <n v="1060.468665575414"/>
    <n v="0.19822595987577335"/>
  </r>
  <r>
    <x v="15"/>
    <s v="MOSTAZAL"/>
    <s v="CEREZAS"/>
    <s v="LAPINS"/>
    <s v="LAPINS"/>
    <s v="LA"/>
    <x v="0"/>
    <n v="2295544"/>
    <n v="0.84938937467560527"/>
    <n v="1949810.6827003376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89329.74814416423"/>
    <n v="459955.43501469708"/>
    <n v="718099.69299759844"/>
    <n v="470058.59703755763"/>
    <n v="199572.28881142623"/>
    <n v="12794.920694893452"/>
  </r>
  <r>
    <x v="15"/>
    <s v="MOSTAZAL"/>
    <s v="CEREZAS"/>
    <s v="REGINA"/>
    <s v="REGINA"/>
    <s v="RE"/>
    <x v="0"/>
    <n v="836894"/>
    <n v="0.84554276503416836"/>
    <n v="707629.66680050525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11273.395634109034"/>
    <n v="77783.531157664591"/>
    <n v="248266.22264940533"/>
    <n v="243481.02576929552"/>
    <n v="123114.81900918017"/>
    <n v="3710.6725808505885"/>
  </r>
  <r>
    <x v="16"/>
    <s v="MALLOA"/>
    <s v="CEREZAS"/>
    <s v="BING"/>
    <s v="BING"/>
    <s v="BI"/>
    <x v="0"/>
    <n v="44106"/>
    <n v="0.7900023439139483"/>
    <n v="34843.843380668601"/>
    <n v="7.9652178196997099E-4"/>
    <n v="4.7553539222087822E-5"/>
    <n v="9.748475540528004E-5"/>
    <n v="4.5014180227628334E-2"/>
    <n v="9.7869939072978938E-3"/>
    <n v="6.6931606455088609E-3"/>
    <n v="0.20628059564992587"/>
    <n v="5.3938077398045334E-2"/>
    <n v="3.6156144709033923E-2"/>
    <n v="0.26785691273197987"/>
    <n v="8.1742631781200087E-2"/>
    <n v="5.374215681645033E-2"/>
    <n v="0.18977095790280143"/>
    <n v="3.557955804596611E-2"/>
    <n v="1.1493690429978626E-2"/>
    <n v="1.003379677586053E-3"/>
    <n v="9.4156007659733885E-4"/>
    <n v="6.1494334780435089E-2"/>
    <n v="0.29637481775700514"/>
    <n v="0.40334170132963032"/>
    <n v="0.22535051594876754"/>
    <n v="1.249707010756468E-2"/>
    <n v="32.807571842448006"/>
    <n v="2142.698969887882"/>
    <n v="10326.837731899286"/>
    <n v="14053.975070022052"/>
    <n v="7852.0780834717179"/>
    <n v="435.44595354521903"/>
  </r>
  <r>
    <x v="16"/>
    <s v="MALLOA"/>
    <s v="CEREZAS"/>
    <s v="KORDIA"/>
    <s v="KORDIA"/>
    <s v="KO"/>
    <x v="0"/>
    <n v="6000"/>
    <n v="0.84842084581946309"/>
    <n v="5090.525074916779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82.955121745156362"/>
    <n v="743.29621048409854"/>
    <n v="1884.9351493105246"/>
    <n v="1566.2280852180772"/>
    <n v="803.65318586105991"/>
    <n v="9.4573222978622979"/>
  </r>
  <r>
    <x v="16"/>
    <s v="MALLOA"/>
    <s v="CEREZAS"/>
    <s v="LAPINS"/>
    <s v="LAPINS"/>
    <s v="LA"/>
    <x v="0"/>
    <n v="81740"/>
    <n v="0.84938937467560527"/>
    <n v="69429.087485983968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3180.864149545373"/>
    <n v="16378.147078906497"/>
    <n v="25570.178095311476"/>
    <n v="16737.901657232429"/>
    <n v="7106.3934681478459"/>
    <n v="455.60303684032658"/>
  </r>
  <r>
    <x v="16"/>
    <s v="MALLOA"/>
    <s v="CEREZAS"/>
    <s v="REGINA"/>
    <s v="REGINA"/>
    <s v="RE"/>
    <x v="0"/>
    <n v="330000"/>
    <n v="0.84554276503416836"/>
    <n v="279029.11246127554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4445.2709175307518"/>
    <n v="30671.226322603954"/>
    <n v="97895.137824268983"/>
    <n v="96008.262102330191"/>
    <n v="48546.040804485936"/>
    <n v="1463.174490055723"/>
  </r>
  <r>
    <x v="16"/>
    <s v="MALLOA"/>
    <s v="CEREZAS"/>
    <s v="SKEENA"/>
    <s v="SKEENA"/>
    <s v="SK"/>
    <x v="0"/>
    <n v="231269"/>
    <n v="0.86773451977762162"/>
    <n v="200680.0946544508"/>
    <n v="2.1689632093525396E-2"/>
    <n v="3.5734585361095884E-4"/>
    <n v="4.7085571299326334E-4"/>
    <n v="0.16693852978666873"/>
    <n v="2.640575654741685E-2"/>
    <n v="2.3309459827599546E-2"/>
    <n v="0.34747427950667775"/>
    <n v="4.9418829519962598E-2"/>
    <n v="6.0221604878065181E-2"/>
    <n v="0.1550006558347431"/>
    <n v="2.7288611009279221E-2"/>
    <n v="3.4831551368676661E-2"/>
    <n v="6.6525185735762507E-2"/>
    <n v="1.746370206941086E-2"/>
    <n v="2.2088177822023269E-3"/>
    <n v="3.9518247340506038E-4"/>
    <n v="2.2517833660129619E-2"/>
    <n v="0.21665374616168512"/>
    <n v="0.45711471390470548"/>
    <n v="0.21712081821269896"/>
    <n v="8.3988887805173371E-2"/>
    <n v="2.6040002556073872E-3"/>
    <n v="4518.8809903279898"/>
    <n v="43478.094286968328"/>
    <n v="91733.824054338489"/>
    <n v="43571.826350376235"/>
    <n v="16854.89795466424"/>
    <n v="522.57101777550452"/>
  </r>
  <r>
    <x v="16"/>
    <s v="MALLOA"/>
    <s v="CEREZAS"/>
    <s v="SWEET HEART"/>
    <s v="SWEET HEART"/>
    <s v="SH"/>
    <x v="0"/>
    <n v="633823"/>
    <n v="0.81881496272655185"/>
    <n v="518983.75612023129"/>
    <n v="5.5303459864965631E-3"/>
    <n v="0"/>
    <n v="2.2967839141306305E-4"/>
    <n v="0.12569601584894452"/>
    <n v="5.6335722298282761E-3"/>
    <n v="2.4132231166088033E-2"/>
    <n v="0.27886156731089135"/>
    <n v="1.4998773156098004E-2"/>
    <n v="7.807000783177509E-2"/>
    <n v="0.2290000917681303"/>
    <n v="1.0043913476175744E-2"/>
    <n v="8.4636229170105395E-2"/>
    <n v="9.7048152668310655E-2"/>
    <n v="4.4674253589099065E-2"/>
    <n v="1.4451674066439922E-3"/>
    <n v="0"/>
    <n v="5.7600243779096262E-3"/>
    <n v="0.15546181924486083"/>
    <n v="0.37193034829876442"/>
    <n v="0.32368023441441146"/>
    <n v="0.14172240625740973"/>
    <n v="1.4451674066439922E-3"/>
    <n v="2989.3590869916366"/>
    <n v="80682.158884982331"/>
    <n v="193025.80917519864"/>
    <n v="167984.78383826822"/>
    <n v="73551.626725867871"/>
    <n v="750.01840892263272"/>
  </r>
  <r>
    <x v="16"/>
    <s v="MOLINA"/>
    <s v="CEREZAS"/>
    <s v="KORDIA"/>
    <s v="KORDIA"/>
    <s v="KO"/>
    <x v="0"/>
    <n v="384944"/>
    <n v="0.84842084581946309"/>
    <n v="326594.51407312742"/>
    <n v="7.368258355037475E-3"/>
    <n v="8.9277269361286889E-3"/>
    <n v="0"/>
    <n v="6.388592195121201E-2"/>
    <n v="7.9477531887210739E-2"/>
    <n v="2.6521731440747494E-3"/>
    <n v="0.1689862608357306"/>
    <n v="0.19079959675279887"/>
    <n v="1.0497192110688437E-2"/>
    <n v="0.13679646089832465"/>
    <n v="0.16016388261538567"/>
    <n v="1.0714810260811124E-2"/>
    <n v="0.15169292310389612"/>
    <n v="6.1794327010103482E-3"/>
    <n v="1.8578284476905181E-3"/>
    <n v="0"/>
    <n v="1.6295985291166163E-2"/>
    <n v="0.14601562698249751"/>
    <n v="0.37028304969921788"/>
    <n v="0.30767515377452143"/>
    <n v="0.15787235580490647"/>
    <n v="1.8578284476905181E-3"/>
    <n v="5322.179397511245"/>
    <n v="47687.902741431804"/>
    <n v="120932.41268603175"/>
    <n v="100485.01733936458"/>
    <n v="51560.245329683305"/>
    <n v="606.75657910471739"/>
  </r>
  <r>
    <x v="16"/>
    <s v="MOLINA"/>
    <s v="CEREZAS"/>
    <s v="LAPINS"/>
    <s v="LAPINS"/>
    <s v="LA"/>
    <x v="0"/>
    <n v="439300"/>
    <n v="0.84938937467560527"/>
    <n v="373136.75229499338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17095.101797104016"/>
    <n v="88022.021186244485"/>
    <n v="137423.28403805153"/>
    <n v="89955.470981431441"/>
    <n v="38192.300594046355"/>
    <n v="2448.5736981154328"/>
  </r>
  <r>
    <x v="16"/>
    <s v="MOLINA"/>
    <s v="CEREZAS"/>
    <s v="RAINIER"/>
    <s v="RAINIER"/>
    <s v="RA"/>
    <x v="1"/>
    <n v="2524"/>
    <n v="0.77998898729118671"/>
    <n v="1968.6922039229553"/>
    <n v="0"/>
    <n v="0"/>
    <n v="3.1975324329594712E-2"/>
    <n v="5.1155280626615377E-6"/>
    <n v="0"/>
    <n v="0.25309034165793426"/>
    <n v="1.0231056125323075E-5"/>
    <n v="0"/>
    <n v="0.38682456869448251"/>
    <n v="1.5346584187984613E-5"/>
    <n v="0"/>
    <n v="0.25253193061461437"/>
    <n v="0"/>
    <n v="7.5533022677545275E-2"/>
    <n v="0"/>
    <n v="1.4118857452945844E-5"/>
    <n v="3.1975324329594712E-2"/>
    <n v="0.25309545718599691"/>
    <n v="0.38683479975060781"/>
    <n v="0.25254727719880238"/>
    <n v="7.5533022677545275E-2"/>
    <n v="1.4118857452945844E-5"/>
    <n v="62.949571725581109"/>
    <n v="498.2670534103882"/>
    <n v="761.55865447511917"/>
    <n v="497.18785574325176"/>
    <n v="148.70127288401918"/>
    <n v="2.7795684595913996E-2"/>
  </r>
  <r>
    <x v="16"/>
    <s v="MOLINA"/>
    <s v="CEREZAS"/>
    <s v="REGINA"/>
    <s v="REGINA"/>
    <s v="RE"/>
    <x v="0"/>
    <n v="1800695"/>
    <n v="0.84554276503416836"/>
    <n v="1522564.6292832021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24256.294287403151"/>
    <n v="167362.19358479194"/>
    <n v="534179.65213476389"/>
    <n v="523883.628867744"/>
    <n v="264898.82711040555"/>
    <n v="7984.0332980936082"/>
  </r>
  <r>
    <x v="16"/>
    <s v="MOSTAZAL"/>
    <s v="CEREZAS"/>
    <s v="LAPINS"/>
    <s v="LAPINS"/>
    <s v="LA"/>
    <x v="0"/>
    <n v="622807"/>
    <n v="0.84938937467560527"/>
    <n v="529005.64827358967"/>
    <n v="2.96283563574842E-2"/>
    <n v="1.041866113107519E-3"/>
    <n v="1.5144352727267701E-2"/>
    <n v="0.15178798279170178"/>
    <n v="1.314231568799731E-2"/>
    <n v="7.0967185873855809E-2"/>
    <n v="0.24642982431366001"/>
    <n v="1.5353429408792099E-2"/>
    <n v="0.10650875501917902"/>
    <n v="0.15383508284234998"/>
    <n v="1.2905889238485893E-2"/>
    <n v="7.4338124063289601E-2"/>
    <n v="6.5696182944173315E-2"/>
    <n v="3.6658517736322491E-2"/>
    <n v="3.6211748951382522E-3"/>
    <n v="2.9409599871947712E-3"/>
    <n v="4.581457519785942E-2"/>
    <n v="0.2358974843535549"/>
    <n v="0.36829200874163109"/>
    <n v="0.24107909614412548"/>
    <n v="0.10235470068049581"/>
    <n v="6.5621348823330233E-3"/>
    <n v="24236.169052922745"/>
    <n v="124791.10163656129"/>
    <n v="194828.5528383491"/>
    <n v="127532.20354093415"/>
    <n v="54146.214787334917"/>
    <n v="3471.406417487317"/>
  </r>
  <r>
    <x v="16"/>
    <s v="MOSTAZAL"/>
    <s v="CEREZAS"/>
    <s v="REGINA"/>
    <s v="REGINA"/>
    <s v="RE"/>
    <x v="0"/>
    <n v="2199634"/>
    <n v="0.84554276503416836"/>
    <n v="1859884.6144231679"/>
    <n v="7.7436308218718835E-3"/>
    <n v="8.104023242338658E-3"/>
    <n v="8.3554254232141287E-5"/>
    <n v="7.1293887463569974E-2"/>
    <n v="3.3947428018157859E-2"/>
    <n v="4.679925538814766E-3"/>
    <n v="0.24410700717918857"/>
    <n v="8.7609962944205838E-2"/>
    <n v="1.9125051201011808E-2"/>
    <n v="0.24690258464216019"/>
    <n v="7.397435230442781E-2"/>
    <n v="2.3202794574811919E-2"/>
    <n v="0.158472991434846"/>
    <n v="1.5509000538207704E-2"/>
    <n v="5.243805842154863E-3"/>
    <n v="0"/>
    <n v="1.5931208318442684E-2"/>
    <n v="0.1099212410205426"/>
    <n v="0.35084202132440623"/>
    <n v="0.34407973152139992"/>
    <n v="0.1739819919730537"/>
    <n v="5.243805842154863E-3"/>
    <n v="29630.209240641936"/>
    <n v="204440.82497240798"/>
    <n v="652525.67755438818"/>
    <n v="639948.59879150603"/>
    <n v="323586.43005737767"/>
    <n v="9752.87380684615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5DE50-1561-4B2F-8B9A-ABC772286B65}" name="TablaDinámica2" cacheId="0" dataOnRows="1" applyNumberFormats="0" applyBorderFormats="0" applyFontFormats="0" applyPatternFormats="0" applyAlignmentFormats="0" applyWidthHeightFormats="1" dataCaption="KGS" updatedVersion="8" minRefreshableVersion="3" useAutoFormatting="1" rowGrandTotals="0" colGrandTotals="0" itemPrintTitles="1" createdVersion="8" indent="0" compact="0" compactData="0" multipleFieldFilters="0">
  <location ref="A1:D163" firstHeaderRow="1" firstDataRow="1" firstDataCol="3"/>
  <pivotFields count="38">
    <pivotField axis="axisRow" compact="0" outline="0" showAll="0" defaultSubtotal="0">
      <items count="17"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FAMILIA"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6"/>
    <field x="-2"/>
  </rowFields>
  <rowItems count="162">
    <i>
      <x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2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3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4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5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6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7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8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9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0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1"/>
      <x/>
      <x/>
    </i>
    <i r="2" i="1">
      <x v="1"/>
    </i>
    <i r="2" i="2">
      <x v="2"/>
    </i>
    <i r="2" i="3">
      <x v="3"/>
    </i>
    <i r="2" i="4">
      <x v="4"/>
    </i>
    <i r="2" i="5">
      <x v="5"/>
    </i>
    <i r="1"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2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3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4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5"/>
      <x v="1"/>
      <x/>
    </i>
    <i r="2" i="1">
      <x v="1"/>
    </i>
    <i r="2" i="2">
      <x v="2"/>
    </i>
    <i r="2" i="3">
      <x v="3"/>
    </i>
    <i r="2" i="4">
      <x v="4"/>
    </i>
    <i r="2" i="5">
      <x v="5"/>
    </i>
    <i>
      <x v="16"/>
      <x v="1"/>
      <x/>
    </i>
    <i r="2" i="1">
      <x v="1"/>
    </i>
    <i r="2" i="2">
      <x v="2"/>
    </i>
    <i r="2" i="3">
      <x v="3"/>
    </i>
    <i r="2" i="4">
      <x v="4"/>
    </i>
    <i r="2" i="5">
      <x v="5"/>
    </i>
  </rowItems>
  <colItems count="1">
    <i/>
  </colItems>
  <dataFields count="6">
    <dataField name=" Kgs G" fld="32" baseField="0" baseItem="0" numFmtId="3"/>
    <dataField name=" Kgs SJ" fld="34" baseField="0" baseItem="0" numFmtId="3"/>
    <dataField name=" Kgs P" fld="33" baseField="0" baseItem="0" numFmtId="3"/>
    <dataField name=" Kgs J" fld="35" baseField="0" baseItem="0" numFmtId="3"/>
    <dataField name=" Kgs XL" fld="36" baseField="0" baseItem="0" numFmtId="3"/>
    <dataField name=" Kgs L" fld="37" baseField="0" baseItem="0" numFmtId="3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6AC5-9F40-4E53-9219-E1E614947400}">
  <dimension ref="A1:D163"/>
  <sheetViews>
    <sheetView showGridLines="0" tabSelected="1" zoomScale="85" zoomScaleNormal="85" workbookViewId="0">
      <selection activeCell="D1" sqref="D1"/>
    </sheetView>
  </sheetViews>
  <sheetFormatPr baseColWidth="10" defaultRowHeight="14.5" x14ac:dyDescent="0.35"/>
  <cols>
    <col min="1" max="1" width="16.54296875" bestFit="1" customWidth="1"/>
    <col min="2" max="3" width="9.26953125" bestFit="1" customWidth="1"/>
    <col min="4" max="4" width="8.90625" bestFit="1" customWidth="1"/>
    <col min="5" max="5" width="11.453125" bestFit="1" customWidth="1"/>
    <col min="6" max="6" width="6.453125" bestFit="1" customWidth="1"/>
    <col min="7" max="7" width="5.36328125" bestFit="1" customWidth="1"/>
    <col min="8" max="8" width="8.90625" bestFit="1" customWidth="1"/>
    <col min="9" max="9" width="6.1796875" bestFit="1" customWidth="1"/>
    <col min="10" max="10" width="5.54296875" bestFit="1" customWidth="1"/>
    <col min="11" max="11" width="5.08984375" bestFit="1" customWidth="1"/>
    <col min="12" max="12" width="6.453125" bestFit="1" customWidth="1"/>
    <col min="13" max="13" width="5.36328125" bestFit="1" customWidth="1"/>
    <col min="14" max="14" width="10.1796875" bestFit="1" customWidth="1"/>
    <col min="15" max="15" width="10.6328125" bestFit="1" customWidth="1"/>
    <col min="16" max="16" width="10" bestFit="1" customWidth="1"/>
    <col min="17" max="17" width="9.54296875" bestFit="1" customWidth="1"/>
    <col min="18" max="18" width="10.90625" bestFit="1" customWidth="1"/>
    <col min="19" max="19" width="9.81640625" bestFit="1" customWidth="1"/>
  </cols>
  <sheetData>
    <row r="1" spans="1:4" x14ac:dyDescent="0.35">
      <c r="A1" s="7" t="s">
        <v>0</v>
      </c>
      <c r="B1" s="7" t="s">
        <v>98</v>
      </c>
      <c r="C1" s="7" t="s">
        <v>97</v>
      </c>
    </row>
    <row r="2" spans="1:4" x14ac:dyDescent="0.35">
      <c r="A2" t="s">
        <v>52</v>
      </c>
      <c r="B2" t="s">
        <v>31</v>
      </c>
      <c r="C2" t="s">
        <v>91</v>
      </c>
      <c r="D2" s="8">
        <v>5.0376424048206827</v>
      </c>
    </row>
    <row r="3" spans="1:4" x14ac:dyDescent="0.35">
      <c r="A3" t="s">
        <v>52</v>
      </c>
      <c r="B3" t="s">
        <v>31</v>
      </c>
      <c r="C3" t="s">
        <v>92</v>
      </c>
      <c r="D3" s="8">
        <v>1003.4067735420105</v>
      </c>
    </row>
    <row r="4" spans="1:4" x14ac:dyDescent="0.35">
      <c r="A4" t="s">
        <v>52</v>
      </c>
      <c r="B4" t="s">
        <v>31</v>
      </c>
      <c r="C4" t="s">
        <v>93</v>
      </c>
      <c r="D4" s="8">
        <v>976.38669155251762</v>
      </c>
    </row>
    <row r="5" spans="1:4" x14ac:dyDescent="0.35">
      <c r="A5" t="s">
        <v>52</v>
      </c>
      <c r="B5" t="s">
        <v>31</v>
      </c>
      <c r="C5" t="s">
        <v>94</v>
      </c>
      <c r="D5" s="8">
        <v>784.04034518663707</v>
      </c>
    </row>
    <row r="6" spans="1:4" x14ac:dyDescent="0.35">
      <c r="A6" t="s">
        <v>52</v>
      </c>
      <c r="B6" t="s">
        <v>31</v>
      </c>
      <c r="C6" t="s">
        <v>95</v>
      </c>
      <c r="D6" s="8">
        <v>240.43293295735072</v>
      </c>
    </row>
    <row r="7" spans="1:4" x14ac:dyDescent="0.35">
      <c r="A7" t="s">
        <v>52</v>
      </c>
      <c r="B7" t="s">
        <v>31</v>
      </c>
      <c r="C7" t="s">
        <v>96</v>
      </c>
      <c r="D7" s="8">
        <v>93.883335726203626</v>
      </c>
    </row>
    <row r="8" spans="1:4" x14ac:dyDescent="0.35">
      <c r="A8" t="s">
        <v>55</v>
      </c>
      <c r="B8" t="s">
        <v>31</v>
      </c>
      <c r="C8" t="s">
        <v>91</v>
      </c>
      <c r="D8" s="8">
        <v>20.36007838578</v>
      </c>
    </row>
    <row r="9" spans="1:4" x14ac:dyDescent="0.35">
      <c r="A9" t="s">
        <v>55</v>
      </c>
      <c r="B9" t="s">
        <v>31</v>
      </c>
      <c r="C9" t="s">
        <v>92</v>
      </c>
      <c r="D9" s="8">
        <v>4278.9391368241104</v>
      </c>
    </row>
    <row r="10" spans="1:4" x14ac:dyDescent="0.35">
      <c r="A10" t="s">
        <v>55</v>
      </c>
      <c r="B10" t="s">
        <v>31</v>
      </c>
      <c r="C10" t="s">
        <v>93</v>
      </c>
      <c r="D10" s="8">
        <v>4079.6115790340355</v>
      </c>
    </row>
    <row r="11" spans="1:4" x14ac:dyDescent="0.35">
      <c r="A11" t="s">
        <v>55</v>
      </c>
      <c r="B11" t="s">
        <v>31</v>
      </c>
      <c r="C11" t="s">
        <v>94</v>
      </c>
      <c r="D11" s="8">
        <v>3353.2740830631578</v>
      </c>
    </row>
    <row r="12" spans="1:4" x14ac:dyDescent="0.35">
      <c r="A12" t="s">
        <v>55</v>
      </c>
      <c r="B12" t="s">
        <v>31</v>
      </c>
      <c r="C12" t="s">
        <v>95</v>
      </c>
      <c r="D12" s="8">
        <v>1056.8339229650564</v>
      </c>
    </row>
    <row r="13" spans="1:4" x14ac:dyDescent="0.35">
      <c r="A13" t="s">
        <v>55</v>
      </c>
      <c r="B13" t="s">
        <v>31</v>
      </c>
      <c r="C13" t="s">
        <v>96</v>
      </c>
      <c r="D13" s="8">
        <v>399.25836210386683</v>
      </c>
    </row>
    <row r="14" spans="1:4" x14ac:dyDescent="0.35">
      <c r="A14" t="s">
        <v>58</v>
      </c>
      <c r="B14" t="s">
        <v>44</v>
      </c>
      <c r="C14" t="s">
        <v>91</v>
      </c>
      <c r="D14" s="8">
        <v>448.92721515866077</v>
      </c>
    </row>
    <row r="15" spans="1:4" x14ac:dyDescent="0.35">
      <c r="A15" t="s">
        <v>58</v>
      </c>
      <c r="B15" t="s">
        <v>44</v>
      </c>
      <c r="C15" t="s">
        <v>92</v>
      </c>
      <c r="D15" s="8">
        <v>5431.0839067163806</v>
      </c>
    </row>
    <row r="16" spans="1:4" x14ac:dyDescent="0.35">
      <c r="A16" t="s">
        <v>58</v>
      </c>
      <c r="B16" t="s">
        <v>44</v>
      </c>
      <c r="C16" t="s">
        <v>93</v>
      </c>
      <c r="D16" s="8">
        <v>3553.4100480931011</v>
      </c>
    </row>
    <row r="17" spans="1:4" x14ac:dyDescent="0.35">
      <c r="A17" t="s">
        <v>58</v>
      </c>
      <c r="B17" t="s">
        <v>44</v>
      </c>
      <c r="C17" t="s">
        <v>94</v>
      </c>
      <c r="D17" s="8">
        <v>3545.7137097379286</v>
      </c>
    </row>
    <row r="18" spans="1:4" x14ac:dyDescent="0.35">
      <c r="A18" t="s">
        <v>58</v>
      </c>
      <c r="B18" t="s">
        <v>44</v>
      </c>
      <c r="C18" t="s">
        <v>95</v>
      </c>
      <c r="D18" s="8">
        <v>1060.468665575414</v>
      </c>
    </row>
    <row r="19" spans="1:4" x14ac:dyDescent="0.35">
      <c r="A19" t="s">
        <v>58</v>
      </c>
      <c r="B19" t="s">
        <v>44</v>
      </c>
      <c r="C19" t="s">
        <v>96</v>
      </c>
      <c r="D19" s="8">
        <v>0.19822595987577335</v>
      </c>
    </row>
    <row r="20" spans="1:4" x14ac:dyDescent="0.35">
      <c r="A20" t="s">
        <v>58</v>
      </c>
      <c r="B20" t="s">
        <v>31</v>
      </c>
      <c r="C20" t="s">
        <v>91</v>
      </c>
      <c r="D20" s="8">
        <v>9516.9516436506528</v>
      </c>
    </row>
    <row r="21" spans="1:4" x14ac:dyDescent="0.35">
      <c r="A21" t="s">
        <v>58</v>
      </c>
      <c r="B21" t="s">
        <v>31</v>
      </c>
      <c r="C21" t="s">
        <v>92</v>
      </c>
      <c r="D21" s="8">
        <v>121441.66355270662</v>
      </c>
    </row>
    <row r="22" spans="1:4" x14ac:dyDescent="0.35">
      <c r="A22" t="s">
        <v>58</v>
      </c>
      <c r="B22" t="s">
        <v>31</v>
      </c>
      <c r="C22" t="s">
        <v>93</v>
      </c>
      <c r="D22" s="8">
        <v>70998.454929784493</v>
      </c>
    </row>
    <row r="23" spans="1:4" x14ac:dyDescent="0.35">
      <c r="A23" t="s">
        <v>58</v>
      </c>
      <c r="B23" t="s">
        <v>31</v>
      </c>
      <c r="C23" t="s">
        <v>94</v>
      </c>
      <c r="D23" s="8">
        <v>105860.32668695449</v>
      </c>
    </row>
    <row r="24" spans="1:4" x14ac:dyDescent="0.35">
      <c r="A24" t="s">
        <v>58</v>
      </c>
      <c r="B24" t="s">
        <v>31</v>
      </c>
      <c r="C24" t="s">
        <v>95</v>
      </c>
      <c r="D24" s="8">
        <v>49556.952021375648</v>
      </c>
    </row>
    <row r="25" spans="1:4" x14ac:dyDescent="0.35">
      <c r="A25" t="s">
        <v>58</v>
      </c>
      <c r="B25" t="s">
        <v>31</v>
      </c>
      <c r="C25" t="s">
        <v>96</v>
      </c>
      <c r="D25" s="8">
        <v>13239.796430389146</v>
      </c>
    </row>
    <row r="26" spans="1:4" x14ac:dyDescent="0.35">
      <c r="A26" t="s">
        <v>67</v>
      </c>
      <c r="B26" t="s">
        <v>44</v>
      </c>
      <c r="C26" t="s">
        <v>91</v>
      </c>
      <c r="D26" s="8">
        <v>6281.0903096898764</v>
      </c>
    </row>
    <row r="27" spans="1:4" x14ac:dyDescent="0.35">
      <c r="A27" t="s">
        <v>67</v>
      </c>
      <c r="B27" t="s">
        <v>44</v>
      </c>
      <c r="C27" t="s">
        <v>92</v>
      </c>
      <c r="D27" s="8">
        <v>75988.105300171126</v>
      </c>
    </row>
    <row r="28" spans="1:4" x14ac:dyDescent="0.35">
      <c r="A28" t="s">
        <v>67</v>
      </c>
      <c r="B28" t="s">
        <v>44</v>
      </c>
      <c r="C28" t="s">
        <v>93</v>
      </c>
      <c r="D28" s="8">
        <v>49716.944452886615</v>
      </c>
    </row>
    <row r="29" spans="1:4" x14ac:dyDescent="0.35">
      <c r="A29" t="s">
        <v>67</v>
      </c>
      <c r="B29" t="s">
        <v>44</v>
      </c>
      <c r="C29" t="s">
        <v>94</v>
      </c>
      <c r="D29" s="8">
        <v>49609.262417513266</v>
      </c>
    </row>
    <row r="30" spans="1:4" x14ac:dyDescent="0.35">
      <c r="A30" t="s">
        <v>67</v>
      </c>
      <c r="B30" t="s">
        <v>44</v>
      </c>
      <c r="C30" t="s">
        <v>95</v>
      </c>
      <c r="D30" s="8">
        <v>14837.370589620808</v>
      </c>
    </row>
    <row r="31" spans="1:4" x14ac:dyDescent="0.35">
      <c r="A31" t="s">
        <v>67</v>
      </c>
      <c r="B31" t="s">
        <v>44</v>
      </c>
      <c r="C31" t="s">
        <v>96</v>
      </c>
      <c r="D31" s="8">
        <v>2.7734454799419037</v>
      </c>
    </row>
    <row r="32" spans="1:4" x14ac:dyDescent="0.35">
      <c r="A32" t="s">
        <v>67</v>
      </c>
      <c r="B32" t="s">
        <v>31</v>
      </c>
      <c r="C32" t="s">
        <v>91</v>
      </c>
      <c r="D32" s="8">
        <v>94657.074158865798</v>
      </c>
    </row>
    <row r="33" spans="1:4" x14ac:dyDescent="0.35">
      <c r="A33" t="s">
        <v>67</v>
      </c>
      <c r="B33" t="s">
        <v>31</v>
      </c>
      <c r="C33" t="s">
        <v>92</v>
      </c>
      <c r="D33" s="8">
        <v>1034506.4664913486</v>
      </c>
    </row>
    <row r="34" spans="1:4" x14ac:dyDescent="0.35">
      <c r="A34" t="s">
        <v>67</v>
      </c>
      <c r="B34" t="s">
        <v>31</v>
      </c>
      <c r="C34" t="s">
        <v>93</v>
      </c>
      <c r="D34" s="8">
        <v>599516.51885243121</v>
      </c>
    </row>
    <row r="35" spans="1:4" x14ac:dyDescent="0.35">
      <c r="A35" t="s">
        <v>67</v>
      </c>
      <c r="B35" t="s">
        <v>31</v>
      </c>
      <c r="C35" t="s">
        <v>94</v>
      </c>
      <c r="D35" s="8">
        <v>831294.84766808862</v>
      </c>
    </row>
    <row r="36" spans="1:4" x14ac:dyDescent="0.35">
      <c r="A36" t="s">
        <v>67</v>
      </c>
      <c r="B36" t="s">
        <v>31</v>
      </c>
      <c r="C36" t="s">
        <v>95</v>
      </c>
      <c r="D36" s="8">
        <v>385885.87325540511</v>
      </c>
    </row>
    <row r="37" spans="1:4" x14ac:dyDescent="0.35">
      <c r="A37" t="s">
        <v>67</v>
      </c>
      <c r="B37" t="s">
        <v>31</v>
      </c>
      <c r="C37" t="s">
        <v>96</v>
      </c>
      <c r="D37" s="8">
        <v>118554.76465697703</v>
      </c>
    </row>
    <row r="38" spans="1:4" x14ac:dyDescent="0.35">
      <c r="A38" t="s">
        <v>75</v>
      </c>
      <c r="B38" t="s">
        <v>44</v>
      </c>
      <c r="C38" t="s">
        <v>91</v>
      </c>
      <c r="D38" s="8">
        <v>7670.4202790025638</v>
      </c>
    </row>
    <row r="39" spans="1:4" x14ac:dyDescent="0.35">
      <c r="A39" t="s">
        <v>75</v>
      </c>
      <c r="B39" t="s">
        <v>44</v>
      </c>
      <c r="C39" t="s">
        <v>92</v>
      </c>
      <c r="D39" s="8">
        <v>92796.103083923503</v>
      </c>
    </row>
    <row r="40" spans="1:4" x14ac:dyDescent="0.35">
      <c r="A40" t="s">
        <v>75</v>
      </c>
      <c r="B40" t="s">
        <v>44</v>
      </c>
      <c r="C40" t="s">
        <v>93</v>
      </c>
      <c r="D40" s="8">
        <v>60713.958905057407</v>
      </c>
    </row>
    <row r="41" spans="1:4" x14ac:dyDescent="0.35">
      <c r="A41" t="s">
        <v>75</v>
      </c>
      <c r="B41" t="s">
        <v>44</v>
      </c>
      <c r="C41" t="s">
        <v>94</v>
      </c>
      <c r="D41" s="8">
        <v>60582.458412772219</v>
      </c>
    </row>
    <row r="42" spans="1:4" x14ac:dyDescent="0.35">
      <c r="A42" t="s">
        <v>75</v>
      </c>
      <c r="B42" t="s">
        <v>44</v>
      </c>
      <c r="C42" t="s">
        <v>95</v>
      </c>
      <c r="D42" s="8">
        <v>18119.285449873256</v>
      </c>
    </row>
    <row r="43" spans="1:4" x14ac:dyDescent="0.35">
      <c r="A43" t="s">
        <v>75</v>
      </c>
      <c r="B43" t="s">
        <v>44</v>
      </c>
      <c r="C43" t="s">
        <v>96</v>
      </c>
      <c r="D43" s="8">
        <v>3.3869107755441168</v>
      </c>
    </row>
    <row r="44" spans="1:4" x14ac:dyDescent="0.35">
      <c r="A44" t="s">
        <v>75</v>
      </c>
      <c r="B44" t="s">
        <v>31</v>
      </c>
      <c r="C44" t="s">
        <v>91</v>
      </c>
      <c r="D44" s="8">
        <v>183540.48749868962</v>
      </c>
    </row>
    <row r="45" spans="1:4" x14ac:dyDescent="0.35">
      <c r="A45" t="s">
        <v>75</v>
      </c>
      <c r="B45" t="s">
        <v>31</v>
      </c>
      <c r="C45" t="s">
        <v>92</v>
      </c>
      <c r="D45" s="8">
        <v>1745021.616790696</v>
      </c>
    </row>
    <row r="46" spans="1:4" x14ac:dyDescent="0.35">
      <c r="A46" t="s">
        <v>75</v>
      </c>
      <c r="B46" t="s">
        <v>31</v>
      </c>
      <c r="C46" t="s">
        <v>93</v>
      </c>
      <c r="D46" s="8">
        <v>1011042.3977597139</v>
      </c>
    </row>
    <row r="47" spans="1:4" x14ac:dyDescent="0.35">
      <c r="A47" t="s">
        <v>75</v>
      </c>
      <c r="B47" t="s">
        <v>31</v>
      </c>
      <c r="C47" t="s">
        <v>94</v>
      </c>
      <c r="D47" s="8">
        <v>1420922.8398697611</v>
      </c>
    </row>
    <row r="48" spans="1:4" x14ac:dyDescent="0.35">
      <c r="A48" t="s">
        <v>75</v>
      </c>
      <c r="B48" t="s">
        <v>31</v>
      </c>
      <c r="C48" t="s">
        <v>95</v>
      </c>
      <c r="D48" s="8">
        <v>686551.16749980906</v>
      </c>
    </row>
    <row r="49" spans="1:4" x14ac:dyDescent="0.35">
      <c r="A49" t="s">
        <v>75</v>
      </c>
      <c r="B49" t="s">
        <v>31</v>
      </c>
      <c r="C49" t="s">
        <v>96</v>
      </c>
      <c r="D49" s="8">
        <v>207129.11748730592</v>
      </c>
    </row>
    <row r="50" spans="1:4" x14ac:dyDescent="0.35">
      <c r="A50" t="s">
        <v>77</v>
      </c>
      <c r="B50" t="s">
        <v>44</v>
      </c>
      <c r="C50" t="s">
        <v>91</v>
      </c>
      <c r="D50" s="8">
        <v>7256.7587906346989</v>
      </c>
    </row>
    <row r="51" spans="1:4" x14ac:dyDescent="0.35">
      <c r="A51" t="s">
        <v>77</v>
      </c>
      <c r="B51" t="s">
        <v>44</v>
      </c>
      <c r="C51" t="s">
        <v>92</v>
      </c>
      <c r="D51" s="8">
        <v>87791.660990768054</v>
      </c>
    </row>
    <row r="52" spans="1:4" x14ac:dyDescent="0.35">
      <c r="A52" t="s">
        <v>77</v>
      </c>
      <c r="B52" t="s">
        <v>44</v>
      </c>
      <c r="C52" t="s">
        <v>93</v>
      </c>
      <c r="D52" s="8">
        <v>57439.688957408951</v>
      </c>
    </row>
    <row r="53" spans="1:4" x14ac:dyDescent="0.35">
      <c r="A53" t="s">
        <v>77</v>
      </c>
      <c r="B53" t="s">
        <v>44</v>
      </c>
      <c r="C53" t="s">
        <v>94</v>
      </c>
      <c r="D53" s="8">
        <v>57315.2802133437</v>
      </c>
    </row>
    <row r="54" spans="1:4" x14ac:dyDescent="0.35">
      <c r="A54" t="s">
        <v>77</v>
      </c>
      <c r="B54" t="s">
        <v>44</v>
      </c>
      <c r="C54" t="s">
        <v>95</v>
      </c>
      <c r="D54" s="8">
        <v>17142.122489471374</v>
      </c>
    </row>
    <row r="55" spans="1:4" x14ac:dyDescent="0.35">
      <c r="A55" t="s">
        <v>77</v>
      </c>
      <c r="B55" t="s">
        <v>44</v>
      </c>
      <c r="C55" t="s">
        <v>96</v>
      </c>
      <c r="D55" s="8">
        <v>3.2042565660719173</v>
      </c>
    </row>
    <row r="56" spans="1:4" x14ac:dyDescent="0.35">
      <c r="A56" t="s">
        <v>77</v>
      </c>
      <c r="B56" t="s">
        <v>31</v>
      </c>
      <c r="C56" t="s">
        <v>91</v>
      </c>
      <c r="D56" s="8">
        <v>286901.61880961159</v>
      </c>
    </row>
    <row r="57" spans="1:4" x14ac:dyDescent="0.35">
      <c r="A57" t="s">
        <v>77</v>
      </c>
      <c r="B57" t="s">
        <v>31</v>
      </c>
      <c r="C57" t="s">
        <v>92</v>
      </c>
      <c r="D57" s="8">
        <v>2617312.1242181556</v>
      </c>
    </row>
    <row r="58" spans="1:4" x14ac:dyDescent="0.35">
      <c r="A58" t="s">
        <v>77</v>
      </c>
      <c r="B58" t="s">
        <v>31</v>
      </c>
      <c r="C58" t="s">
        <v>93</v>
      </c>
      <c r="D58" s="8">
        <v>1503611.2861669732</v>
      </c>
    </row>
    <row r="59" spans="1:4" x14ac:dyDescent="0.35">
      <c r="A59" t="s">
        <v>77</v>
      </c>
      <c r="B59" t="s">
        <v>31</v>
      </c>
      <c r="C59" t="s">
        <v>94</v>
      </c>
      <c r="D59" s="8">
        <v>2120116.830280154</v>
      </c>
    </row>
    <row r="60" spans="1:4" x14ac:dyDescent="0.35">
      <c r="A60" t="s">
        <v>77</v>
      </c>
      <c r="B60" t="s">
        <v>31</v>
      </c>
      <c r="C60" t="s">
        <v>95</v>
      </c>
      <c r="D60" s="8">
        <v>1034122.5795033323</v>
      </c>
    </row>
    <row r="61" spans="1:4" x14ac:dyDescent="0.35">
      <c r="A61" t="s">
        <v>77</v>
      </c>
      <c r="B61" t="s">
        <v>31</v>
      </c>
      <c r="C61" t="s">
        <v>96</v>
      </c>
      <c r="D61" s="8">
        <v>307947.31870116462</v>
      </c>
    </row>
    <row r="62" spans="1:4" x14ac:dyDescent="0.35">
      <c r="A62" t="s">
        <v>80</v>
      </c>
      <c r="B62" t="s">
        <v>44</v>
      </c>
      <c r="C62" t="s">
        <v>91</v>
      </c>
      <c r="D62" s="8">
        <v>13736.798677842389</v>
      </c>
    </row>
    <row r="63" spans="1:4" x14ac:dyDescent="0.35">
      <c r="A63" t="s">
        <v>80</v>
      </c>
      <c r="B63" t="s">
        <v>44</v>
      </c>
      <c r="C63" t="s">
        <v>92</v>
      </c>
      <c r="D63" s="8">
        <v>166186.64164226566</v>
      </c>
    </row>
    <row r="64" spans="1:4" x14ac:dyDescent="0.35">
      <c r="A64" t="s">
        <v>80</v>
      </c>
      <c r="B64" t="s">
        <v>44</v>
      </c>
      <c r="C64" t="s">
        <v>93</v>
      </c>
      <c r="D64" s="8">
        <v>108731.38629660883</v>
      </c>
    </row>
    <row r="65" spans="1:4" x14ac:dyDescent="0.35">
      <c r="A65" t="s">
        <v>80</v>
      </c>
      <c r="B65" t="s">
        <v>44</v>
      </c>
      <c r="C65" t="s">
        <v>94</v>
      </c>
      <c r="D65" s="8">
        <v>108495.88475655584</v>
      </c>
    </row>
    <row r="66" spans="1:4" x14ac:dyDescent="0.35">
      <c r="A66" t="s">
        <v>80</v>
      </c>
      <c r="B66" t="s">
        <v>44</v>
      </c>
      <c r="C66" t="s">
        <v>95</v>
      </c>
      <c r="D66" s="8">
        <v>32449.457442719693</v>
      </c>
    </row>
    <row r="67" spans="1:4" x14ac:dyDescent="0.35">
      <c r="A67" t="s">
        <v>80</v>
      </c>
      <c r="B67" t="s">
        <v>44</v>
      </c>
      <c r="C67" t="s">
        <v>96</v>
      </c>
      <c r="D67" s="8">
        <v>6.0655491838987681</v>
      </c>
    </row>
    <row r="68" spans="1:4" x14ac:dyDescent="0.35">
      <c r="A68" t="s">
        <v>80</v>
      </c>
      <c r="B68" t="s">
        <v>31</v>
      </c>
      <c r="C68" t="s">
        <v>91</v>
      </c>
      <c r="D68" s="8">
        <v>319617.25443074183</v>
      </c>
    </row>
    <row r="69" spans="1:4" x14ac:dyDescent="0.35">
      <c r="A69" t="s">
        <v>80</v>
      </c>
      <c r="B69" t="s">
        <v>31</v>
      </c>
      <c r="C69" t="s">
        <v>92</v>
      </c>
      <c r="D69" s="8">
        <v>2726008.1226442051</v>
      </c>
    </row>
    <row r="70" spans="1:4" x14ac:dyDescent="0.35">
      <c r="A70" t="s">
        <v>80</v>
      </c>
      <c r="B70" t="s">
        <v>31</v>
      </c>
      <c r="C70" t="s">
        <v>93</v>
      </c>
      <c r="D70" s="8">
        <v>1541316.3472387034</v>
      </c>
    </row>
    <row r="71" spans="1:4" x14ac:dyDescent="0.35">
      <c r="A71" t="s">
        <v>80</v>
      </c>
      <c r="B71" t="s">
        <v>31</v>
      </c>
      <c r="C71" t="s">
        <v>94</v>
      </c>
      <c r="D71" s="8">
        <v>2167078.8952018814</v>
      </c>
    </row>
    <row r="72" spans="1:4" x14ac:dyDescent="0.35">
      <c r="A72" t="s">
        <v>80</v>
      </c>
      <c r="B72" t="s">
        <v>31</v>
      </c>
      <c r="C72" t="s">
        <v>95</v>
      </c>
      <c r="D72" s="8">
        <v>1026176.3183244569</v>
      </c>
    </row>
    <row r="73" spans="1:4" x14ac:dyDescent="0.35">
      <c r="A73" t="s">
        <v>80</v>
      </c>
      <c r="B73" t="s">
        <v>31</v>
      </c>
      <c r="C73" t="s">
        <v>96</v>
      </c>
      <c r="D73" s="8">
        <v>293534.61934181763</v>
      </c>
    </row>
    <row r="74" spans="1:4" x14ac:dyDescent="0.35">
      <c r="A74" t="s">
        <v>83</v>
      </c>
      <c r="B74" t="s">
        <v>44</v>
      </c>
      <c r="C74" t="s">
        <v>91</v>
      </c>
      <c r="D74" s="8">
        <v>10003.519956582964</v>
      </c>
    </row>
    <row r="75" spans="1:4" x14ac:dyDescent="0.35">
      <c r="A75" t="s">
        <v>83</v>
      </c>
      <c r="B75" t="s">
        <v>44</v>
      </c>
      <c r="C75" t="s">
        <v>92</v>
      </c>
      <c r="D75" s="8">
        <v>121021.74787401223</v>
      </c>
    </row>
    <row r="76" spans="1:4" x14ac:dyDescent="0.35">
      <c r="A76" t="s">
        <v>83</v>
      </c>
      <c r="B76" t="s">
        <v>44</v>
      </c>
      <c r="C76" t="s">
        <v>93</v>
      </c>
      <c r="D76" s="8">
        <v>79181.228336666594</v>
      </c>
    </row>
    <row r="77" spans="1:4" x14ac:dyDescent="0.35">
      <c r="A77" t="s">
        <v>83</v>
      </c>
      <c r="B77" t="s">
        <v>44</v>
      </c>
      <c r="C77" t="s">
        <v>94</v>
      </c>
      <c r="D77" s="8">
        <v>79009.729546375209</v>
      </c>
    </row>
    <row r="78" spans="1:4" x14ac:dyDescent="0.35">
      <c r="A78" t="s">
        <v>83</v>
      </c>
      <c r="B78" t="s">
        <v>44</v>
      </c>
      <c r="C78" t="s">
        <v>95</v>
      </c>
      <c r="D78" s="8">
        <v>23630.600019794547</v>
      </c>
    </row>
    <row r="79" spans="1:4" x14ac:dyDescent="0.35">
      <c r="A79" t="s">
        <v>83</v>
      </c>
      <c r="B79" t="s">
        <v>44</v>
      </c>
      <c r="C79" t="s">
        <v>96</v>
      </c>
      <c r="D79" s="8">
        <v>4.417102101571837</v>
      </c>
    </row>
    <row r="80" spans="1:4" x14ac:dyDescent="0.35">
      <c r="A80" t="s">
        <v>83</v>
      </c>
      <c r="B80" t="s">
        <v>31</v>
      </c>
      <c r="C80" t="s">
        <v>91</v>
      </c>
      <c r="D80" s="8">
        <v>469223.23854460416</v>
      </c>
    </row>
    <row r="81" spans="1:4" x14ac:dyDescent="0.35">
      <c r="A81" t="s">
        <v>83</v>
      </c>
      <c r="B81" t="s">
        <v>31</v>
      </c>
      <c r="C81" t="s">
        <v>92</v>
      </c>
      <c r="D81" s="8">
        <v>3921202.453867679</v>
      </c>
    </row>
    <row r="82" spans="1:4" x14ac:dyDescent="0.35">
      <c r="A82" t="s">
        <v>83</v>
      </c>
      <c r="B82" t="s">
        <v>31</v>
      </c>
      <c r="C82" t="s">
        <v>93</v>
      </c>
      <c r="D82" s="8">
        <v>2367049.5691937273</v>
      </c>
    </row>
    <row r="83" spans="1:4" x14ac:dyDescent="0.35">
      <c r="A83" t="s">
        <v>83</v>
      </c>
      <c r="B83" t="s">
        <v>31</v>
      </c>
      <c r="C83" t="s">
        <v>94</v>
      </c>
      <c r="D83" s="8">
        <v>2875421.9543271335</v>
      </c>
    </row>
    <row r="84" spans="1:4" x14ac:dyDescent="0.35">
      <c r="A84" t="s">
        <v>83</v>
      </c>
      <c r="B84" t="s">
        <v>31</v>
      </c>
      <c r="C84" t="s">
        <v>95</v>
      </c>
      <c r="D84" s="8">
        <v>1307175.0557449227</v>
      </c>
    </row>
    <row r="85" spans="1:4" x14ac:dyDescent="0.35">
      <c r="A85" t="s">
        <v>83</v>
      </c>
      <c r="B85" t="s">
        <v>31</v>
      </c>
      <c r="C85" t="s">
        <v>96</v>
      </c>
      <c r="D85" s="8">
        <v>233090.99488940384</v>
      </c>
    </row>
    <row r="86" spans="1:4" x14ac:dyDescent="0.35">
      <c r="A86" t="s">
        <v>85</v>
      </c>
      <c r="B86" t="s">
        <v>44</v>
      </c>
      <c r="C86" t="s">
        <v>91</v>
      </c>
      <c r="D86" s="8">
        <v>4876.6215170660053</v>
      </c>
    </row>
    <row r="87" spans="1:4" x14ac:dyDescent="0.35">
      <c r="A87" t="s">
        <v>85</v>
      </c>
      <c r="B87" t="s">
        <v>44</v>
      </c>
      <c r="C87" t="s">
        <v>92</v>
      </c>
      <c r="D87" s="8">
        <v>58996.959298008922</v>
      </c>
    </row>
    <row r="88" spans="1:4" x14ac:dyDescent="0.35">
      <c r="A88" t="s">
        <v>85</v>
      </c>
      <c r="B88" t="s">
        <v>44</v>
      </c>
      <c r="C88" t="s">
        <v>93</v>
      </c>
      <c r="D88" s="8">
        <v>38600.101117427344</v>
      </c>
    </row>
    <row r="89" spans="1:4" x14ac:dyDescent="0.35">
      <c r="A89" t="s">
        <v>85</v>
      </c>
      <c r="B89" t="s">
        <v>44</v>
      </c>
      <c r="C89" t="s">
        <v>94</v>
      </c>
      <c r="D89" s="8">
        <v>38516.497076598163</v>
      </c>
    </row>
    <row r="90" spans="1:4" x14ac:dyDescent="0.35">
      <c r="A90" t="s">
        <v>85</v>
      </c>
      <c r="B90" t="s">
        <v>44</v>
      </c>
      <c r="C90" t="s">
        <v>95</v>
      </c>
      <c r="D90" s="8">
        <v>11519.694369368128</v>
      </c>
    </row>
    <row r="91" spans="1:4" x14ac:dyDescent="0.35">
      <c r="A91" t="s">
        <v>85</v>
      </c>
      <c r="B91" t="s">
        <v>44</v>
      </c>
      <c r="C91" t="s">
        <v>96</v>
      </c>
      <c r="D91" s="8">
        <v>2.1532955644705467</v>
      </c>
    </row>
    <row r="92" spans="1:4" x14ac:dyDescent="0.35">
      <c r="A92" t="s">
        <v>85</v>
      </c>
      <c r="B92" t="s">
        <v>31</v>
      </c>
      <c r="C92" t="s">
        <v>91</v>
      </c>
      <c r="D92" s="8">
        <v>375255.87240917009</v>
      </c>
    </row>
    <row r="93" spans="1:4" x14ac:dyDescent="0.35">
      <c r="A93" t="s">
        <v>85</v>
      </c>
      <c r="B93" t="s">
        <v>31</v>
      </c>
      <c r="C93" t="s">
        <v>92</v>
      </c>
      <c r="D93" s="8">
        <v>3318853.1145702288</v>
      </c>
    </row>
    <row r="94" spans="1:4" x14ac:dyDescent="0.35">
      <c r="A94" t="s">
        <v>85</v>
      </c>
      <c r="B94" t="s">
        <v>31</v>
      </c>
      <c r="C94" t="s">
        <v>93</v>
      </c>
      <c r="D94" s="8">
        <v>1988497.4982762423</v>
      </c>
    </row>
    <row r="95" spans="1:4" x14ac:dyDescent="0.35">
      <c r="A95" t="s">
        <v>85</v>
      </c>
      <c r="B95" t="s">
        <v>31</v>
      </c>
      <c r="C95" t="s">
        <v>94</v>
      </c>
      <c r="D95" s="8">
        <v>2316395.2480387986</v>
      </c>
    </row>
    <row r="96" spans="1:4" x14ac:dyDescent="0.35">
      <c r="A96" t="s">
        <v>85</v>
      </c>
      <c r="B96" t="s">
        <v>31</v>
      </c>
      <c r="C96" t="s">
        <v>95</v>
      </c>
      <c r="D96" s="8">
        <v>1028798.9144779061</v>
      </c>
    </row>
    <row r="97" spans="1:4" x14ac:dyDescent="0.35">
      <c r="A97" t="s">
        <v>85</v>
      </c>
      <c r="B97" t="s">
        <v>31</v>
      </c>
      <c r="C97" t="s">
        <v>96</v>
      </c>
      <c r="D97" s="8">
        <v>98740.619390269538</v>
      </c>
    </row>
    <row r="98" spans="1:4" x14ac:dyDescent="0.35">
      <c r="A98" t="s">
        <v>87</v>
      </c>
      <c r="B98" t="s">
        <v>44</v>
      </c>
      <c r="C98" t="s">
        <v>91</v>
      </c>
      <c r="D98" s="8">
        <v>1346.5322414675609</v>
      </c>
    </row>
    <row r="99" spans="1:4" x14ac:dyDescent="0.35">
      <c r="A99" t="s">
        <v>87</v>
      </c>
      <c r="B99" t="s">
        <v>44</v>
      </c>
      <c r="C99" t="s">
        <v>92</v>
      </c>
      <c r="D99" s="8">
        <v>16290.234451312077</v>
      </c>
    </row>
    <row r="100" spans="1:4" x14ac:dyDescent="0.35">
      <c r="A100" t="s">
        <v>87</v>
      </c>
      <c r="B100" t="s">
        <v>44</v>
      </c>
      <c r="C100" t="s">
        <v>93</v>
      </c>
      <c r="D100" s="8">
        <v>10658.25602758592</v>
      </c>
    </row>
    <row r="101" spans="1:4" x14ac:dyDescent="0.35">
      <c r="A101" t="s">
        <v>87</v>
      </c>
      <c r="B101" t="s">
        <v>44</v>
      </c>
      <c r="C101" t="s">
        <v>94</v>
      </c>
      <c r="D101" s="8">
        <v>10635.171288263931</v>
      </c>
    </row>
    <row r="102" spans="1:4" x14ac:dyDescent="0.35">
      <c r="A102" t="s">
        <v>87</v>
      </c>
      <c r="B102" t="s">
        <v>44</v>
      </c>
      <c r="C102" t="s">
        <v>95</v>
      </c>
      <c r="D102" s="8">
        <v>3180.816847467589</v>
      </c>
    </row>
    <row r="103" spans="1:4" x14ac:dyDescent="0.35">
      <c r="A103" t="s">
        <v>87</v>
      </c>
      <c r="B103" t="s">
        <v>44</v>
      </c>
      <c r="C103" t="s">
        <v>96</v>
      </c>
      <c r="D103" s="8">
        <v>0.59456775409405571</v>
      </c>
    </row>
    <row r="104" spans="1:4" x14ac:dyDescent="0.35">
      <c r="A104" t="s">
        <v>87</v>
      </c>
      <c r="B104" t="s">
        <v>31</v>
      </c>
      <c r="C104" t="s">
        <v>91</v>
      </c>
      <c r="D104" s="8">
        <v>245681.08770759002</v>
      </c>
    </row>
    <row r="105" spans="1:4" x14ac:dyDescent="0.35">
      <c r="A105" t="s">
        <v>87</v>
      </c>
      <c r="B105" t="s">
        <v>31</v>
      </c>
      <c r="C105" t="s">
        <v>92</v>
      </c>
      <c r="D105" s="8">
        <v>3045346.5150972856</v>
      </c>
    </row>
    <row r="106" spans="1:4" x14ac:dyDescent="0.35">
      <c r="A106" t="s">
        <v>87</v>
      </c>
      <c r="B106" t="s">
        <v>31</v>
      </c>
      <c r="C106" t="s">
        <v>93</v>
      </c>
      <c r="D106" s="8">
        <v>1511706.0507876379</v>
      </c>
    </row>
    <row r="107" spans="1:4" x14ac:dyDescent="0.35">
      <c r="A107" t="s">
        <v>87</v>
      </c>
      <c r="B107" t="s">
        <v>31</v>
      </c>
      <c r="C107" t="s">
        <v>94</v>
      </c>
      <c r="D107" s="8">
        <v>2321118.8506368343</v>
      </c>
    </row>
    <row r="108" spans="1:4" x14ac:dyDescent="0.35">
      <c r="A108" t="s">
        <v>87</v>
      </c>
      <c r="B108" t="s">
        <v>31</v>
      </c>
      <c r="C108" t="s">
        <v>95</v>
      </c>
      <c r="D108" s="8">
        <v>1085716.5909299559</v>
      </c>
    </row>
    <row r="109" spans="1:4" x14ac:dyDescent="0.35">
      <c r="A109" t="s">
        <v>87</v>
      </c>
      <c r="B109" t="s">
        <v>31</v>
      </c>
      <c r="C109" t="s">
        <v>96</v>
      </c>
      <c r="D109" s="8">
        <v>45796.261504238384</v>
      </c>
    </row>
    <row r="110" spans="1:4" x14ac:dyDescent="0.35">
      <c r="A110" t="s">
        <v>90</v>
      </c>
      <c r="B110" t="s">
        <v>44</v>
      </c>
      <c r="C110" t="s">
        <v>91</v>
      </c>
      <c r="D110" s="8">
        <v>62.949571725581109</v>
      </c>
    </row>
    <row r="111" spans="1:4" x14ac:dyDescent="0.35">
      <c r="A111" t="s">
        <v>90</v>
      </c>
      <c r="B111" t="s">
        <v>44</v>
      </c>
      <c r="C111" t="s">
        <v>92</v>
      </c>
      <c r="D111" s="8">
        <v>761.55865447511917</v>
      </c>
    </row>
    <row r="112" spans="1:4" x14ac:dyDescent="0.35">
      <c r="A112" t="s">
        <v>90</v>
      </c>
      <c r="B112" t="s">
        <v>44</v>
      </c>
      <c r="C112" t="s">
        <v>93</v>
      </c>
      <c r="D112" s="8">
        <v>498.2670534103882</v>
      </c>
    </row>
    <row r="113" spans="1:4" x14ac:dyDescent="0.35">
      <c r="A113" t="s">
        <v>90</v>
      </c>
      <c r="B113" t="s">
        <v>44</v>
      </c>
      <c r="C113" t="s">
        <v>94</v>
      </c>
      <c r="D113" s="8">
        <v>497.18785574325176</v>
      </c>
    </row>
    <row r="114" spans="1:4" x14ac:dyDescent="0.35">
      <c r="A114" t="s">
        <v>90</v>
      </c>
      <c r="B114" t="s">
        <v>44</v>
      </c>
      <c r="C114" t="s">
        <v>95</v>
      </c>
      <c r="D114" s="8">
        <v>148.70127288401918</v>
      </c>
    </row>
    <row r="115" spans="1:4" x14ac:dyDescent="0.35">
      <c r="A115" t="s">
        <v>90</v>
      </c>
      <c r="B115" t="s">
        <v>44</v>
      </c>
      <c r="C115" t="s">
        <v>96</v>
      </c>
      <c r="D115" s="8">
        <v>2.7795684595913996E-2</v>
      </c>
    </row>
    <row r="116" spans="1:4" x14ac:dyDescent="0.35">
      <c r="A116" t="s">
        <v>90</v>
      </c>
      <c r="B116" t="s">
        <v>31</v>
      </c>
      <c r="C116" t="s">
        <v>91</v>
      </c>
      <c r="D116" s="8">
        <v>115790.09161356644</v>
      </c>
    </row>
    <row r="117" spans="1:4" x14ac:dyDescent="0.35">
      <c r="A117" t="s">
        <v>90</v>
      </c>
      <c r="B117" t="s">
        <v>31</v>
      </c>
      <c r="C117" t="s">
        <v>92</v>
      </c>
      <c r="D117" s="8">
        <v>2060326.3012819118</v>
      </c>
    </row>
    <row r="118" spans="1:4" x14ac:dyDescent="0.35">
      <c r="A118" t="s">
        <v>90</v>
      </c>
      <c r="B118" t="s">
        <v>31</v>
      </c>
      <c r="C118" t="s">
        <v>93</v>
      </c>
      <c r="D118" s="8">
        <v>806399.66587527061</v>
      </c>
    </row>
    <row r="119" spans="1:4" x14ac:dyDescent="0.35">
      <c r="A119" t="s">
        <v>90</v>
      </c>
      <c r="B119" t="s">
        <v>31</v>
      </c>
      <c r="C119" t="s">
        <v>94</v>
      </c>
      <c r="D119" s="8">
        <v>1821727.8966244278</v>
      </c>
    </row>
    <row r="120" spans="1:4" x14ac:dyDescent="0.35">
      <c r="A120" t="s">
        <v>90</v>
      </c>
      <c r="B120" t="s">
        <v>31</v>
      </c>
      <c r="C120" t="s">
        <v>95</v>
      </c>
      <c r="D120" s="8">
        <v>887098.70810134651</v>
      </c>
    </row>
    <row r="121" spans="1:4" x14ac:dyDescent="0.35">
      <c r="A121" t="s">
        <v>90</v>
      </c>
      <c r="B121" t="s">
        <v>31</v>
      </c>
      <c r="C121" t="s">
        <v>96</v>
      </c>
      <c r="D121" s="8">
        <v>27899.914029084495</v>
      </c>
    </row>
    <row r="122" spans="1:4" x14ac:dyDescent="0.35">
      <c r="A122" t="s">
        <v>26</v>
      </c>
      <c r="B122" t="s">
        <v>44</v>
      </c>
      <c r="C122" t="s">
        <v>91</v>
      </c>
      <c r="D122" s="8">
        <v>71.15496360264774</v>
      </c>
    </row>
    <row r="123" spans="1:4" x14ac:dyDescent="0.35">
      <c r="A123" t="s">
        <v>26</v>
      </c>
      <c r="B123" t="s">
        <v>44</v>
      </c>
      <c r="C123" t="s">
        <v>92</v>
      </c>
      <c r="D123" s="8">
        <v>860.82679921454633</v>
      </c>
    </row>
    <row r="124" spans="1:4" x14ac:dyDescent="0.35">
      <c r="A124" t="s">
        <v>26</v>
      </c>
      <c r="B124" t="s">
        <v>44</v>
      </c>
      <c r="C124" t="s">
        <v>93</v>
      </c>
      <c r="D124" s="8">
        <v>563.21549262275653</v>
      </c>
    </row>
    <row r="125" spans="1:4" x14ac:dyDescent="0.35">
      <c r="A125" t="s">
        <v>26</v>
      </c>
      <c r="B125" t="s">
        <v>44</v>
      </c>
      <c r="C125" t="s">
        <v>94</v>
      </c>
      <c r="D125" s="8">
        <v>561.99562299346167</v>
      </c>
    </row>
    <row r="126" spans="1:4" x14ac:dyDescent="0.35">
      <c r="A126" t="s">
        <v>26</v>
      </c>
      <c r="B126" t="s">
        <v>44</v>
      </c>
      <c r="C126" t="s">
        <v>95</v>
      </c>
      <c r="D126" s="8">
        <v>168.08428349370311</v>
      </c>
    </row>
    <row r="127" spans="1:4" x14ac:dyDescent="0.35">
      <c r="A127" t="s">
        <v>26</v>
      </c>
      <c r="B127" t="s">
        <v>44</v>
      </c>
      <c r="C127" t="s">
        <v>96</v>
      </c>
      <c r="D127" s="8">
        <v>3.1418814640310072E-2</v>
      </c>
    </row>
    <row r="128" spans="1:4" x14ac:dyDescent="0.35">
      <c r="A128" t="s">
        <v>26</v>
      </c>
      <c r="B128" t="s">
        <v>31</v>
      </c>
      <c r="C128" t="s">
        <v>91</v>
      </c>
      <c r="D128" s="8">
        <v>64703.019714976937</v>
      </c>
    </row>
    <row r="129" spans="1:4" x14ac:dyDescent="0.35">
      <c r="A129" t="s">
        <v>26</v>
      </c>
      <c r="B129" t="s">
        <v>31</v>
      </c>
      <c r="C129" t="s">
        <v>92</v>
      </c>
      <c r="D129" s="8">
        <v>1096234.9514147444</v>
      </c>
    </row>
    <row r="130" spans="1:4" x14ac:dyDescent="0.35">
      <c r="A130" t="s">
        <v>26</v>
      </c>
      <c r="B130" t="s">
        <v>31</v>
      </c>
      <c r="C130" t="s">
        <v>93</v>
      </c>
      <c r="D130" s="8">
        <v>436006.30753432179</v>
      </c>
    </row>
    <row r="131" spans="1:4" x14ac:dyDescent="0.35">
      <c r="A131" t="s">
        <v>26</v>
      </c>
      <c r="B131" t="s">
        <v>31</v>
      </c>
      <c r="C131" t="s">
        <v>94</v>
      </c>
      <c r="D131" s="8">
        <v>976656.71353874367</v>
      </c>
    </row>
    <row r="132" spans="1:4" x14ac:dyDescent="0.35">
      <c r="A132" t="s">
        <v>26</v>
      </c>
      <c r="B132" t="s">
        <v>31</v>
      </c>
      <c r="C132" t="s">
        <v>95</v>
      </c>
      <c r="D132" s="8">
        <v>472388.10589550901</v>
      </c>
    </row>
    <row r="133" spans="1:4" x14ac:dyDescent="0.35">
      <c r="A133" t="s">
        <v>26</v>
      </c>
      <c r="B133" t="s">
        <v>31</v>
      </c>
      <c r="C133" t="s">
        <v>96</v>
      </c>
      <c r="D133" s="8">
        <v>14412.104611683648</v>
      </c>
    </row>
    <row r="134" spans="1:4" x14ac:dyDescent="0.35">
      <c r="A134" t="s">
        <v>46</v>
      </c>
      <c r="B134" t="s">
        <v>31</v>
      </c>
      <c r="C134" t="s">
        <v>91</v>
      </c>
      <c r="D134" s="8">
        <v>57825.853677224637</v>
      </c>
    </row>
    <row r="135" spans="1:4" x14ac:dyDescent="0.35">
      <c r="A135" t="s">
        <v>46</v>
      </c>
      <c r="B135" t="s">
        <v>31</v>
      </c>
      <c r="C135" t="s">
        <v>92</v>
      </c>
      <c r="D135" s="8">
        <v>863531.7045370338</v>
      </c>
    </row>
    <row r="136" spans="1:4" x14ac:dyDescent="0.35">
      <c r="A136" t="s">
        <v>46</v>
      </c>
      <c r="B136" t="s">
        <v>31</v>
      </c>
      <c r="C136" t="s">
        <v>93</v>
      </c>
      <c r="D136" s="8">
        <v>323782.24928706937</v>
      </c>
    </row>
    <row r="137" spans="1:4" x14ac:dyDescent="0.35">
      <c r="A137" t="s">
        <v>46</v>
      </c>
      <c r="B137" t="s">
        <v>31</v>
      </c>
      <c r="C137" t="s">
        <v>94</v>
      </c>
      <c r="D137" s="8">
        <v>802470.2625955476</v>
      </c>
    </row>
    <row r="138" spans="1:4" x14ac:dyDescent="0.35">
      <c r="A138" t="s">
        <v>46</v>
      </c>
      <c r="B138" t="s">
        <v>31</v>
      </c>
      <c r="C138" t="s">
        <v>95</v>
      </c>
      <c r="D138" s="8">
        <v>399257.83969394973</v>
      </c>
    </row>
    <row r="139" spans="1:4" x14ac:dyDescent="0.35">
      <c r="A139" t="s">
        <v>46</v>
      </c>
      <c r="B139" t="s">
        <v>31</v>
      </c>
      <c r="C139" t="s">
        <v>96</v>
      </c>
      <c r="D139" s="8">
        <v>10741.762532690949</v>
      </c>
    </row>
    <row r="140" spans="1:4" x14ac:dyDescent="0.35">
      <c r="A140" t="s">
        <v>47</v>
      </c>
      <c r="B140" t="s">
        <v>31</v>
      </c>
      <c r="C140" t="s">
        <v>91</v>
      </c>
      <c r="D140" s="8">
        <v>12969.877083052543</v>
      </c>
    </row>
    <row r="141" spans="1:4" x14ac:dyDescent="0.35">
      <c r="A141" t="s">
        <v>47</v>
      </c>
      <c r="B141" t="s">
        <v>31</v>
      </c>
      <c r="C141" t="s">
        <v>92</v>
      </c>
      <c r="D141" s="8">
        <v>259200.23879858205</v>
      </c>
    </row>
    <row r="142" spans="1:4" x14ac:dyDescent="0.35">
      <c r="A142" t="s">
        <v>47</v>
      </c>
      <c r="B142" t="s">
        <v>31</v>
      </c>
      <c r="C142" t="s">
        <v>93</v>
      </c>
      <c r="D142" s="8">
        <v>88383.051046511217</v>
      </c>
    </row>
    <row r="143" spans="1:4" x14ac:dyDescent="0.35">
      <c r="A143" t="s">
        <v>47</v>
      </c>
      <c r="B143" t="s">
        <v>31</v>
      </c>
      <c r="C143" t="s">
        <v>94</v>
      </c>
      <c r="D143" s="8">
        <v>245302.18324604694</v>
      </c>
    </row>
    <row r="144" spans="1:4" x14ac:dyDescent="0.35">
      <c r="A144" t="s">
        <v>47</v>
      </c>
      <c r="B144" t="s">
        <v>31</v>
      </c>
      <c r="C144" t="s">
        <v>95</v>
      </c>
      <c r="D144" s="8">
        <v>123363.05655833948</v>
      </c>
    </row>
    <row r="145" spans="1:4" x14ac:dyDescent="0.35">
      <c r="A145" t="s">
        <v>47</v>
      </c>
      <c r="B145" t="s">
        <v>31</v>
      </c>
      <c r="C145" t="s">
        <v>96</v>
      </c>
      <c r="D145" s="8">
        <v>3667.0873692661162</v>
      </c>
    </row>
    <row r="146" spans="1:4" x14ac:dyDescent="0.35">
      <c r="A146" t="s">
        <v>48</v>
      </c>
      <c r="B146" t="s">
        <v>31</v>
      </c>
      <c r="C146" t="s">
        <v>91</v>
      </c>
      <c r="D146" s="8">
        <v>2338.8598684840827</v>
      </c>
    </row>
    <row r="147" spans="1:4" x14ac:dyDescent="0.35">
      <c r="A147" t="s">
        <v>48</v>
      </c>
      <c r="B147" t="s">
        <v>31</v>
      </c>
      <c r="C147" t="s">
        <v>92</v>
      </c>
      <c r="D147" s="8">
        <v>29875.337869955401</v>
      </c>
    </row>
    <row r="148" spans="1:4" x14ac:dyDescent="0.35">
      <c r="A148" t="s">
        <v>48</v>
      </c>
      <c r="B148" t="s">
        <v>31</v>
      </c>
      <c r="C148" t="s">
        <v>93</v>
      </c>
      <c r="D148" s="8">
        <v>14227.003306721619</v>
      </c>
    </row>
    <row r="149" spans="1:4" x14ac:dyDescent="0.35">
      <c r="A149" t="s">
        <v>48</v>
      </c>
      <c r="B149" t="s">
        <v>31</v>
      </c>
      <c r="C149" t="s">
        <v>94</v>
      </c>
      <c r="D149" s="8">
        <v>23562.930599536438</v>
      </c>
    </row>
    <row r="150" spans="1:4" x14ac:dyDescent="0.35">
      <c r="A150" t="s">
        <v>48</v>
      </c>
      <c r="B150" t="s">
        <v>31</v>
      </c>
      <c r="C150" t="s">
        <v>95</v>
      </c>
      <c r="D150" s="8">
        <v>11234.661140909819</v>
      </c>
    </row>
    <row r="151" spans="1:4" x14ac:dyDescent="0.35">
      <c r="A151" t="s">
        <v>48</v>
      </c>
      <c r="B151" t="s">
        <v>31</v>
      </c>
      <c r="C151" t="s">
        <v>96</v>
      </c>
      <c r="D151" s="8">
        <v>399.1691296538246</v>
      </c>
    </row>
    <row r="152" spans="1:4" x14ac:dyDescent="0.35">
      <c r="A152" t="s">
        <v>49</v>
      </c>
      <c r="B152" t="s">
        <v>31</v>
      </c>
      <c r="C152" t="s">
        <v>91</v>
      </c>
      <c r="D152" s="8">
        <v>2450.6354244602912</v>
      </c>
    </row>
    <row r="153" spans="1:4" x14ac:dyDescent="0.35">
      <c r="A153" t="s">
        <v>49</v>
      </c>
      <c r="B153" t="s">
        <v>31</v>
      </c>
      <c r="C153" t="s">
        <v>92</v>
      </c>
      <c r="D153" s="8">
        <v>84183.053899183418</v>
      </c>
    </row>
    <row r="154" spans="1:4" x14ac:dyDescent="0.35">
      <c r="A154" t="s">
        <v>49</v>
      </c>
      <c r="B154" t="s">
        <v>31</v>
      </c>
      <c r="C154" t="s">
        <v>93</v>
      </c>
      <c r="D154" s="8">
        <v>33368.53015966095</v>
      </c>
    </row>
    <row r="155" spans="1:4" x14ac:dyDescent="0.35">
      <c r="A155" t="s">
        <v>49</v>
      </c>
      <c r="B155" t="s">
        <v>31</v>
      </c>
      <c r="C155" t="s">
        <v>94</v>
      </c>
      <c r="D155" s="8">
        <v>71036.233419270837</v>
      </c>
    </row>
    <row r="156" spans="1:4" x14ac:dyDescent="0.35">
      <c r="A156" t="s">
        <v>49</v>
      </c>
      <c r="B156" t="s">
        <v>31</v>
      </c>
      <c r="C156" t="s">
        <v>95</v>
      </c>
      <c r="D156" s="8">
        <v>32447.515637632074</v>
      </c>
    </row>
    <row r="157" spans="1:4" x14ac:dyDescent="0.35">
      <c r="A157" t="s">
        <v>49</v>
      </c>
      <c r="B157" t="s">
        <v>31</v>
      </c>
      <c r="C157" t="s">
        <v>96</v>
      </c>
      <c r="D157" s="8">
        <v>611.40731321117789</v>
      </c>
    </row>
    <row r="158" spans="1:4" x14ac:dyDescent="0.35">
      <c r="A158" t="s">
        <v>50</v>
      </c>
      <c r="B158" t="s">
        <v>31</v>
      </c>
      <c r="C158" t="s">
        <v>91</v>
      </c>
      <c r="D158" s="8">
        <v>1359.093655636528</v>
      </c>
    </row>
    <row r="159" spans="1:4" x14ac:dyDescent="0.35">
      <c r="A159" t="s">
        <v>50</v>
      </c>
      <c r="B159" t="s">
        <v>31</v>
      </c>
      <c r="C159" t="s">
        <v>92</v>
      </c>
      <c r="D159" s="8">
        <v>57244.523936404221</v>
      </c>
    </row>
    <row r="160" spans="1:4" x14ac:dyDescent="0.35">
      <c r="A160" t="s">
        <v>50</v>
      </c>
      <c r="B160" t="s">
        <v>31</v>
      </c>
      <c r="C160" t="s">
        <v>93</v>
      </c>
      <c r="D160" s="8">
        <v>22584.007979099362</v>
      </c>
    </row>
    <row r="161" spans="1:4" x14ac:dyDescent="0.35">
      <c r="A161" t="s">
        <v>50</v>
      </c>
      <c r="B161" t="s">
        <v>31</v>
      </c>
      <c r="C161" t="s">
        <v>94</v>
      </c>
      <c r="D161" s="8">
        <v>50682.942514527087</v>
      </c>
    </row>
    <row r="162" spans="1:4" x14ac:dyDescent="0.35">
      <c r="A162" t="s">
        <v>50</v>
      </c>
      <c r="B162" t="s">
        <v>31</v>
      </c>
      <c r="C162" t="s">
        <v>95</v>
      </c>
      <c r="D162" s="8">
        <v>23088.170169069628</v>
      </c>
    </row>
    <row r="163" spans="1:4" x14ac:dyDescent="0.35">
      <c r="A163" t="s">
        <v>50</v>
      </c>
      <c r="B163" t="s">
        <v>31</v>
      </c>
      <c r="C163" t="s">
        <v>96</v>
      </c>
      <c r="D163" s="8">
        <v>375.52170662901335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A028-8B7A-48B3-943B-4618C9181C45}">
  <dimension ref="A1:AL198"/>
  <sheetViews>
    <sheetView zoomScale="85" zoomScaleNormal="85" workbookViewId="0">
      <selection activeCell="J1" sqref="J1"/>
    </sheetView>
  </sheetViews>
  <sheetFormatPr baseColWidth="10" defaultRowHeight="14.5" x14ac:dyDescent="0.35"/>
  <cols>
    <col min="27" max="27" width="12.7265625" bestFit="1" customWidth="1"/>
  </cols>
  <sheetData>
    <row r="1" spans="1:3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12</v>
      </c>
      <c r="AB1" s="4" t="s">
        <v>15</v>
      </c>
      <c r="AC1" s="4" t="s">
        <v>18</v>
      </c>
      <c r="AD1" s="4" t="s">
        <v>21</v>
      </c>
      <c r="AE1" s="4" t="s">
        <v>23</v>
      </c>
      <c r="AF1" s="4" t="s">
        <v>25</v>
      </c>
      <c r="AG1" s="6" t="str">
        <f t="shared" ref="AG1:AL1" si="0">+"Kgs "&amp;AA1</f>
        <v>Kgs G</v>
      </c>
      <c r="AH1" s="6" t="str">
        <f t="shared" si="0"/>
        <v>Kgs P</v>
      </c>
      <c r="AI1" s="6" t="str">
        <f t="shared" si="0"/>
        <v>Kgs SJ</v>
      </c>
      <c r="AJ1" s="6" t="str">
        <f t="shared" si="0"/>
        <v>Kgs J</v>
      </c>
      <c r="AK1" s="6" t="str">
        <f t="shared" si="0"/>
        <v>Kgs XL</v>
      </c>
      <c r="AL1" s="6" t="str">
        <f t="shared" si="0"/>
        <v>Kgs L</v>
      </c>
    </row>
    <row r="2" spans="1:38" x14ac:dyDescent="0.35">
      <c r="A2" s="2" t="s">
        <v>26</v>
      </c>
      <c r="B2" s="2" t="s">
        <v>27</v>
      </c>
      <c r="C2" s="2" t="s">
        <v>28</v>
      </c>
      <c r="D2" s="2" t="s">
        <v>29</v>
      </c>
      <c r="E2" s="2" t="s">
        <v>29</v>
      </c>
      <c r="F2" s="2" t="s">
        <v>30</v>
      </c>
      <c r="G2" s="2" t="s">
        <v>31</v>
      </c>
      <c r="H2" s="2">
        <v>13771</v>
      </c>
      <c r="I2" s="2">
        <v>0.84842084581946309</v>
      </c>
      <c r="J2" s="2">
        <v>11683.603467779829</v>
      </c>
      <c r="K2" s="2">
        <v>7.368258355037475E-3</v>
      </c>
      <c r="L2" s="2">
        <v>8.9277269361286889E-3</v>
      </c>
      <c r="M2" s="2">
        <v>0</v>
      </c>
      <c r="N2" s="2">
        <v>6.388592195121201E-2</v>
      </c>
      <c r="O2" s="2">
        <v>7.9477531887210739E-2</v>
      </c>
      <c r="P2" s="2">
        <v>2.6521731440747494E-3</v>
      </c>
      <c r="Q2" s="2">
        <v>0.1689862608357306</v>
      </c>
      <c r="R2" s="2">
        <v>0.19079959675279887</v>
      </c>
      <c r="S2" s="2">
        <v>1.0497192110688437E-2</v>
      </c>
      <c r="T2" s="2">
        <v>0.13679646089832465</v>
      </c>
      <c r="U2" s="2">
        <v>0.16016388261538567</v>
      </c>
      <c r="V2" s="2">
        <v>1.0714810260811124E-2</v>
      </c>
      <c r="W2" s="2">
        <v>0.15169292310389612</v>
      </c>
      <c r="X2" s="2">
        <v>6.1794327010103482E-3</v>
      </c>
      <c r="Y2" s="2">
        <v>1.8578284476905181E-3</v>
      </c>
      <c r="Z2" s="2">
        <v>0</v>
      </c>
      <c r="AA2" s="5">
        <f>+SUM(K2:M2)</f>
        <v>1.6295985291166163E-2</v>
      </c>
      <c r="AB2">
        <f>+SUM(N2:P2)</f>
        <v>0.14601562698249751</v>
      </c>
      <c r="AC2">
        <f>+SUM(Q2:S2)</f>
        <v>0.37028304969921788</v>
      </c>
      <c r="AD2">
        <f>+SUM(T2:V2)</f>
        <v>0.30767515377452143</v>
      </c>
      <c r="AE2">
        <f>+SUM(W2:X2)</f>
        <v>0.15787235580490647</v>
      </c>
      <c r="AF2">
        <f>+SUM(Y2:Z2)</f>
        <v>1.8578284476905181E-3</v>
      </c>
      <c r="AG2">
        <f>+AA2*$J2</f>
        <v>190.39583025875805</v>
      </c>
      <c r="AH2">
        <f t="shared" ref="AH2:AH65" si="1">+AB2*$J2</f>
        <v>1705.9886857627539</v>
      </c>
      <c r="AI2">
        <f t="shared" ref="AI2:AI65" si="2">+AC2*$J2</f>
        <v>4326.2403235258726</v>
      </c>
      <c r="AJ2">
        <f t="shared" ref="AJ2:AJ65" si="3">+AD2*$J2</f>
        <v>3594.7544935896908</v>
      </c>
      <c r="AK2">
        <f t="shared" ref="AK2:AK65" si="4">+AE2*$J2</f>
        <v>1844.5180037487762</v>
      </c>
      <c r="AL2">
        <f t="shared" ref="AL2:AL65" si="5">+AF2*$J2</f>
        <v>21.706130893976955</v>
      </c>
    </row>
    <row r="3" spans="1:38" x14ac:dyDescent="0.35">
      <c r="A3" s="3" t="s">
        <v>26</v>
      </c>
      <c r="B3" s="3" t="s">
        <v>27</v>
      </c>
      <c r="C3" s="3" t="s">
        <v>28</v>
      </c>
      <c r="D3" s="3" t="s">
        <v>32</v>
      </c>
      <c r="E3" s="3" t="s">
        <v>32</v>
      </c>
      <c r="F3" s="3" t="s">
        <v>33</v>
      </c>
      <c r="G3" s="3" t="s">
        <v>31</v>
      </c>
      <c r="H3" s="3">
        <v>141540</v>
      </c>
      <c r="I3" s="3">
        <v>0.84938937467560527</v>
      </c>
      <c r="J3" s="3">
        <v>120222.57209158516</v>
      </c>
      <c r="K3" s="3">
        <v>2.96283563574842E-2</v>
      </c>
      <c r="L3" s="3">
        <v>1.041866113107519E-3</v>
      </c>
      <c r="M3" s="3">
        <v>1.5144352727267701E-2</v>
      </c>
      <c r="N3" s="3">
        <v>0.15178798279170178</v>
      </c>
      <c r="O3" s="3">
        <v>1.314231568799731E-2</v>
      </c>
      <c r="P3" s="3">
        <v>7.0967185873855809E-2</v>
      </c>
      <c r="Q3" s="3">
        <v>0.24642982431366001</v>
      </c>
      <c r="R3" s="3">
        <v>1.5353429408792099E-2</v>
      </c>
      <c r="S3" s="3">
        <v>0.10650875501917902</v>
      </c>
      <c r="T3" s="3">
        <v>0.15383508284234998</v>
      </c>
      <c r="U3" s="3">
        <v>1.2905889238485893E-2</v>
      </c>
      <c r="V3" s="3">
        <v>7.4338124063289601E-2</v>
      </c>
      <c r="W3" s="3">
        <v>6.5696182944173315E-2</v>
      </c>
      <c r="X3" s="3">
        <v>3.6658517736322491E-2</v>
      </c>
      <c r="Y3" s="3">
        <v>3.6211748951382522E-3</v>
      </c>
      <c r="Z3" s="3">
        <v>2.9409599871947712E-3</v>
      </c>
      <c r="AA3" s="5">
        <f t="shared" ref="AA3:AA66" si="6">+SUM(K3:M3)</f>
        <v>4.581457519785942E-2</v>
      </c>
      <c r="AB3">
        <f t="shared" ref="AB3:AB66" si="7">+SUM(N3:P3)</f>
        <v>0.2358974843535549</v>
      </c>
      <c r="AC3">
        <f t="shared" ref="AC3:AC66" si="8">+SUM(Q3:S3)</f>
        <v>0.36829200874163109</v>
      </c>
      <c r="AD3">
        <f t="shared" ref="AD3:AD66" si="9">+SUM(T3:V3)</f>
        <v>0.24107909614412548</v>
      </c>
      <c r="AE3">
        <f t="shared" ref="AE3:AE66" si="10">+SUM(W3:X3)</f>
        <v>0.10235470068049581</v>
      </c>
      <c r="AF3">
        <f t="shared" ref="AF3:AF66" si="11">+SUM(Y3:Z3)</f>
        <v>6.5621348823330233E-3</v>
      </c>
      <c r="AG3">
        <f t="shared" ref="AG3:AG66" si="12">+AA3*$J3</f>
        <v>5507.9460695700036</v>
      </c>
      <c r="AH3">
        <f t="shared" si="1"/>
        <v>28360.202318918837</v>
      </c>
      <c r="AI3">
        <f t="shared" si="2"/>
        <v>44277.012571695457</v>
      </c>
      <c r="AJ3">
        <f t="shared" si="3"/>
        <v>28983.149015961313</v>
      </c>
      <c r="AK3">
        <f t="shared" si="4"/>
        <v>12305.345381473528</v>
      </c>
      <c r="AL3">
        <f t="shared" si="5"/>
        <v>788.91673396598753</v>
      </c>
    </row>
    <row r="4" spans="1:38" x14ac:dyDescent="0.35">
      <c r="A4" s="2" t="s">
        <v>26</v>
      </c>
      <c r="B4" s="2" t="s">
        <v>27</v>
      </c>
      <c r="C4" s="2" t="s">
        <v>28</v>
      </c>
      <c r="D4" s="2" t="s">
        <v>34</v>
      </c>
      <c r="E4" s="2" t="s">
        <v>34</v>
      </c>
      <c r="F4" s="2" t="s">
        <v>35</v>
      </c>
      <c r="G4" s="2" t="s">
        <v>31</v>
      </c>
      <c r="H4" s="2">
        <v>189266</v>
      </c>
      <c r="I4" s="2">
        <v>0.84554276503416836</v>
      </c>
      <c r="J4" s="2">
        <v>160032.49696695691</v>
      </c>
      <c r="K4" s="2">
        <v>7.7436308218718835E-3</v>
      </c>
      <c r="L4" s="2">
        <v>8.104023242338658E-3</v>
      </c>
      <c r="M4" s="2">
        <v>8.3554254232141287E-5</v>
      </c>
      <c r="N4" s="2">
        <v>7.1293887463569974E-2</v>
      </c>
      <c r="O4" s="2">
        <v>3.3947428018157859E-2</v>
      </c>
      <c r="P4" s="2">
        <v>4.679925538814766E-3</v>
      </c>
      <c r="Q4" s="2">
        <v>0.24410700717918857</v>
      </c>
      <c r="R4" s="2">
        <v>8.7609962944205838E-2</v>
      </c>
      <c r="S4" s="2">
        <v>1.9125051201011808E-2</v>
      </c>
      <c r="T4" s="2">
        <v>0.24690258464216019</v>
      </c>
      <c r="U4" s="2">
        <v>7.397435230442781E-2</v>
      </c>
      <c r="V4" s="2">
        <v>2.3202794574811919E-2</v>
      </c>
      <c r="W4" s="2">
        <v>0.158472991434846</v>
      </c>
      <c r="X4" s="2">
        <v>1.5509000538207704E-2</v>
      </c>
      <c r="Y4" s="2">
        <v>5.243805842154863E-3</v>
      </c>
      <c r="Z4" s="2">
        <v>0</v>
      </c>
      <c r="AA4" s="5">
        <f t="shared" si="6"/>
        <v>1.5931208318442684E-2</v>
      </c>
      <c r="AB4">
        <f t="shared" si="7"/>
        <v>0.1099212410205426</v>
      </c>
      <c r="AC4">
        <f t="shared" si="8"/>
        <v>0.35084202132440623</v>
      </c>
      <c r="AD4">
        <f t="shared" si="9"/>
        <v>0.34407973152139992</v>
      </c>
      <c r="AE4">
        <f t="shared" si="10"/>
        <v>0.1739819919730537</v>
      </c>
      <c r="AF4">
        <f t="shared" si="11"/>
        <v>5.243805842154863E-3</v>
      </c>
      <c r="AG4">
        <f t="shared" si="12"/>
        <v>2549.5110469011374</v>
      </c>
      <c r="AH4">
        <f t="shared" si="1"/>
        <v>17590.970670224124</v>
      </c>
      <c r="AI4">
        <f t="shared" si="2"/>
        <v>56146.124713479068</v>
      </c>
      <c r="AJ4">
        <f t="shared" si="3"/>
        <v>55063.938591089784</v>
      </c>
      <c r="AK4">
        <f t="shared" si="4"/>
        <v>27842.772602732835</v>
      </c>
      <c r="AL4">
        <f t="shared" si="5"/>
        <v>839.17934252995906</v>
      </c>
    </row>
    <row r="5" spans="1:38" x14ac:dyDescent="0.35">
      <c r="A5" s="3" t="s">
        <v>26</v>
      </c>
      <c r="B5" s="3" t="s">
        <v>27</v>
      </c>
      <c r="C5" s="3" t="s">
        <v>28</v>
      </c>
      <c r="D5" s="3" t="s">
        <v>36</v>
      </c>
      <c r="E5" s="3" t="s">
        <v>36</v>
      </c>
      <c r="F5" s="3" t="s">
        <v>37</v>
      </c>
      <c r="G5" s="3" t="s">
        <v>31</v>
      </c>
      <c r="H5" s="3">
        <v>75555</v>
      </c>
      <c r="I5" s="3">
        <v>0.86773451977762162</v>
      </c>
      <c r="J5" s="3">
        <v>65561.681641798205</v>
      </c>
      <c r="K5" s="3">
        <v>2.1689632093525396E-2</v>
      </c>
      <c r="L5" s="3">
        <v>3.5734585361095884E-4</v>
      </c>
      <c r="M5" s="3">
        <v>4.7085571299326334E-4</v>
      </c>
      <c r="N5" s="3">
        <v>0.16693852978666873</v>
      </c>
      <c r="O5" s="3">
        <v>2.640575654741685E-2</v>
      </c>
      <c r="P5" s="3">
        <v>2.3309459827599546E-2</v>
      </c>
      <c r="Q5" s="3">
        <v>0.34747427950667775</v>
      </c>
      <c r="R5" s="3">
        <v>4.9418829519962598E-2</v>
      </c>
      <c r="S5" s="3">
        <v>6.0221604878065181E-2</v>
      </c>
      <c r="T5" s="3">
        <v>0.1550006558347431</v>
      </c>
      <c r="U5" s="3">
        <v>2.7288611009279221E-2</v>
      </c>
      <c r="V5" s="3">
        <v>3.4831551368676661E-2</v>
      </c>
      <c r="W5" s="3">
        <v>6.6525185735762507E-2</v>
      </c>
      <c r="X5" s="3">
        <v>1.746370206941086E-2</v>
      </c>
      <c r="Y5" s="3">
        <v>2.2088177822023269E-3</v>
      </c>
      <c r="Z5" s="3">
        <v>3.9518247340506038E-4</v>
      </c>
      <c r="AA5" s="5">
        <f t="shared" si="6"/>
        <v>2.2517833660129619E-2</v>
      </c>
      <c r="AB5">
        <f t="shared" si="7"/>
        <v>0.21665374616168512</v>
      </c>
      <c r="AC5">
        <f t="shared" si="8"/>
        <v>0.45711471390470548</v>
      </c>
      <c r="AD5">
        <f t="shared" si="9"/>
        <v>0.21712081821269896</v>
      </c>
      <c r="AE5">
        <f t="shared" si="10"/>
        <v>8.3988887805173371E-2</v>
      </c>
      <c r="AF5">
        <f t="shared" si="11"/>
        <v>2.6040002556073872E-3</v>
      </c>
      <c r="AG5">
        <f t="shared" si="12"/>
        <v>1476.3070416883857</v>
      </c>
      <c r="AH5">
        <f t="shared" si="1"/>
        <v>14204.18393235536</v>
      </c>
      <c r="AI5">
        <f t="shared" si="2"/>
        <v>29969.209346801967</v>
      </c>
      <c r="AJ5">
        <f t="shared" si="3"/>
        <v>14234.805961467711</v>
      </c>
      <c r="AK5">
        <f t="shared" si="4"/>
        <v>5506.4527237314842</v>
      </c>
      <c r="AL5">
        <f t="shared" si="5"/>
        <v>170.72263575329268</v>
      </c>
    </row>
    <row r="6" spans="1:38" x14ac:dyDescent="0.35">
      <c r="A6" s="2" t="s">
        <v>26</v>
      </c>
      <c r="B6" s="2" t="s">
        <v>27</v>
      </c>
      <c r="C6" s="2" t="s">
        <v>28</v>
      </c>
      <c r="D6" s="2" t="s">
        <v>38</v>
      </c>
      <c r="E6" s="2" t="s">
        <v>38</v>
      </c>
      <c r="F6" s="2" t="s">
        <v>39</v>
      </c>
      <c r="G6" s="2" t="s">
        <v>31</v>
      </c>
      <c r="H6" s="2">
        <v>560513</v>
      </c>
      <c r="I6" s="2">
        <v>0.81881496272655185</v>
      </c>
      <c r="J6" s="2">
        <v>458956.43120274774</v>
      </c>
      <c r="K6" s="2">
        <v>5.5303459864965631E-3</v>
      </c>
      <c r="L6" s="2">
        <v>0</v>
      </c>
      <c r="M6" s="2">
        <v>2.2967839141306305E-4</v>
      </c>
      <c r="N6" s="2">
        <v>0.12569601584894452</v>
      </c>
      <c r="O6" s="2">
        <v>5.6335722298282761E-3</v>
      </c>
      <c r="P6" s="2">
        <v>2.4132231166088033E-2</v>
      </c>
      <c r="Q6" s="2">
        <v>0.27886156731089135</v>
      </c>
      <c r="R6" s="2">
        <v>1.4998773156098004E-2</v>
      </c>
      <c r="S6" s="2">
        <v>7.807000783177509E-2</v>
      </c>
      <c r="T6" s="2">
        <v>0.2290000917681303</v>
      </c>
      <c r="U6" s="2">
        <v>1.0043913476175744E-2</v>
      </c>
      <c r="V6" s="2">
        <v>8.4636229170105395E-2</v>
      </c>
      <c r="W6" s="2">
        <v>9.7048152668310655E-2</v>
      </c>
      <c r="X6" s="2">
        <v>4.4674253589099065E-2</v>
      </c>
      <c r="Y6" s="2">
        <v>1.4451674066439922E-3</v>
      </c>
      <c r="Z6" s="2">
        <v>0</v>
      </c>
      <c r="AA6" s="5">
        <f t="shared" si="6"/>
        <v>5.7600243779096262E-3</v>
      </c>
      <c r="AB6">
        <f t="shared" si="7"/>
        <v>0.15546181924486083</v>
      </c>
      <c r="AC6">
        <f t="shared" si="8"/>
        <v>0.37193034829876442</v>
      </c>
      <c r="AD6">
        <f t="shared" si="9"/>
        <v>0.32368023441441146</v>
      </c>
      <c r="AE6">
        <f t="shared" si="10"/>
        <v>0.14172240625740973</v>
      </c>
      <c r="AF6">
        <f t="shared" si="11"/>
        <v>1.4451674066439922E-3</v>
      </c>
      <c r="AG6">
        <f t="shared" si="12"/>
        <v>2643.600232126229</v>
      </c>
      <c r="AH6">
        <f t="shared" si="1"/>
        <v>71350.201748907974</v>
      </c>
      <c r="AI6">
        <f t="shared" si="2"/>
        <v>170699.82531119589</v>
      </c>
      <c r="AJ6">
        <f t="shared" si="3"/>
        <v>148555.12523770711</v>
      </c>
      <c r="AK6">
        <f t="shared" si="4"/>
        <v>65044.40979736673</v>
      </c>
      <c r="AL6">
        <f t="shared" si="5"/>
        <v>663.26887544385681</v>
      </c>
    </row>
    <row r="7" spans="1:38" x14ac:dyDescent="0.35">
      <c r="A7" s="3" t="s">
        <v>26</v>
      </c>
      <c r="B7" s="3" t="s">
        <v>40</v>
      </c>
      <c r="C7" s="3" t="s">
        <v>28</v>
      </c>
      <c r="D7" s="3" t="s">
        <v>41</v>
      </c>
      <c r="E7" s="3" t="s">
        <v>41</v>
      </c>
      <c r="F7" s="3" t="s">
        <v>30</v>
      </c>
      <c r="G7" s="3" t="s">
        <v>31</v>
      </c>
      <c r="H7" s="3">
        <v>19989</v>
      </c>
      <c r="I7" s="3">
        <v>0.87</v>
      </c>
      <c r="J7" s="3">
        <v>17390.43</v>
      </c>
      <c r="K7" s="3">
        <v>0.33432835820895523</v>
      </c>
      <c r="L7" s="3">
        <v>0</v>
      </c>
      <c r="M7" s="3">
        <v>0</v>
      </c>
      <c r="N7" s="3">
        <v>0.25671641791044775</v>
      </c>
      <c r="O7" s="3">
        <v>0.25671641791044775</v>
      </c>
      <c r="P7" s="3">
        <v>8.9552238805970154E-3</v>
      </c>
      <c r="Q7" s="3">
        <v>5.8208955223880594E-2</v>
      </c>
      <c r="R7" s="3">
        <v>4.9253731343283584E-2</v>
      </c>
      <c r="S7" s="3">
        <v>0</v>
      </c>
      <c r="T7" s="3">
        <v>1.7910447761194031E-2</v>
      </c>
      <c r="U7" s="3">
        <v>8.9552238805970154E-3</v>
      </c>
      <c r="V7" s="3">
        <v>8.9552238805970154E-3</v>
      </c>
      <c r="W7" s="3">
        <v>0</v>
      </c>
      <c r="X7" s="3">
        <v>0</v>
      </c>
      <c r="Y7" s="3">
        <v>0</v>
      </c>
      <c r="Z7" s="3">
        <v>0</v>
      </c>
      <c r="AA7" s="5">
        <f t="shared" si="6"/>
        <v>0.33432835820895523</v>
      </c>
      <c r="AB7">
        <f t="shared" si="7"/>
        <v>0.52238805970149249</v>
      </c>
      <c r="AC7">
        <f t="shared" si="8"/>
        <v>0.10746268656716418</v>
      </c>
      <c r="AD7">
        <f t="shared" si="9"/>
        <v>3.5820895522388062E-2</v>
      </c>
      <c r="AE7">
        <f t="shared" si="10"/>
        <v>0</v>
      </c>
      <c r="AF7">
        <f t="shared" si="11"/>
        <v>0</v>
      </c>
      <c r="AG7">
        <f t="shared" si="12"/>
        <v>5814.1139104477616</v>
      </c>
      <c r="AH7">
        <f t="shared" si="1"/>
        <v>9084.5529850746261</v>
      </c>
      <c r="AI7">
        <f t="shared" si="2"/>
        <v>1868.822328358209</v>
      </c>
      <c r="AJ7">
        <f t="shared" si="3"/>
        <v>622.94077611940304</v>
      </c>
      <c r="AK7">
        <f t="shared" si="4"/>
        <v>0</v>
      </c>
      <c r="AL7">
        <f t="shared" si="5"/>
        <v>0</v>
      </c>
    </row>
    <row r="8" spans="1:38" x14ac:dyDescent="0.35">
      <c r="A8" s="2" t="s">
        <v>26</v>
      </c>
      <c r="B8" s="2" t="s">
        <v>40</v>
      </c>
      <c r="C8" s="2" t="s">
        <v>28</v>
      </c>
      <c r="D8" s="2" t="s">
        <v>29</v>
      </c>
      <c r="E8" s="2" t="s">
        <v>29</v>
      </c>
      <c r="F8" s="2" t="s">
        <v>30</v>
      </c>
      <c r="G8" s="2" t="s">
        <v>31</v>
      </c>
      <c r="H8" s="2">
        <v>81334</v>
      </c>
      <c r="I8" s="2">
        <v>0.84842084581946309</v>
      </c>
      <c r="J8" s="2">
        <v>69005.461073880215</v>
      </c>
      <c r="K8" s="2">
        <v>7.368258355037475E-3</v>
      </c>
      <c r="L8" s="2">
        <v>8.9277269361286889E-3</v>
      </c>
      <c r="M8" s="2">
        <v>0</v>
      </c>
      <c r="N8" s="2">
        <v>6.388592195121201E-2</v>
      </c>
      <c r="O8" s="2">
        <v>7.9477531887210739E-2</v>
      </c>
      <c r="P8" s="2">
        <v>2.6521731440747494E-3</v>
      </c>
      <c r="Q8" s="2">
        <v>0.1689862608357306</v>
      </c>
      <c r="R8" s="2">
        <v>0.19079959675279887</v>
      </c>
      <c r="S8" s="2">
        <v>1.0497192110688437E-2</v>
      </c>
      <c r="T8" s="2">
        <v>0.13679646089832465</v>
      </c>
      <c r="U8" s="2">
        <v>0.16016388261538567</v>
      </c>
      <c r="V8" s="2">
        <v>1.0714810260811124E-2</v>
      </c>
      <c r="W8" s="2">
        <v>0.15169292310389612</v>
      </c>
      <c r="X8" s="2">
        <v>6.1794327010103482E-3</v>
      </c>
      <c r="Y8" s="2">
        <v>1.8578284476905181E-3</v>
      </c>
      <c r="Z8" s="2">
        <v>0</v>
      </c>
      <c r="AA8" s="5">
        <f t="shared" si="6"/>
        <v>1.6295985291166163E-2</v>
      </c>
      <c r="AB8">
        <f t="shared" si="7"/>
        <v>0.14601562698249751</v>
      </c>
      <c r="AC8">
        <f t="shared" si="8"/>
        <v>0.37028304969921788</v>
      </c>
      <c r="AD8">
        <f t="shared" si="9"/>
        <v>0.30767515377452143</v>
      </c>
      <c r="AE8">
        <f t="shared" si="10"/>
        <v>0.15787235580490647</v>
      </c>
      <c r="AF8">
        <f t="shared" si="11"/>
        <v>1.8578284476905181E-3</v>
      </c>
      <c r="AG8">
        <f t="shared" si="12"/>
        <v>1124.5119786700911</v>
      </c>
      <c r="AH8">
        <f t="shared" si="1"/>
        <v>10075.875663918945</v>
      </c>
      <c r="AI8">
        <f t="shared" si="2"/>
        <v>25551.552572337034</v>
      </c>
      <c r="AJ8">
        <f t="shared" si="3"/>
        <v>21231.265847187846</v>
      </c>
      <c r="AK8">
        <f t="shared" si="4"/>
        <v>10894.054703137241</v>
      </c>
      <c r="AL8">
        <f t="shared" si="5"/>
        <v>128.20030862905534</v>
      </c>
    </row>
    <row r="9" spans="1:38" x14ac:dyDescent="0.35">
      <c r="A9" s="3" t="s">
        <v>26</v>
      </c>
      <c r="B9" s="3" t="s">
        <v>40</v>
      </c>
      <c r="C9" s="3" t="s">
        <v>28</v>
      </c>
      <c r="D9" s="3" t="s">
        <v>32</v>
      </c>
      <c r="E9" s="3" t="s">
        <v>32</v>
      </c>
      <c r="F9" s="3" t="s">
        <v>33</v>
      </c>
      <c r="G9" s="3" t="s">
        <v>31</v>
      </c>
      <c r="H9" s="3">
        <v>434324</v>
      </c>
      <c r="I9" s="3">
        <v>0.84938937467560527</v>
      </c>
      <c r="J9" s="3">
        <v>368910.19076660759</v>
      </c>
      <c r="K9" s="3">
        <v>2.96283563574842E-2</v>
      </c>
      <c r="L9" s="3">
        <v>1.041866113107519E-3</v>
      </c>
      <c r="M9" s="3">
        <v>1.5144352727267701E-2</v>
      </c>
      <c r="N9" s="3">
        <v>0.15178798279170178</v>
      </c>
      <c r="O9" s="3">
        <v>1.314231568799731E-2</v>
      </c>
      <c r="P9" s="3">
        <v>7.0967185873855809E-2</v>
      </c>
      <c r="Q9" s="3">
        <v>0.24642982431366001</v>
      </c>
      <c r="R9" s="3">
        <v>1.5353429408792099E-2</v>
      </c>
      <c r="S9" s="3">
        <v>0.10650875501917902</v>
      </c>
      <c r="T9" s="3">
        <v>0.15383508284234998</v>
      </c>
      <c r="U9" s="3">
        <v>1.2905889238485893E-2</v>
      </c>
      <c r="V9" s="3">
        <v>7.4338124063289601E-2</v>
      </c>
      <c r="W9" s="3">
        <v>6.5696182944173315E-2</v>
      </c>
      <c r="X9" s="3">
        <v>3.6658517736322491E-2</v>
      </c>
      <c r="Y9" s="3">
        <v>3.6211748951382522E-3</v>
      </c>
      <c r="Z9" s="3">
        <v>2.9409599871947712E-3</v>
      </c>
      <c r="AA9" s="5">
        <f t="shared" si="6"/>
        <v>4.581457519785942E-2</v>
      </c>
      <c r="AB9">
        <f t="shared" si="7"/>
        <v>0.2358974843535549</v>
      </c>
      <c r="AC9">
        <f t="shared" si="8"/>
        <v>0.36829200874163109</v>
      </c>
      <c r="AD9">
        <f t="shared" si="9"/>
        <v>0.24107909614412548</v>
      </c>
      <c r="AE9">
        <f t="shared" si="10"/>
        <v>0.10235470068049581</v>
      </c>
      <c r="AF9">
        <f t="shared" si="11"/>
        <v>6.5621348823330233E-3</v>
      </c>
      <c r="AG9">
        <f t="shared" si="12"/>
        <v>16901.463676133408</v>
      </c>
      <c r="AH9">
        <f t="shared" si="1"/>
        <v>87024.985954232761</v>
      </c>
      <c r="AI9">
        <f t="shared" si="2"/>
        <v>135866.67520269225</v>
      </c>
      <c r="AJ9">
        <f t="shared" si="3"/>
        <v>88936.535348370657</v>
      </c>
      <c r="AK9">
        <f t="shared" si="4"/>
        <v>37759.692153900723</v>
      </c>
      <c r="AL9">
        <f t="shared" si="5"/>
        <v>2420.8384312776857</v>
      </c>
    </row>
    <row r="10" spans="1:38" x14ac:dyDescent="0.35">
      <c r="A10" s="2" t="s">
        <v>26</v>
      </c>
      <c r="B10" s="2" t="s">
        <v>40</v>
      </c>
      <c r="C10" s="2" t="s">
        <v>28</v>
      </c>
      <c r="D10" s="2" t="s">
        <v>42</v>
      </c>
      <c r="E10" s="2" t="s">
        <v>42</v>
      </c>
      <c r="F10" s="2" t="s">
        <v>43</v>
      </c>
      <c r="G10" s="2" t="s">
        <v>44</v>
      </c>
      <c r="H10" s="2">
        <v>2853</v>
      </c>
      <c r="I10" s="2">
        <v>0.77998898729118671</v>
      </c>
      <c r="J10" s="2">
        <v>2225.3085807417556</v>
      </c>
      <c r="K10" s="2">
        <v>0</v>
      </c>
      <c r="L10" s="2">
        <v>0</v>
      </c>
      <c r="M10" s="2">
        <v>3.1975324329594712E-2</v>
      </c>
      <c r="N10" s="2">
        <v>5.1155280626615377E-6</v>
      </c>
      <c r="O10" s="2">
        <v>0</v>
      </c>
      <c r="P10" s="2">
        <v>0.25309034165793426</v>
      </c>
      <c r="Q10" s="2">
        <v>1.0231056125323075E-5</v>
      </c>
      <c r="R10" s="2">
        <v>0</v>
      </c>
      <c r="S10" s="2">
        <v>0.38682456869448251</v>
      </c>
      <c r="T10" s="2">
        <v>1.5346584187984613E-5</v>
      </c>
      <c r="U10" s="2">
        <v>0</v>
      </c>
      <c r="V10" s="2">
        <v>0.25253193061461437</v>
      </c>
      <c r="W10" s="2">
        <v>0</v>
      </c>
      <c r="X10" s="2">
        <v>7.5533022677545275E-2</v>
      </c>
      <c r="Y10" s="2">
        <v>0</v>
      </c>
      <c r="Z10" s="2">
        <v>1.4118857452945844E-5</v>
      </c>
      <c r="AA10" s="5">
        <f t="shared" si="6"/>
        <v>3.1975324329594712E-2</v>
      </c>
      <c r="AB10">
        <f t="shared" si="7"/>
        <v>0.25309545718599691</v>
      </c>
      <c r="AC10">
        <f t="shared" si="8"/>
        <v>0.38683479975060781</v>
      </c>
      <c r="AD10">
        <f t="shared" si="9"/>
        <v>0.25254727719880238</v>
      </c>
      <c r="AE10">
        <f t="shared" si="10"/>
        <v>7.5533022677545275E-2</v>
      </c>
      <c r="AF10">
        <f t="shared" si="11"/>
        <v>1.4118857452945844E-5</v>
      </c>
      <c r="AG10">
        <f t="shared" si="12"/>
        <v>71.15496360264774</v>
      </c>
      <c r="AH10">
        <f t="shared" si="1"/>
        <v>563.21549262275653</v>
      </c>
      <c r="AI10">
        <f t="shared" si="2"/>
        <v>860.82679921454633</v>
      </c>
      <c r="AJ10">
        <f t="shared" si="3"/>
        <v>561.99562299346167</v>
      </c>
      <c r="AK10">
        <f t="shared" si="4"/>
        <v>168.08428349370311</v>
      </c>
      <c r="AL10">
        <f t="shared" si="5"/>
        <v>3.1418814640310072E-2</v>
      </c>
    </row>
    <row r="11" spans="1:38" x14ac:dyDescent="0.35">
      <c r="A11" s="3" t="s">
        <v>26</v>
      </c>
      <c r="B11" s="3" t="s">
        <v>40</v>
      </c>
      <c r="C11" s="3" t="s">
        <v>28</v>
      </c>
      <c r="D11" s="3" t="s">
        <v>34</v>
      </c>
      <c r="E11" s="3" t="s">
        <v>34</v>
      </c>
      <c r="F11" s="3" t="s">
        <v>35</v>
      </c>
      <c r="G11" s="3" t="s">
        <v>31</v>
      </c>
      <c r="H11" s="3">
        <v>677379</v>
      </c>
      <c r="I11" s="3">
        <v>0.84554276503416836</v>
      </c>
      <c r="J11" s="3">
        <v>572752.91263607994</v>
      </c>
      <c r="K11" s="3">
        <v>7.7436308218718835E-3</v>
      </c>
      <c r="L11" s="3">
        <v>8.104023242338658E-3</v>
      </c>
      <c r="M11" s="3">
        <v>8.3554254232141287E-5</v>
      </c>
      <c r="N11" s="3">
        <v>7.1293887463569974E-2</v>
      </c>
      <c r="O11" s="3">
        <v>3.3947428018157859E-2</v>
      </c>
      <c r="P11" s="3">
        <v>4.679925538814766E-3</v>
      </c>
      <c r="Q11" s="3">
        <v>0.24410700717918857</v>
      </c>
      <c r="R11" s="3">
        <v>8.7609962944205838E-2</v>
      </c>
      <c r="S11" s="3">
        <v>1.9125051201011808E-2</v>
      </c>
      <c r="T11" s="3">
        <v>0.24690258464216019</v>
      </c>
      <c r="U11" s="3">
        <v>7.397435230442781E-2</v>
      </c>
      <c r="V11" s="3">
        <v>2.3202794574811919E-2</v>
      </c>
      <c r="W11" s="3">
        <v>0.158472991434846</v>
      </c>
      <c r="X11" s="3">
        <v>1.5509000538207704E-2</v>
      </c>
      <c r="Y11" s="3">
        <v>5.243805842154863E-3</v>
      </c>
      <c r="Z11" s="3">
        <v>0</v>
      </c>
      <c r="AA11" s="5">
        <f t="shared" si="6"/>
        <v>1.5931208318442684E-2</v>
      </c>
      <c r="AB11">
        <f t="shared" si="7"/>
        <v>0.1099212410205426</v>
      </c>
      <c r="AC11">
        <f t="shared" si="8"/>
        <v>0.35084202132440623</v>
      </c>
      <c r="AD11">
        <f t="shared" si="9"/>
        <v>0.34407973152139992</v>
      </c>
      <c r="AE11">
        <f t="shared" si="10"/>
        <v>0.1739819919730537</v>
      </c>
      <c r="AF11">
        <f t="shared" si="11"/>
        <v>5.243805842154863E-3</v>
      </c>
      <c r="AG11">
        <f t="shared" si="12"/>
        <v>9124.6459662001926</v>
      </c>
      <c r="AH11">
        <f t="shared" si="1"/>
        <v>62957.710955088325</v>
      </c>
      <c r="AI11">
        <f t="shared" si="2"/>
        <v>200945.78958868334</v>
      </c>
      <c r="AJ11">
        <f t="shared" si="3"/>
        <v>197072.6684079222</v>
      </c>
      <c r="AK11">
        <f t="shared" si="4"/>
        <v>99648.692648793585</v>
      </c>
      <c r="AL11">
        <f t="shared" si="5"/>
        <v>3003.40506939229</v>
      </c>
    </row>
    <row r="12" spans="1:38" x14ac:dyDescent="0.35">
      <c r="A12" s="2" t="s">
        <v>26</v>
      </c>
      <c r="B12" s="2" t="s">
        <v>45</v>
      </c>
      <c r="C12" s="2" t="s">
        <v>28</v>
      </c>
      <c r="D12" s="2" t="s">
        <v>34</v>
      </c>
      <c r="E12" s="2" t="s">
        <v>34</v>
      </c>
      <c r="F12" s="2" t="s">
        <v>35</v>
      </c>
      <c r="G12" s="2" t="s">
        <v>31</v>
      </c>
      <c r="H12" s="2">
        <v>1437994</v>
      </c>
      <c r="I12" s="2">
        <v>0.84554276503416836</v>
      </c>
      <c r="J12" s="2">
        <v>1215885.422862544</v>
      </c>
      <c r="K12" s="2">
        <v>7.7436308218718835E-3</v>
      </c>
      <c r="L12" s="2">
        <v>8.104023242338658E-3</v>
      </c>
      <c r="M12" s="2">
        <v>8.3554254232141287E-5</v>
      </c>
      <c r="N12" s="2">
        <v>7.1293887463569974E-2</v>
      </c>
      <c r="O12" s="2">
        <v>3.3947428018157859E-2</v>
      </c>
      <c r="P12" s="2">
        <v>4.679925538814766E-3</v>
      </c>
      <c r="Q12" s="2">
        <v>0.24410700717918857</v>
      </c>
      <c r="R12" s="2">
        <v>8.7609962944205838E-2</v>
      </c>
      <c r="S12" s="2">
        <v>1.9125051201011808E-2</v>
      </c>
      <c r="T12" s="2">
        <v>0.24690258464216019</v>
      </c>
      <c r="U12" s="2">
        <v>7.397435230442781E-2</v>
      </c>
      <c r="V12" s="2">
        <v>2.3202794574811919E-2</v>
      </c>
      <c r="W12" s="2">
        <v>0.158472991434846</v>
      </c>
      <c r="X12" s="2">
        <v>1.5509000538207704E-2</v>
      </c>
      <c r="Y12" s="2">
        <v>5.243805842154863E-3</v>
      </c>
      <c r="Z12" s="2">
        <v>0</v>
      </c>
      <c r="AA12" s="5">
        <f t="shared" si="6"/>
        <v>1.5931208318442684E-2</v>
      </c>
      <c r="AB12">
        <f t="shared" si="7"/>
        <v>0.1099212410205426</v>
      </c>
      <c r="AC12">
        <f t="shared" si="8"/>
        <v>0.35084202132440623</v>
      </c>
      <c r="AD12">
        <f t="shared" si="9"/>
        <v>0.34407973152139992</v>
      </c>
      <c r="AE12">
        <f t="shared" si="10"/>
        <v>0.1739819919730537</v>
      </c>
      <c r="AF12">
        <f t="shared" si="11"/>
        <v>5.243805842154863E-3</v>
      </c>
      <c r="AG12">
        <f t="shared" si="12"/>
        <v>19370.523962980962</v>
      </c>
      <c r="AH12">
        <f t="shared" si="1"/>
        <v>133651.63461983806</v>
      </c>
      <c r="AI12">
        <f t="shared" si="2"/>
        <v>426583.69945597532</v>
      </c>
      <c r="AJ12">
        <f t="shared" si="3"/>
        <v>418361.52985932794</v>
      </c>
      <c r="AK12">
        <f t="shared" si="4"/>
        <v>211542.16788062413</v>
      </c>
      <c r="AL12">
        <f t="shared" si="5"/>
        <v>6375.8670837975442</v>
      </c>
    </row>
    <row r="13" spans="1:38" x14ac:dyDescent="0.35">
      <c r="A13" s="3" t="s">
        <v>46</v>
      </c>
      <c r="B13" s="3" t="s">
        <v>27</v>
      </c>
      <c r="C13" s="3" t="s">
        <v>28</v>
      </c>
      <c r="D13" s="3" t="s">
        <v>34</v>
      </c>
      <c r="E13" s="3" t="s">
        <v>34</v>
      </c>
      <c r="F13" s="3" t="s">
        <v>35</v>
      </c>
      <c r="G13" s="3" t="s">
        <v>31</v>
      </c>
      <c r="H13" s="3">
        <v>198720</v>
      </c>
      <c r="I13" s="3">
        <v>0.84554276503416836</v>
      </c>
      <c r="J13" s="3">
        <v>168026.25826758993</v>
      </c>
      <c r="K13" s="3">
        <v>7.7436308218718835E-3</v>
      </c>
      <c r="L13" s="3">
        <v>8.104023242338658E-3</v>
      </c>
      <c r="M13" s="3">
        <v>8.3554254232141287E-5</v>
      </c>
      <c r="N13" s="3">
        <v>7.1293887463569974E-2</v>
      </c>
      <c r="O13" s="3">
        <v>3.3947428018157859E-2</v>
      </c>
      <c r="P13" s="3">
        <v>4.679925538814766E-3</v>
      </c>
      <c r="Q13" s="3">
        <v>0.24410700717918857</v>
      </c>
      <c r="R13" s="3">
        <v>8.7609962944205838E-2</v>
      </c>
      <c r="S13" s="3">
        <v>1.9125051201011808E-2</v>
      </c>
      <c r="T13" s="3">
        <v>0.24690258464216019</v>
      </c>
      <c r="U13" s="3">
        <v>7.397435230442781E-2</v>
      </c>
      <c r="V13" s="3">
        <v>2.3202794574811919E-2</v>
      </c>
      <c r="W13" s="3">
        <v>0.158472991434846</v>
      </c>
      <c r="X13" s="3">
        <v>1.5509000538207704E-2</v>
      </c>
      <c r="Y13" s="3">
        <v>5.243805842154863E-3</v>
      </c>
      <c r="Z13" s="3">
        <v>0</v>
      </c>
      <c r="AA13" s="5">
        <f t="shared" si="6"/>
        <v>1.5931208318442684E-2</v>
      </c>
      <c r="AB13">
        <f t="shared" si="7"/>
        <v>0.1099212410205426</v>
      </c>
      <c r="AC13">
        <f t="shared" si="8"/>
        <v>0.35084202132440623</v>
      </c>
      <c r="AD13">
        <f t="shared" si="9"/>
        <v>0.34407973152139992</v>
      </c>
      <c r="AE13">
        <f t="shared" si="10"/>
        <v>0.1739819919730537</v>
      </c>
      <c r="AF13">
        <f t="shared" si="11"/>
        <v>5.243805842154863E-3</v>
      </c>
      <c r="AG13">
        <f t="shared" si="12"/>
        <v>2676.8613234294276</v>
      </c>
      <c r="AH13">
        <f t="shared" si="1"/>
        <v>18469.654832811691</v>
      </c>
      <c r="AI13">
        <f t="shared" si="2"/>
        <v>58950.672086177976</v>
      </c>
      <c r="AJ13">
        <f t="shared" si="3"/>
        <v>57814.429833257745</v>
      </c>
      <c r="AK13">
        <f t="shared" si="4"/>
        <v>29233.543117174078</v>
      </c>
      <c r="AL13">
        <f t="shared" si="5"/>
        <v>881.09707473900994</v>
      </c>
    </row>
    <row r="14" spans="1:38" x14ac:dyDescent="0.35">
      <c r="A14" s="2" t="s">
        <v>46</v>
      </c>
      <c r="B14" s="2" t="s">
        <v>27</v>
      </c>
      <c r="C14" s="2" t="s">
        <v>28</v>
      </c>
      <c r="D14" s="2" t="s">
        <v>38</v>
      </c>
      <c r="E14" s="2" t="s">
        <v>38</v>
      </c>
      <c r="F14" s="2" t="s">
        <v>39</v>
      </c>
      <c r="G14" s="2" t="s">
        <v>31</v>
      </c>
      <c r="H14" s="2">
        <v>20000</v>
      </c>
      <c r="I14" s="2">
        <v>0.81881496272655185</v>
      </c>
      <c r="J14" s="2">
        <v>16376.299254531035</v>
      </c>
      <c r="K14" s="2">
        <v>5.5303459864965631E-3</v>
      </c>
      <c r="L14" s="2">
        <v>0</v>
      </c>
      <c r="M14" s="2">
        <v>2.2967839141306305E-4</v>
      </c>
      <c r="N14" s="2">
        <v>0.12569601584894452</v>
      </c>
      <c r="O14" s="2">
        <v>5.6335722298282761E-3</v>
      </c>
      <c r="P14" s="2">
        <v>2.4132231166088033E-2</v>
      </c>
      <c r="Q14" s="2">
        <v>0.27886156731089135</v>
      </c>
      <c r="R14" s="2">
        <v>1.4998773156098004E-2</v>
      </c>
      <c r="S14" s="2">
        <v>7.807000783177509E-2</v>
      </c>
      <c r="T14" s="2">
        <v>0.2290000917681303</v>
      </c>
      <c r="U14" s="2">
        <v>1.0043913476175744E-2</v>
      </c>
      <c r="V14" s="2">
        <v>8.4636229170105395E-2</v>
      </c>
      <c r="W14" s="2">
        <v>9.7048152668310655E-2</v>
      </c>
      <c r="X14" s="2">
        <v>4.4674253589099065E-2</v>
      </c>
      <c r="Y14" s="2">
        <v>1.4451674066439922E-3</v>
      </c>
      <c r="Z14" s="2">
        <v>0</v>
      </c>
      <c r="AA14" s="5">
        <f t="shared" si="6"/>
        <v>5.7600243779096262E-3</v>
      </c>
      <c r="AB14">
        <f t="shared" si="7"/>
        <v>0.15546181924486083</v>
      </c>
      <c r="AC14">
        <f t="shared" si="8"/>
        <v>0.37193034829876442</v>
      </c>
      <c r="AD14">
        <f t="shared" si="9"/>
        <v>0.32368023441441146</v>
      </c>
      <c r="AE14">
        <f t="shared" si="10"/>
        <v>0.14172240625740973</v>
      </c>
      <c r="AF14">
        <f t="shared" si="11"/>
        <v>1.4451674066439922E-3</v>
      </c>
      <c r="AG14">
        <f t="shared" si="12"/>
        <v>94.327882926042008</v>
      </c>
      <c r="AH14">
        <f t="shared" si="1"/>
        <v>2545.8892746076531</v>
      </c>
      <c r="AI14">
        <f t="shared" si="2"/>
        <v>6090.8426855825246</v>
      </c>
      <c r="AJ14">
        <f t="shared" si="3"/>
        <v>5300.6843815471575</v>
      </c>
      <c r="AK14">
        <f t="shared" si="4"/>
        <v>2320.8885359435635</v>
      </c>
      <c r="AL14">
        <f t="shared" si="5"/>
        <v>23.666493924096557</v>
      </c>
    </row>
    <row r="15" spans="1:38" x14ac:dyDescent="0.35">
      <c r="A15" s="3" t="s">
        <v>46</v>
      </c>
      <c r="B15" s="3" t="s">
        <v>40</v>
      </c>
      <c r="C15" s="3" t="s">
        <v>28</v>
      </c>
      <c r="D15" s="3" t="s">
        <v>41</v>
      </c>
      <c r="E15" s="3" t="s">
        <v>41</v>
      </c>
      <c r="F15" s="3" t="s">
        <v>30</v>
      </c>
      <c r="G15" s="3" t="s">
        <v>31</v>
      </c>
      <c r="H15" s="3">
        <v>69611</v>
      </c>
      <c r="I15" s="3">
        <v>0.87</v>
      </c>
      <c r="J15" s="3">
        <v>60561.57</v>
      </c>
      <c r="K15" s="3">
        <v>0.33432835820895523</v>
      </c>
      <c r="L15" s="3">
        <v>0</v>
      </c>
      <c r="M15" s="3">
        <v>0</v>
      </c>
      <c r="N15" s="3">
        <v>0.25671641791044775</v>
      </c>
      <c r="O15" s="3">
        <v>0.25671641791044775</v>
      </c>
      <c r="P15" s="3">
        <v>8.9552238805970154E-3</v>
      </c>
      <c r="Q15" s="3">
        <v>5.8208955223880594E-2</v>
      </c>
      <c r="R15" s="3">
        <v>4.9253731343283584E-2</v>
      </c>
      <c r="S15" s="3">
        <v>0</v>
      </c>
      <c r="T15" s="3">
        <v>1.7910447761194031E-2</v>
      </c>
      <c r="U15" s="3">
        <v>8.9552238805970154E-3</v>
      </c>
      <c r="V15" s="3">
        <v>8.9552238805970154E-3</v>
      </c>
      <c r="W15" s="3">
        <v>0</v>
      </c>
      <c r="X15" s="3">
        <v>0</v>
      </c>
      <c r="Y15" s="3">
        <v>0</v>
      </c>
      <c r="Z15" s="3">
        <v>0</v>
      </c>
      <c r="AA15" s="5">
        <f t="shared" si="6"/>
        <v>0.33432835820895523</v>
      </c>
      <c r="AB15">
        <f t="shared" si="7"/>
        <v>0.52238805970149249</v>
      </c>
      <c r="AC15">
        <f t="shared" si="8"/>
        <v>0.10746268656716418</v>
      </c>
      <c r="AD15">
        <f t="shared" si="9"/>
        <v>3.5820895522388062E-2</v>
      </c>
      <c r="AE15">
        <f t="shared" si="10"/>
        <v>0</v>
      </c>
      <c r="AF15">
        <f t="shared" si="11"/>
        <v>0</v>
      </c>
      <c r="AG15">
        <f t="shared" si="12"/>
        <v>20247.450268656718</v>
      </c>
      <c r="AH15">
        <f t="shared" si="1"/>
        <v>31636.641044776115</v>
      </c>
      <c r="AI15">
        <f t="shared" si="2"/>
        <v>6508.1090149253732</v>
      </c>
      <c r="AJ15">
        <f t="shared" si="3"/>
        <v>2169.3696716417912</v>
      </c>
      <c r="AK15">
        <f t="shared" si="4"/>
        <v>0</v>
      </c>
      <c r="AL15">
        <f t="shared" si="5"/>
        <v>0</v>
      </c>
    </row>
    <row r="16" spans="1:38" x14ac:dyDescent="0.35">
      <c r="A16" s="2" t="s">
        <v>46</v>
      </c>
      <c r="B16" s="2" t="s">
        <v>40</v>
      </c>
      <c r="C16" s="2" t="s">
        <v>28</v>
      </c>
      <c r="D16" s="2" t="s">
        <v>29</v>
      </c>
      <c r="E16" s="2" t="s">
        <v>29</v>
      </c>
      <c r="F16" s="2" t="s">
        <v>30</v>
      </c>
      <c r="G16" s="2" t="s">
        <v>31</v>
      </c>
      <c r="H16" s="2">
        <v>349857</v>
      </c>
      <c r="I16" s="2">
        <v>0.84842084581946309</v>
      </c>
      <c r="J16" s="2">
        <v>296825.97185585991</v>
      </c>
      <c r="K16" s="2">
        <v>7.368258355037475E-3</v>
      </c>
      <c r="L16" s="2">
        <v>8.9277269361286889E-3</v>
      </c>
      <c r="M16" s="2">
        <v>0</v>
      </c>
      <c r="N16" s="2">
        <v>6.388592195121201E-2</v>
      </c>
      <c r="O16" s="2">
        <v>7.9477531887210739E-2</v>
      </c>
      <c r="P16" s="2">
        <v>2.6521731440747494E-3</v>
      </c>
      <c r="Q16" s="2">
        <v>0.1689862608357306</v>
      </c>
      <c r="R16" s="2">
        <v>0.19079959675279887</v>
      </c>
      <c r="S16" s="2">
        <v>1.0497192110688437E-2</v>
      </c>
      <c r="T16" s="2">
        <v>0.13679646089832465</v>
      </c>
      <c r="U16" s="2">
        <v>0.16016388261538567</v>
      </c>
      <c r="V16" s="2">
        <v>1.0714810260811124E-2</v>
      </c>
      <c r="W16" s="2">
        <v>0.15169292310389612</v>
      </c>
      <c r="X16" s="2">
        <v>6.1794327010103482E-3</v>
      </c>
      <c r="Y16" s="2">
        <v>1.8578284476905181E-3</v>
      </c>
      <c r="Z16" s="2">
        <v>0</v>
      </c>
      <c r="AA16" s="5">
        <f t="shared" si="6"/>
        <v>1.6295985291166163E-2</v>
      </c>
      <c r="AB16">
        <f t="shared" si="7"/>
        <v>0.14601562698249751</v>
      </c>
      <c r="AC16">
        <f t="shared" si="8"/>
        <v>0.37028304969921788</v>
      </c>
      <c r="AD16">
        <f t="shared" si="9"/>
        <v>0.30767515377452143</v>
      </c>
      <c r="AE16">
        <f t="shared" si="10"/>
        <v>0.15787235580490647</v>
      </c>
      <c r="AF16">
        <f t="shared" si="11"/>
        <v>1.8578284476905181E-3</v>
      </c>
      <c r="AG16">
        <f t="shared" si="12"/>
        <v>4837.0716713991942</v>
      </c>
      <c r="AH16">
        <f t="shared" si="1"/>
        <v>43341.230385222545</v>
      </c>
      <c r="AI16">
        <f t="shared" si="2"/>
        <v>109909.62608872203</v>
      </c>
      <c r="AJ16">
        <f t="shared" si="3"/>
        <v>91325.976535023467</v>
      </c>
      <c r="AK16">
        <f t="shared" si="4"/>
        <v>46860.61544096547</v>
      </c>
      <c r="AL16">
        <f t="shared" si="5"/>
        <v>551.45173452720167</v>
      </c>
    </row>
    <row r="17" spans="1:38" x14ac:dyDescent="0.35">
      <c r="A17" s="3" t="s">
        <v>46</v>
      </c>
      <c r="B17" s="3" t="s">
        <v>40</v>
      </c>
      <c r="C17" s="3" t="s">
        <v>28</v>
      </c>
      <c r="D17" s="3" t="s">
        <v>32</v>
      </c>
      <c r="E17" s="3" t="s">
        <v>32</v>
      </c>
      <c r="F17" s="3" t="s">
        <v>33</v>
      </c>
      <c r="G17" s="3" t="s">
        <v>31</v>
      </c>
      <c r="H17" s="3">
        <v>33041</v>
      </c>
      <c r="I17" s="3">
        <v>0.84938937467560527</v>
      </c>
      <c r="J17" s="3">
        <v>28064.674328656671</v>
      </c>
      <c r="K17" s="3">
        <v>2.96283563574842E-2</v>
      </c>
      <c r="L17" s="3">
        <v>1.041866113107519E-3</v>
      </c>
      <c r="M17" s="3">
        <v>1.5144352727267701E-2</v>
      </c>
      <c r="N17" s="3">
        <v>0.15178798279170178</v>
      </c>
      <c r="O17" s="3">
        <v>1.314231568799731E-2</v>
      </c>
      <c r="P17" s="3">
        <v>7.0967185873855809E-2</v>
      </c>
      <c r="Q17" s="3">
        <v>0.24642982431366001</v>
      </c>
      <c r="R17" s="3">
        <v>1.5353429408792099E-2</v>
      </c>
      <c r="S17" s="3">
        <v>0.10650875501917902</v>
      </c>
      <c r="T17" s="3">
        <v>0.15383508284234998</v>
      </c>
      <c r="U17" s="3">
        <v>1.2905889238485893E-2</v>
      </c>
      <c r="V17" s="3">
        <v>7.4338124063289601E-2</v>
      </c>
      <c r="W17" s="3">
        <v>6.5696182944173315E-2</v>
      </c>
      <c r="X17" s="3">
        <v>3.6658517736322491E-2</v>
      </c>
      <c r="Y17" s="3">
        <v>3.6211748951382522E-3</v>
      </c>
      <c r="Z17" s="3">
        <v>2.9409599871947712E-3</v>
      </c>
      <c r="AA17" s="5">
        <f t="shared" si="6"/>
        <v>4.581457519785942E-2</v>
      </c>
      <c r="AB17">
        <f t="shared" si="7"/>
        <v>0.2358974843535549</v>
      </c>
      <c r="AC17">
        <f t="shared" si="8"/>
        <v>0.36829200874163109</v>
      </c>
      <c r="AD17">
        <f t="shared" si="9"/>
        <v>0.24107909614412548</v>
      </c>
      <c r="AE17">
        <f t="shared" si="10"/>
        <v>0.10235470068049581</v>
      </c>
      <c r="AF17">
        <f t="shared" si="11"/>
        <v>6.5621348823330233E-3</v>
      </c>
      <c r="AG17">
        <f t="shared" si="12"/>
        <v>1285.7711324336758</v>
      </c>
      <c r="AH17">
        <f t="shared" si="1"/>
        <v>6620.3860733319007</v>
      </c>
      <c r="AI17">
        <f t="shared" si="2"/>
        <v>10335.995283180653</v>
      </c>
      <c r="AJ17">
        <f t="shared" si="3"/>
        <v>6765.8063207317919</v>
      </c>
      <c r="AK17">
        <f t="shared" si="4"/>
        <v>2872.5513406052482</v>
      </c>
      <c r="AL17">
        <f t="shared" si="5"/>
        <v>184.16417837339407</v>
      </c>
    </row>
    <row r="18" spans="1:38" x14ac:dyDescent="0.35">
      <c r="A18" s="2" t="s">
        <v>46</v>
      </c>
      <c r="B18" s="2" t="s">
        <v>40</v>
      </c>
      <c r="C18" s="2" t="s">
        <v>28</v>
      </c>
      <c r="D18" s="2" t="s">
        <v>34</v>
      </c>
      <c r="E18" s="2" t="s">
        <v>34</v>
      </c>
      <c r="F18" s="2" t="s">
        <v>35</v>
      </c>
      <c r="G18" s="2" t="s">
        <v>31</v>
      </c>
      <c r="H18" s="2">
        <v>1964550</v>
      </c>
      <c r="I18" s="2">
        <v>0.84554276503416836</v>
      </c>
      <c r="J18" s="2">
        <v>1661111.0390478754</v>
      </c>
      <c r="K18" s="2">
        <v>7.7436308218718835E-3</v>
      </c>
      <c r="L18" s="2">
        <v>8.104023242338658E-3</v>
      </c>
      <c r="M18" s="2">
        <v>8.3554254232141287E-5</v>
      </c>
      <c r="N18" s="2">
        <v>7.1293887463569974E-2</v>
      </c>
      <c r="O18" s="2">
        <v>3.3947428018157859E-2</v>
      </c>
      <c r="P18" s="2">
        <v>4.679925538814766E-3</v>
      </c>
      <c r="Q18" s="2">
        <v>0.24410700717918857</v>
      </c>
      <c r="R18" s="2">
        <v>8.7609962944205838E-2</v>
      </c>
      <c r="S18" s="2">
        <v>1.9125051201011808E-2</v>
      </c>
      <c r="T18" s="2">
        <v>0.24690258464216019</v>
      </c>
      <c r="U18" s="2">
        <v>7.397435230442781E-2</v>
      </c>
      <c r="V18" s="2">
        <v>2.3202794574811919E-2</v>
      </c>
      <c r="W18" s="2">
        <v>0.158472991434846</v>
      </c>
      <c r="X18" s="2">
        <v>1.5509000538207704E-2</v>
      </c>
      <c r="Y18" s="2">
        <v>5.243805842154863E-3</v>
      </c>
      <c r="Z18" s="2">
        <v>0</v>
      </c>
      <c r="AA18" s="5">
        <f t="shared" si="6"/>
        <v>1.5931208318442684E-2</v>
      </c>
      <c r="AB18">
        <f t="shared" si="7"/>
        <v>0.1099212410205426</v>
      </c>
      <c r="AC18">
        <f t="shared" si="8"/>
        <v>0.35084202132440623</v>
      </c>
      <c r="AD18">
        <f t="shared" si="9"/>
        <v>0.34407973152139992</v>
      </c>
      <c r="AE18">
        <f t="shared" si="10"/>
        <v>0.1739819919730537</v>
      </c>
      <c r="AF18">
        <f t="shared" si="11"/>
        <v>5.243805842154863E-3</v>
      </c>
      <c r="AG18">
        <f t="shared" si="12"/>
        <v>26463.506003136485</v>
      </c>
      <c r="AH18">
        <f t="shared" si="1"/>
        <v>182591.38688506547</v>
      </c>
      <c r="AI18">
        <f t="shared" si="2"/>
        <v>582787.55458384135</v>
      </c>
      <c r="AJ18">
        <f t="shared" si="3"/>
        <v>571554.64034282661</v>
      </c>
      <c r="AK18">
        <f t="shared" si="4"/>
        <v>289003.40746197832</v>
      </c>
      <c r="AL18">
        <f t="shared" si="5"/>
        <v>8710.5437710271835</v>
      </c>
    </row>
    <row r="19" spans="1:38" x14ac:dyDescent="0.35">
      <c r="A19" s="3" t="s">
        <v>46</v>
      </c>
      <c r="B19" s="3" t="s">
        <v>40</v>
      </c>
      <c r="C19" s="3" t="s">
        <v>28</v>
      </c>
      <c r="D19" s="3" t="s">
        <v>36</v>
      </c>
      <c r="E19" s="3" t="s">
        <v>36</v>
      </c>
      <c r="F19" s="3" t="s">
        <v>37</v>
      </c>
      <c r="G19" s="3" t="s">
        <v>31</v>
      </c>
      <c r="H19" s="3">
        <v>62951</v>
      </c>
      <c r="I19" s="3">
        <v>0.86773451977762162</v>
      </c>
      <c r="J19" s="3">
        <v>54624.755754521058</v>
      </c>
      <c r="K19" s="3">
        <v>2.1689632093525396E-2</v>
      </c>
      <c r="L19" s="3">
        <v>3.5734585361095884E-4</v>
      </c>
      <c r="M19" s="3">
        <v>4.7085571299326334E-4</v>
      </c>
      <c r="N19" s="3">
        <v>0.16693852978666873</v>
      </c>
      <c r="O19" s="3">
        <v>2.640575654741685E-2</v>
      </c>
      <c r="P19" s="3">
        <v>2.3309459827599546E-2</v>
      </c>
      <c r="Q19" s="3">
        <v>0.34747427950667775</v>
      </c>
      <c r="R19" s="3">
        <v>4.9418829519962598E-2</v>
      </c>
      <c r="S19" s="3">
        <v>6.0221604878065181E-2</v>
      </c>
      <c r="T19" s="3">
        <v>0.1550006558347431</v>
      </c>
      <c r="U19" s="3">
        <v>2.7288611009279221E-2</v>
      </c>
      <c r="V19" s="3">
        <v>3.4831551368676661E-2</v>
      </c>
      <c r="W19" s="3">
        <v>6.6525185735762507E-2</v>
      </c>
      <c r="X19" s="3">
        <v>1.746370206941086E-2</v>
      </c>
      <c r="Y19" s="3">
        <v>2.2088177822023269E-3</v>
      </c>
      <c r="Z19" s="3">
        <v>3.9518247340506038E-4</v>
      </c>
      <c r="AA19" s="5">
        <f t="shared" si="6"/>
        <v>2.2517833660129619E-2</v>
      </c>
      <c r="AB19">
        <f t="shared" si="7"/>
        <v>0.21665374616168512</v>
      </c>
      <c r="AC19">
        <f t="shared" si="8"/>
        <v>0.45711471390470548</v>
      </c>
      <c r="AD19">
        <f t="shared" si="9"/>
        <v>0.21712081821269896</v>
      </c>
      <c r="AE19">
        <f t="shared" si="10"/>
        <v>8.3988887805173371E-2</v>
      </c>
      <c r="AF19">
        <f t="shared" si="11"/>
        <v>2.6040002556073872E-3</v>
      </c>
      <c r="AG19">
        <f t="shared" si="12"/>
        <v>1230.0311638055134</v>
      </c>
      <c r="AH19">
        <f t="shared" si="1"/>
        <v>11834.657967384053</v>
      </c>
      <c r="AI19">
        <f t="shared" si="2"/>
        <v>24969.779598842309</v>
      </c>
      <c r="AJ19">
        <f t="shared" si="3"/>
        <v>11860.171664090449</v>
      </c>
      <c r="AK19">
        <f t="shared" si="4"/>
        <v>4587.8724824514675</v>
      </c>
      <c r="AL19">
        <f t="shared" si="5"/>
        <v>142.24287794726393</v>
      </c>
    </row>
    <row r="20" spans="1:38" x14ac:dyDescent="0.35">
      <c r="A20" s="2" t="s">
        <v>46</v>
      </c>
      <c r="B20" s="2" t="s">
        <v>40</v>
      </c>
      <c r="C20" s="2" t="s">
        <v>28</v>
      </c>
      <c r="D20" s="2" t="s">
        <v>38</v>
      </c>
      <c r="E20" s="2" t="s">
        <v>38</v>
      </c>
      <c r="F20" s="2" t="s">
        <v>39</v>
      </c>
      <c r="G20" s="2" t="s">
        <v>31</v>
      </c>
      <c r="H20" s="2">
        <v>210083</v>
      </c>
      <c r="I20" s="2">
        <v>0.81881496272655185</v>
      </c>
      <c r="J20" s="2">
        <v>172019.10381448219</v>
      </c>
      <c r="K20" s="2">
        <v>5.5303459864965631E-3</v>
      </c>
      <c r="L20" s="2">
        <v>0</v>
      </c>
      <c r="M20" s="2">
        <v>2.2967839141306305E-4</v>
      </c>
      <c r="N20" s="2">
        <v>0.12569601584894452</v>
      </c>
      <c r="O20" s="2">
        <v>5.6335722298282761E-3</v>
      </c>
      <c r="P20" s="2">
        <v>2.4132231166088033E-2</v>
      </c>
      <c r="Q20" s="2">
        <v>0.27886156731089135</v>
      </c>
      <c r="R20" s="2">
        <v>1.4998773156098004E-2</v>
      </c>
      <c r="S20" s="2">
        <v>7.807000783177509E-2</v>
      </c>
      <c r="T20" s="2">
        <v>0.2290000917681303</v>
      </c>
      <c r="U20" s="2">
        <v>1.0043913476175744E-2</v>
      </c>
      <c r="V20" s="2">
        <v>8.4636229170105395E-2</v>
      </c>
      <c r="W20" s="2">
        <v>9.7048152668310655E-2</v>
      </c>
      <c r="X20" s="2">
        <v>4.4674253589099065E-2</v>
      </c>
      <c r="Y20" s="2">
        <v>1.4451674066439922E-3</v>
      </c>
      <c r="Z20" s="2">
        <v>0</v>
      </c>
      <c r="AA20" s="5">
        <f t="shared" si="6"/>
        <v>5.7600243779096262E-3</v>
      </c>
      <c r="AB20">
        <f t="shared" si="7"/>
        <v>0.15546181924486083</v>
      </c>
      <c r="AC20">
        <f t="shared" si="8"/>
        <v>0.37193034829876442</v>
      </c>
      <c r="AD20">
        <f t="shared" si="9"/>
        <v>0.32368023441441146</v>
      </c>
      <c r="AE20">
        <f t="shared" si="10"/>
        <v>0.14172240625740973</v>
      </c>
      <c r="AF20">
        <f t="shared" si="11"/>
        <v>1.4451674066439922E-3</v>
      </c>
      <c r="AG20">
        <f t="shared" si="12"/>
        <v>990.83423143758421</v>
      </c>
      <c r="AH20">
        <f t="shared" si="1"/>
        <v>26742.402823869979</v>
      </c>
      <c r="AI20">
        <f t="shared" si="2"/>
        <v>63979.125195761677</v>
      </c>
      <c r="AJ20">
        <f t="shared" si="3"/>
        <v>55679.183846428576</v>
      </c>
      <c r="AK20">
        <f t="shared" si="4"/>
        <v>24378.961314831584</v>
      </c>
      <c r="AL20">
        <f t="shared" si="5"/>
        <v>248.5964021527989</v>
      </c>
    </row>
    <row r="21" spans="1:38" x14ac:dyDescent="0.35">
      <c r="A21" s="3" t="s">
        <v>47</v>
      </c>
      <c r="B21" s="3" t="s">
        <v>40</v>
      </c>
      <c r="C21" s="3" t="s">
        <v>28</v>
      </c>
      <c r="D21" s="3" t="s">
        <v>29</v>
      </c>
      <c r="E21" s="3" t="s">
        <v>29</v>
      </c>
      <c r="F21" s="3" t="s">
        <v>30</v>
      </c>
      <c r="G21" s="3" t="s">
        <v>31</v>
      </c>
      <c r="H21" s="3">
        <v>80763</v>
      </c>
      <c r="I21" s="3">
        <v>0.84842084581946309</v>
      </c>
      <c r="J21" s="3">
        <v>68521.012770917296</v>
      </c>
      <c r="K21" s="3">
        <v>7.368258355037475E-3</v>
      </c>
      <c r="L21" s="3">
        <v>8.9277269361286889E-3</v>
      </c>
      <c r="M21" s="3">
        <v>0</v>
      </c>
      <c r="N21" s="3">
        <v>6.388592195121201E-2</v>
      </c>
      <c r="O21" s="3">
        <v>7.9477531887210739E-2</v>
      </c>
      <c r="P21" s="3">
        <v>2.6521731440747494E-3</v>
      </c>
      <c r="Q21" s="3">
        <v>0.1689862608357306</v>
      </c>
      <c r="R21" s="3">
        <v>0.19079959675279887</v>
      </c>
      <c r="S21" s="3">
        <v>1.0497192110688437E-2</v>
      </c>
      <c r="T21" s="3">
        <v>0.13679646089832465</v>
      </c>
      <c r="U21" s="3">
        <v>0.16016388261538567</v>
      </c>
      <c r="V21" s="3">
        <v>1.0714810260811124E-2</v>
      </c>
      <c r="W21" s="3">
        <v>0.15169292310389612</v>
      </c>
      <c r="X21" s="3">
        <v>6.1794327010103482E-3</v>
      </c>
      <c r="Y21" s="3">
        <v>1.8578284476905181E-3</v>
      </c>
      <c r="Z21" s="3">
        <v>0</v>
      </c>
      <c r="AA21" s="5">
        <f t="shared" si="6"/>
        <v>1.6295985291166163E-2</v>
      </c>
      <c r="AB21">
        <f t="shared" si="7"/>
        <v>0.14601562698249751</v>
      </c>
      <c r="AC21">
        <f t="shared" si="8"/>
        <v>0.37028304969921788</v>
      </c>
      <c r="AD21">
        <f t="shared" si="9"/>
        <v>0.30767515377452143</v>
      </c>
      <c r="AE21">
        <f t="shared" si="10"/>
        <v>0.15787235580490647</v>
      </c>
      <c r="AF21">
        <f t="shared" si="11"/>
        <v>1.8578284476905181E-3</v>
      </c>
      <c r="AG21">
        <f t="shared" si="12"/>
        <v>1116.617416250677</v>
      </c>
      <c r="AH21">
        <f t="shared" si="1"/>
        <v>10005.138641221209</v>
      </c>
      <c r="AI21">
        <f t="shared" si="2"/>
        <v>25372.169577294313</v>
      </c>
      <c r="AJ21">
        <f t="shared" si="3"/>
        <v>21082.213141077926</v>
      </c>
      <c r="AK21">
        <f t="shared" si="4"/>
        <v>10817.573708282795</v>
      </c>
      <c r="AL21">
        <f t="shared" si="5"/>
        <v>127.30028679037544</v>
      </c>
    </row>
    <row r="22" spans="1:38" x14ac:dyDescent="0.35">
      <c r="A22" s="2" t="s">
        <v>47</v>
      </c>
      <c r="B22" s="2" t="s">
        <v>40</v>
      </c>
      <c r="C22" s="2" t="s">
        <v>28</v>
      </c>
      <c r="D22" s="2" t="s">
        <v>32</v>
      </c>
      <c r="E22" s="2" t="s">
        <v>32</v>
      </c>
      <c r="F22" s="2" t="s">
        <v>33</v>
      </c>
      <c r="G22" s="2" t="s">
        <v>31</v>
      </c>
      <c r="H22" s="2">
        <v>50000</v>
      </c>
      <c r="I22" s="2">
        <v>0.84938937467560527</v>
      </c>
      <c r="J22" s="2">
        <v>42469.468733780261</v>
      </c>
      <c r="K22" s="2">
        <v>2.96283563574842E-2</v>
      </c>
      <c r="L22" s="2">
        <v>1.041866113107519E-3</v>
      </c>
      <c r="M22" s="2">
        <v>1.5144352727267701E-2</v>
      </c>
      <c r="N22" s="2">
        <v>0.15178798279170178</v>
      </c>
      <c r="O22" s="2">
        <v>1.314231568799731E-2</v>
      </c>
      <c r="P22" s="2">
        <v>7.0967185873855809E-2</v>
      </c>
      <c r="Q22" s="2">
        <v>0.24642982431366001</v>
      </c>
      <c r="R22" s="2">
        <v>1.5353429408792099E-2</v>
      </c>
      <c r="S22" s="2">
        <v>0.10650875501917902</v>
      </c>
      <c r="T22" s="2">
        <v>0.15383508284234998</v>
      </c>
      <c r="U22" s="2">
        <v>1.2905889238485893E-2</v>
      </c>
      <c r="V22" s="2">
        <v>7.4338124063289601E-2</v>
      </c>
      <c r="W22" s="2">
        <v>6.5696182944173315E-2</v>
      </c>
      <c r="X22" s="2">
        <v>3.6658517736322491E-2</v>
      </c>
      <c r="Y22" s="2">
        <v>3.6211748951382522E-3</v>
      </c>
      <c r="Z22" s="2">
        <v>2.9409599871947712E-3</v>
      </c>
      <c r="AA22" s="5">
        <f t="shared" si="6"/>
        <v>4.581457519785942E-2</v>
      </c>
      <c r="AB22">
        <f t="shared" si="7"/>
        <v>0.2358974843535549</v>
      </c>
      <c r="AC22">
        <f t="shared" si="8"/>
        <v>0.36829200874163109</v>
      </c>
      <c r="AD22">
        <f t="shared" si="9"/>
        <v>0.24107909614412548</v>
      </c>
      <c r="AE22">
        <f t="shared" si="10"/>
        <v>0.10235470068049581</v>
      </c>
      <c r="AF22">
        <f t="shared" si="11"/>
        <v>6.5621348823330233E-3</v>
      </c>
      <c r="AG22">
        <f t="shared" si="12"/>
        <v>1945.7206689169152</v>
      </c>
      <c r="AH22">
        <f t="shared" si="1"/>
        <v>10018.440836130718</v>
      </c>
      <c r="AI22">
        <f t="shared" si="2"/>
        <v>15641.165950153829</v>
      </c>
      <c r="AJ22">
        <f t="shared" si="3"/>
        <v>10238.501136060942</v>
      </c>
      <c r="AK22">
        <f t="shared" si="4"/>
        <v>4346.9497603057534</v>
      </c>
      <c r="AL22">
        <f t="shared" si="5"/>
        <v>278.69038221209115</v>
      </c>
    </row>
    <row r="23" spans="1:38" x14ac:dyDescent="0.35">
      <c r="A23" s="3" t="s">
        <v>47</v>
      </c>
      <c r="B23" s="3" t="s">
        <v>40</v>
      </c>
      <c r="C23" s="3" t="s">
        <v>28</v>
      </c>
      <c r="D23" s="3" t="s">
        <v>34</v>
      </c>
      <c r="E23" s="3" t="s">
        <v>34</v>
      </c>
      <c r="F23" s="3" t="s">
        <v>35</v>
      </c>
      <c r="G23" s="3" t="s">
        <v>31</v>
      </c>
      <c r="H23" s="3">
        <v>735498</v>
      </c>
      <c r="I23" s="3">
        <v>0.84554276503416836</v>
      </c>
      <c r="J23" s="3">
        <v>621895.01259710081</v>
      </c>
      <c r="K23" s="3">
        <v>7.7436308218718835E-3</v>
      </c>
      <c r="L23" s="3">
        <v>8.104023242338658E-3</v>
      </c>
      <c r="M23" s="3">
        <v>8.3554254232141287E-5</v>
      </c>
      <c r="N23" s="3">
        <v>7.1293887463569974E-2</v>
      </c>
      <c r="O23" s="3">
        <v>3.3947428018157859E-2</v>
      </c>
      <c r="P23" s="3">
        <v>4.679925538814766E-3</v>
      </c>
      <c r="Q23" s="3">
        <v>0.24410700717918857</v>
      </c>
      <c r="R23" s="3">
        <v>8.7609962944205838E-2</v>
      </c>
      <c r="S23" s="3">
        <v>1.9125051201011808E-2</v>
      </c>
      <c r="T23" s="3">
        <v>0.24690258464216019</v>
      </c>
      <c r="U23" s="3">
        <v>7.397435230442781E-2</v>
      </c>
      <c r="V23" s="3">
        <v>2.3202794574811919E-2</v>
      </c>
      <c r="W23" s="3">
        <v>0.158472991434846</v>
      </c>
      <c r="X23" s="3">
        <v>1.5509000538207704E-2</v>
      </c>
      <c r="Y23" s="3">
        <v>5.243805842154863E-3</v>
      </c>
      <c r="Z23" s="3">
        <v>0</v>
      </c>
      <c r="AA23" s="5">
        <f t="shared" si="6"/>
        <v>1.5931208318442684E-2</v>
      </c>
      <c r="AB23">
        <f t="shared" si="7"/>
        <v>0.1099212410205426</v>
      </c>
      <c r="AC23">
        <f t="shared" si="8"/>
        <v>0.35084202132440623</v>
      </c>
      <c r="AD23">
        <f t="shared" si="9"/>
        <v>0.34407973152139992</v>
      </c>
      <c r="AE23">
        <f t="shared" si="10"/>
        <v>0.1739819919730537</v>
      </c>
      <c r="AF23">
        <f t="shared" si="11"/>
        <v>5.243805842154863E-3</v>
      </c>
      <c r="AG23">
        <f t="shared" si="12"/>
        <v>9907.5389978849507</v>
      </c>
      <c r="AH23">
        <f t="shared" si="1"/>
        <v>68359.471569159286</v>
      </c>
      <c r="AI23">
        <f t="shared" si="2"/>
        <v>218186.90327113392</v>
      </c>
      <c r="AJ23">
        <f t="shared" si="3"/>
        <v>213981.46896890807</v>
      </c>
      <c r="AK23">
        <f t="shared" si="4"/>
        <v>108198.53308975093</v>
      </c>
      <c r="AL23">
        <f t="shared" si="5"/>
        <v>3261.0967002636494</v>
      </c>
    </row>
    <row r="24" spans="1:38" x14ac:dyDescent="0.35">
      <c r="A24" s="2" t="s">
        <v>48</v>
      </c>
      <c r="B24" s="2" t="s">
        <v>40</v>
      </c>
      <c r="C24" s="2" t="s">
        <v>28</v>
      </c>
      <c r="D24" s="2" t="s">
        <v>29</v>
      </c>
      <c r="E24" s="2" t="s">
        <v>29</v>
      </c>
      <c r="F24" s="2" t="s">
        <v>30</v>
      </c>
      <c r="G24" s="2" t="s">
        <v>31</v>
      </c>
      <c r="H24" s="2">
        <v>23470</v>
      </c>
      <c r="I24" s="2">
        <v>0.84842084581946309</v>
      </c>
      <c r="J24" s="2">
        <v>19912.437251382798</v>
      </c>
      <c r="K24" s="2">
        <v>7.368258355037475E-3</v>
      </c>
      <c r="L24" s="2">
        <v>8.9277269361286889E-3</v>
      </c>
      <c r="M24" s="2">
        <v>0</v>
      </c>
      <c r="N24" s="2">
        <v>6.388592195121201E-2</v>
      </c>
      <c r="O24" s="2">
        <v>7.9477531887210739E-2</v>
      </c>
      <c r="P24" s="2">
        <v>2.6521731440747494E-3</v>
      </c>
      <c r="Q24" s="2">
        <v>0.1689862608357306</v>
      </c>
      <c r="R24" s="2">
        <v>0.19079959675279887</v>
      </c>
      <c r="S24" s="2">
        <v>1.0497192110688437E-2</v>
      </c>
      <c r="T24" s="2">
        <v>0.13679646089832465</v>
      </c>
      <c r="U24" s="2">
        <v>0.16016388261538567</v>
      </c>
      <c r="V24" s="2">
        <v>1.0714810260811124E-2</v>
      </c>
      <c r="W24" s="2">
        <v>0.15169292310389612</v>
      </c>
      <c r="X24" s="2">
        <v>6.1794327010103482E-3</v>
      </c>
      <c r="Y24" s="2">
        <v>1.8578284476905181E-3</v>
      </c>
      <c r="Z24" s="2">
        <v>0</v>
      </c>
      <c r="AA24" s="5">
        <f t="shared" si="6"/>
        <v>1.6295985291166163E-2</v>
      </c>
      <c r="AB24">
        <f t="shared" si="7"/>
        <v>0.14601562698249751</v>
      </c>
      <c r="AC24">
        <f t="shared" si="8"/>
        <v>0.37028304969921788</v>
      </c>
      <c r="AD24">
        <f t="shared" si="9"/>
        <v>0.30767515377452143</v>
      </c>
      <c r="AE24">
        <f t="shared" si="10"/>
        <v>0.15787235580490647</v>
      </c>
      <c r="AF24">
        <f t="shared" si="11"/>
        <v>1.8578284476905181E-3</v>
      </c>
      <c r="AG24">
        <f t="shared" si="12"/>
        <v>324.49278455980328</v>
      </c>
      <c r="AH24">
        <f t="shared" si="1"/>
        <v>2907.5270100102989</v>
      </c>
      <c r="AI24">
        <f t="shared" si="2"/>
        <v>7373.2379923863346</v>
      </c>
      <c r="AJ24">
        <f t="shared" si="3"/>
        <v>6126.562193344711</v>
      </c>
      <c r="AK24">
        <f t="shared" si="4"/>
        <v>3143.6233786931789</v>
      </c>
      <c r="AL24">
        <f t="shared" si="5"/>
        <v>36.993892388471352</v>
      </c>
    </row>
    <row r="25" spans="1:38" x14ac:dyDescent="0.35">
      <c r="A25" s="3" t="s">
        <v>48</v>
      </c>
      <c r="B25" s="3" t="s">
        <v>40</v>
      </c>
      <c r="C25" s="3" t="s">
        <v>28</v>
      </c>
      <c r="D25" s="3" t="s">
        <v>32</v>
      </c>
      <c r="E25" s="3" t="s">
        <v>32</v>
      </c>
      <c r="F25" s="3" t="s">
        <v>33</v>
      </c>
      <c r="G25" s="3" t="s">
        <v>31</v>
      </c>
      <c r="H25" s="3">
        <v>40000</v>
      </c>
      <c r="I25" s="3">
        <v>0.84938937467560527</v>
      </c>
      <c r="J25" s="3">
        <v>33975.574987024214</v>
      </c>
      <c r="K25" s="3">
        <v>2.96283563574842E-2</v>
      </c>
      <c r="L25" s="3">
        <v>1.041866113107519E-3</v>
      </c>
      <c r="M25" s="3">
        <v>1.5144352727267701E-2</v>
      </c>
      <c r="N25" s="3">
        <v>0.15178798279170178</v>
      </c>
      <c r="O25" s="3">
        <v>1.314231568799731E-2</v>
      </c>
      <c r="P25" s="3">
        <v>7.0967185873855809E-2</v>
      </c>
      <c r="Q25" s="3">
        <v>0.24642982431366001</v>
      </c>
      <c r="R25" s="3">
        <v>1.5353429408792099E-2</v>
      </c>
      <c r="S25" s="3">
        <v>0.10650875501917902</v>
      </c>
      <c r="T25" s="3">
        <v>0.15383508284234998</v>
      </c>
      <c r="U25" s="3">
        <v>1.2905889238485893E-2</v>
      </c>
      <c r="V25" s="3">
        <v>7.4338124063289601E-2</v>
      </c>
      <c r="W25" s="3">
        <v>6.5696182944173315E-2</v>
      </c>
      <c r="X25" s="3">
        <v>3.6658517736322491E-2</v>
      </c>
      <c r="Y25" s="3">
        <v>3.6211748951382522E-3</v>
      </c>
      <c r="Z25" s="3">
        <v>2.9409599871947712E-3</v>
      </c>
      <c r="AA25" s="5">
        <f t="shared" si="6"/>
        <v>4.581457519785942E-2</v>
      </c>
      <c r="AB25">
        <f t="shared" si="7"/>
        <v>0.2358974843535549</v>
      </c>
      <c r="AC25">
        <f t="shared" si="8"/>
        <v>0.36829200874163109</v>
      </c>
      <c r="AD25">
        <f t="shared" si="9"/>
        <v>0.24107909614412548</v>
      </c>
      <c r="AE25">
        <f t="shared" si="10"/>
        <v>0.10235470068049581</v>
      </c>
      <c r="AF25">
        <f t="shared" si="11"/>
        <v>6.5621348823330233E-3</v>
      </c>
      <c r="AG25">
        <f t="shared" si="12"/>
        <v>1556.5765351335324</v>
      </c>
      <c r="AH25">
        <f t="shared" si="1"/>
        <v>8014.7526689045753</v>
      </c>
      <c r="AI25">
        <f t="shared" si="2"/>
        <v>12512.932760123065</v>
      </c>
      <c r="AJ25">
        <f t="shared" si="3"/>
        <v>8190.8009088487552</v>
      </c>
      <c r="AK25">
        <f t="shared" si="4"/>
        <v>3477.5598082446036</v>
      </c>
      <c r="AL25">
        <f t="shared" si="5"/>
        <v>222.95230576967296</v>
      </c>
    </row>
    <row r="26" spans="1:38" x14ac:dyDescent="0.35">
      <c r="A26" s="2" t="s">
        <v>48</v>
      </c>
      <c r="B26" s="2" t="s">
        <v>40</v>
      </c>
      <c r="C26" s="2" t="s">
        <v>28</v>
      </c>
      <c r="D26" s="2" t="s">
        <v>34</v>
      </c>
      <c r="E26" s="2" t="s">
        <v>34</v>
      </c>
      <c r="F26" s="2" t="s">
        <v>35</v>
      </c>
      <c r="G26" s="2" t="s">
        <v>31</v>
      </c>
      <c r="H26" s="2">
        <v>30000</v>
      </c>
      <c r="I26" s="2">
        <v>0.84554276503416836</v>
      </c>
      <c r="J26" s="2">
        <v>25366.282951025052</v>
      </c>
      <c r="K26" s="2">
        <v>7.7436308218718835E-3</v>
      </c>
      <c r="L26" s="2">
        <v>8.104023242338658E-3</v>
      </c>
      <c r="M26" s="2">
        <v>8.3554254232141287E-5</v>
      </c>
      <c r="N26" s="2">
        <v>7.1293887463569974E-2</v>
      </c>
      <c r="O26" s="2">
        <v>3.3947428018157859E-2</v>
      </c>
      <c r="P26" s="2">
        <v>4.679925538814766E-3</v>
      </c>
      <c r="Q26" s="2">
        <v>0.24410700717918857</v>
      </c>
      <c r="R26" s="2">
        <v>8.7609962944205838E-2</v>
      </c>
      <c r="S26" s="2">
        <v>1.9125051201011808E-2</v>
      </c>
      <c r="T26" s="2">
        <v>0.24690258464216019</v>
      </c>
      <c r="U26" s="2">
        <v>7.397435230442781E-2</v>
      </c>
      <c r="V26" s="2">
        <v>2.3202794574811919E-2</v>
      </c>
      <c r="W26" s="2">
        <v>0.158472991434846</v>
      </c>
      <c r="X26" s="2">
        <v>1.5509000538207704E-2</v>
      </c>
      <c r="Y26" s="2">
        <v>5.243805842154863E-3</v>
      </c>
      <c r="Z26" s="2">
        <v>0</v>
      </c>
      <c r="AA26" s="5">
        <f t="shared" si="6"/>
        <v>1.5931208318442684E-2</v>
      </c>
      <c r="AB26">
        <f t="shared" si="7"/>
        <v>0.1099212410205426</v>
      </c>
      <c r="AC26">
        <f t="shared" si="8"/>
        <v>0.35084202132440623</v>
      </c>
      <c r="AD26">
        <f t="shared" si="9"/>
        <v>0.34407973152139992</v>
      </c>
      <c r="AE26">
        <f t="shared" si="10"/>
        <v>0.1739819919730537</v>
      </c>
      <c r="AF26">
        <f t="shared" si="11"/>
        <v>5.243805842154863E-3</v>
      </c>
      <c r="AG26">
        <f t="shared" si="12"/>
        <v>404.11553795734113</v>
      </c>
      <c r="AH26">
        <f t="shared" si="1"/>
        <v>2788.2933020549053</v>
      </c>
      <c r="AI26">
        <f t="shared" si="2"/>
        <v>8899.5579840244536</v>
      </c>
      <c r="AJ26">
        <f t="shared" si="3"/>
        <v>8728.0238274845633</v>
      </c>
      <c r="AK26">
        <f t="shared" si="4"/>
        <v>4413.2764367714499</v>
      </c>
      <c r="AL26">
        <f t="shared" si="5"/>
        <v>133.01586273233846</v>
      </c>
    </row>
    <row r="27" spans="1:38" x14ac:dyDescent="0.35">
      <c r="A27" s="3" t="s">
        <v>48</v>
      </c>
      <c r="B27" s="3" t="s">
        <v>40</v>
      </c>
      <c r="C27" s="3" t="s">
        <v>28</v>
      </c>
      <c r="D27" s="3" t="s">
        <v>36</v>
      </c>
      <c r="E27" s="3" t="s">
        <v>36</v>
      </c>
      <c r="F27" s="3" t="s">
        <v>37</v>
      </c>
      <c r="G27" s="3" t="s">
        <v>31</v>
      </c>
      <c r="H27" s="3">
        <v>2747</v>
      </c>
      <c r="I27" s="3">
        <v>0.86773451977762162</v>
      </c>
      <c r="J27" s="3">
        <v>2383.6667258291268</v>
      </c>
      <c r="K27" s="3">
        <v>2.1689632093525396E-2</v>
      </c>
      <c r="L27" s="3">
        <v>3.5734585361095884E-4</v>
      </c>
      <c r="M27" s="3">
        <v>4.7085571299326334E-4</v>
      </c>
      <c r="N27" s="3">
        <v>0.16693852978666873</v>
      </c>
      <c r="O27" s="3">
        <v>2.640575654741685E-2</v>
      </c>
      <c r="P27" s="3">
        <v>2.3309459827599546E-2</v>
      </c>
      <c r="Q27" s="3">
        <v>0.34747427950667775</v>
      </c>
      <c r="R27" s="3">
        <v>4.9418829519962598E-2</v>
      </c>
      <c r="S27" s="3">
        <v>6.0221604878065181E-2</v>
      </c>
      <c r="T27" s="3">
        <v>0.1550006558347431</v>
      </c>
      <c r="U27" s="3">
        <v>2.7288611009279221E-2</v>
      </c>
      <c r="V27" s="3">
        <v>3.4831551368676661E-2</v>
      </c>
      <c r="W27" s="3">
        <v>6.6525185735762507E-2</v>
      </c>
      <c r="X27" s="3">
        <v>1.746370206941086E-2</v>
      </c>
      <c r="Y27" s="3">
        <v>2.2088177822023269E-3</v>
      </c>
      <c r="Z27" s="3">
        <v>3.9518247340506038E-4</v>
      </c>
      <c r="AA27" s="5">
        <f t="shared" si="6"/>
        <v>2.2517833660129619E-2</v>
      </c>
      <c r="AB27">
        <f t="shared" si="7"/>
        <v>0.21665374616168512</v>
      </c>
      <c r="AC27">
        <f t="shared" si="8"/>
        <v>0.45711471390470548</v>
      </c>
      <c r="AD27">
        <f t="shared" si="9"/>
        <v>0.21712081821269896</v>
      </c>
      <c r="AE27">
        <f t="shared" si="10"/>
        <v>8.3988887805173371E-2</v>
      </c>
      <c r="AF27">
        <f t="shared" si="11"/>
        <v>2.6040002556073872E-3</v>
      </c>
      <c r="AG27">
        <f t="shared" si="12"/>
        <v>53.67501083340607</v>
      </c>
      <c r="AH27">
        <f t="shared" si="1"/>
        <v>516.43032575183872</v>
      </c>
      <c r="AI27">
        <f t="shared" si="2"/>
        <v>1089.6091334215473</v>
      </c>
      <c r="AJ27">
        <f t="shared" si="3"/>
        <v>517.54366985840522</v>
      </c>
      <c r="AK27">
        <f t="shared" si="4"/>
        <v>200.20151720058749</v>
      </c>
      <c r="AL27">
        <f t="shared" si="5"/>
        <v>6.2070687633418702</v>
      </c>
    </row>
    <row r="28" spans="1:38" x14ac:dyDescent="0.35">
      <c r="A28" s="2" t="s">
        <v>49</v>
      </c>
      <c r="B28" s="2" t="s">
        <v>40</v>
      </c>
      <c r="C28" s="2" t="s">
        <v>28</v>
      </c>
      <c r="D28" s="2" t="s">
        <v>29</v>
      </c>
      <c r="E28" s="2" t="s">
        <v>29</v>
      </c>
      <c r="F28" s="2" t="s">
        <v>30</v>
      </c>
      <c r="G28" s="2" t="s">
        <v>31</v>
      </c>
      <c r="H28" s="2">
        <v>3485</v>
      </c>
      <c r="I28" s="2">
        <v>0.84842084581946309</v>
      </c>
      <c r="J28" s="2">
        <v>2956.746647680829</v>
      </c>
      <c r="K28" s="2">
        <v>7.368258355037475E-3</v>
      </c>
      <c r="L28" s="2">
        <v>8.9277269361286889E-3</v>
      </c>
      <c r="M28" s="2">
        <v>0</v>
      </c>
      <c r="N28" s="2">
        <v>6.388592195121201E-2</v>
      </c>
      <c r="O28" s="2">
        <v>7.9477531887210739E-2</v>
      </c>
      <c r="P28" s="2">
        <v>2.6521731440747494E-3</v>
      </c>
      <c r="Q28" s="2">
        <v>0.1689862608357306</v>
      </c>
      <c r="R28" s="2">
        <v>0.19079959675279887</v>
      </c>
      <c r="S28" s="2">
        <v>1.0497192110688437E-2</v>
      </c>
      <c r="T28" s="2">
        <v>0.13679646089832465</v>
      </c>
      <c r="U28" s="2">
        <v>0.16016388261538567</v>
      </c>
      <c r="V28" s="2">
        <v>1.0714810260811124E-2</v>
      </c>
      <c r="W28" s="2">
        <v>0.15169292310389612</v>
      </c>
      <c r="X28" s="2">
        <v>6.1794327010103482E-3</v>
      </c>
      <c r="Y28" s="2">
        <v>1.8578284476905181E-3</v>
      </c>
      <c r="Z28" s="2">
        <v>0</v>
      </c>
      <c r="AA28" s="5">
        <f t="shared" si="6"/>
        <v>1.6295985291166163E-2</v>
      </c>
      <c r="AB28">
        <f t="shared" si="7"/>
        <v>0.14601562698249751</v>
      </c>
      <c r="AC28">
        <f t="shared" si="8"/>
        <v>0.37028304969921788</v>
      </c>
      <c r="AD28">
        <f t="shared" si="9"/>
        <v>0.30767515377452143</v>
      </c>
      <c r="AE28">
        <f t="shared" si="10"/>
        <v>0.15787235580490647</v>
      </c>
      <c r="AF28">
        <f t="shared" si="11"/>
        <v>1.8578284476905181E-3</v>
      </c>
      <c r="AG28">
        <f t="shared" si="12"/>
        <v>48.183099880311651</v>
      </c>
      <c r="AH28">
        <f t="shared" si="1"/>
        <v>431.73121558951391</v>
      </c>
      <c r="AI28">
        <f t="shared" si="2"/>
        <v>1094.8331658911964</v>
      </c>
      <c r="AJ28">
        <f t="shared" si="3"/>
        <v>909.71747949749977</v>
      </c>
      <c r="AK28">
        <f t="shared" si="4"/>
        <v>466.78855878763227</v>
      </c>
      <c r="AL28">
        <f t="shared" si="5"/>
        <v>5.493128034675018</v>
      </c>
    </row>
    <row r="29" spans="1:38" x14ac:dyDescent="0.35">
      <c r="A29" s="3" t="s">
        <v>49</v>
      </c>
      <c r="B29" s="3" t="s">
        <v>40</v>
      </c>
      <c r="C29" s="3" t="s">
        <v>28</v>
      </c>
      <c r="D29" s="3" t="s">
        <v>34</v>
      </c>
      <c r="E29" s="3" t="s">
        <v>34</v>
      </c>
      <c r="F29" s="3" t="s">
        <v>35</v>
      </c>
      <c r="G29" s="3" t="s">
        <v>31</v>
      </c>
      <c r="H29" s="3">
        <v>79581</v>
      </c>
      <c r="I29" s="3">
        <v>0.84554276503416836</v>
      </c>
      <c r="J29" s="3">
        <v>67289.13878418415</v>
      </c>
      <c r="K29" s="3">
        <v>7.7436308218718835E-3</v>
      </c>
      <c r="L29" s="3">
        <v>8.104023242338658E-3</v>
      </c>
      <c r="M29" s="3">
        <v>8.3554254232141287E-5</v>
      </c>
      <c r="N29" s="3">
        <v>7.1293887463569974E-2</v>
      </c>
      <c r="O29" s="3">
        <v>3.3947428018157859E-2</v>
      </c>
      <c r="P29" s="3">
        <v>4.679925538814766E-3</v>
      </c>
      <c r="Q29" s="3">
        <v>0.24410700717918857</v>
      </c>
      <c r="R29" s="3">
        <v>8.7609962944205838E-2</v>
      </c>
      <c r="S29" s="3">
        <v>1.9125051201011808E-2</v>
      </c>
      <c r="T29" s="3">
        <v>0.24690258464216019</v>
      </c>
      <c r="U29" s="3">
        <v>7.397435230442781E-2</v>
      </c>
      <c r="V29" s="3">
        <v>2.3202794574811919E-2</v>
      </c>
      <c r="W29" s="3">
        <v>0.158472991434846</v>
      </c>
      <c r="X29" s="3">
        <v>1.5509000538207704E-2</v>
      </c>
      <c r="Y29" s="3">
        <v>5.243805842154863E-3</v>
      </c>
      <c r="Z29" s="3">
        <v>0</v>
      </c>
      <c r="AA29" s="5">
        <f t="shared" si="6"/>
        <v>1.5931208318442684E-2</v>
      </c>
      <c r="AB29">
        <f t="shared" si="7"/>
        <v>0.1099212410205426</v>
      </c>
      <c r="AC29">
        <f t="shared" si="8"/>
        <v>0.35084202132440623</v>
      </c>
      <c r="AD29">
        <f t="shared" si="9"/>
        <v>0.34407973152139992</v>
      </c>
      <c r="AE29">
        <f t="shared" si="10"/>
        <v>0.1739819919730537</v>
      </c>
      <c r="AF29">
        <f t="shared" si="11"/>
        <v>5.243805842154863E-3</v>
      </c>
      <c r="AG29">
        <f t="shared" si="12"/>
        <v>1071.9972875394387</v>
      </c>
      <c r="AH29">
        <f t="shared" si="1"/>
        <v>7396.5056423610467</v>
      </c>
      <c r="AI29">
        <f t="shared" si="2"/>
        <v>23607.857464221666</v>
      </c>
      <c r="AJ29">
        <f t="shared" si="3"/>
        <v>23152.828807168302</v>
      </c>
      <c r="AK29">
        <f t="shared" si="4"/>
        <v>11707.098403823622</v>
      </c>
      <c r="AL29">
        <f t="shared" si="5"/>
        <v>352.85117907007424</v>
      </c>
    </row>
    <row r="30" spans="1:38" x14ac:dyDescent="0.35">
      <c r="A30" s="2" t="s">
        <v>49</v>
      </c>
      <c r="B30" s="2" t="s">
        <v>40</v>
      </c>
      <c r="C30" s="2" t="s">
        <v>28</v>
      </c>
      <c r="D30" s="2" t="s">
        <v>36</v>
      </c>
      <c r="E30" s="2" t="s">
        <v>36</v>
      </c>
      <c r="F30" s="2" t="s">
        <v>37</v>
      </c>
      <c r="G30" s="2" t="s">
        <v>31</v>
      </c>
      <c r="H30" s="2">
        <v>30552</v>
      </c>
      <c r="I30" s="2">
        <v>0.86773451977762162</v>
      </c>
      <c r="J30" s="2">
        <v>26511.025048245898</v>
      </c>
      <c r="K30" s="2">
        <v>2.1689632093525396E-2</v>
      </c>
      <c r="L30" s="2">
        <v>3.5734585361095884E-4</v>
      </c>
      <c r="M30" s="2">
        <v>4.7085571299326334E-4</v>
      </c>
      <c r="N30" s="2">
        <v>0.16693852978666873</v>
      </c>
      <c r="O30" s="2">
        <v>2.640575654741685E-2</v>
      </c>
      <c r="P30" s="2">
        <v>2.3309459827599546E-2</v>
      </c>
      <c r="Q30" s="2">
        <v>0.34747427950667775</v>
      </c>
      <c r="R30" s="2">
        <v>4.9418829519962598E-2</v>
      </c>
      <c r="S30" s="2">
        <v>6.0221604878065181E-2</v>
      </c>
      <c r="T30" s="2">
        <v>0.1550006558347431</v>
      </c>
      <c r="U30" s="2">
        <v>2.7288611009279221E-2</v>
      </c>
      <c r="V30" s="2">
        <v>3.4831551368676661E-2</v>
      </c>
      <c r="W30" s="2">
        <v>6.6525185735762507E-2</v>
      </c>
      <c r="X30" s="2">
        <v>1.746370206941086E-2</v>
      </c>
      <c r="Y30" s="2">
        <v>2.2088177822023269E-3</v>
      </c>
      <c r="Z30" s="2">
        <v>3.9518247340506038E-4</v>
      </c>
      <c r="AA30" s="5">
        <f t="shared" si="6"/>
        <v>2.2517833660129619E-2</v>
      </c>
      <c r="AB30">
        <f t="shared" si="7"/>
        <v>0.21665374616168512</v>
      </c>
      <c r="AC30">
        <f t="shared" si="8"/>
        <v>0.45711471390470548</v>
      </c>
      <c r="AD30">
        <f t="shared" si="9"/>
        <v>0.21712081821269896</v>
      </c>
      <c r="AE30">
        <f t="shared" si="10"/>
        <v>8.3988887805173371E-2</v>
      </c>
      <c r="AF30">
        <f t="shared" si="11"/>
        <v>2.6040002556073872E-3</v>
      </c>
      <c r="AG30">
        <f t="shared" si="12"/>
        <v>596.97085219593089</v>
      </c>
      <c r="AH30">
        <f t="shared" si="1"/>
        <v>5743.7128912887429</v>
      </c>
      <c r="AI30">
        <f t="shared" si="2"/>
        <v>12118.579630249404</v>
      </c>
      <c r="AJ30">
        <f t="shared" si="3"/>
        <v>5756.0954501325059</v>
      </c>
      <c r="AK30">
        <f t="shared" si="4"/>
        <v>2226.6315083772656</v>
      </c>
      <c r="AL30">
        <f t="shared" si="5"/>
        <v>69.034716002046167</v>
      </c>
    </row>
    <row r="31" spans="1:38" x14ac:dyDescent="0.35">
      <c r="A31" s="3" t="s">
        <v>49</v>
      </c>
      <c r="B31" s="3" t="s">
        <v>40</v>
      </c>
      <c r="C31" s="3" t="s">
        <v>28</v>
      </c>
      <c r="D31" s="3" t="s">
        <v>38</v>
      </c>
      <c r="E31" s="3" t="s">
        <v>38</v>
      </c>
      <c r="F31" s="3" t="s">
        <v>39</v>
      </c>
      <c r="G31" s="3" t="s">
        <v>31</v>
      </c>
      <c r="H31" s="3">
        <v>155518</v>
      </c>
      <c r="I31" s="3">
        <v>0.81881496272655185</v>
      </c>
      <c r="J31" s="3">
        <v>127340.46537330787</v>
      </c>
      <c r="K31" s="3">
        <v>5.5303459864965631E-3</v>
      </c>
      <c r="L31" s="3">
        <v>0</v>
      </c>
      <c r="M31" s="3">
        <v>2.2967839141306305E-4</v>
      </c>
      <c r="N31" s="3">
        <v>0.12569601584894452</v>
      </c>
      <c r="O31" s="3">
        <v>5.6335722298282761E-3</v>
      </c>
      <c r="P31" s="3">
        <v>2.4132231166088033E-2</v>
      </c>
      <c r="Q31" s="3">
        <v>0.27886156731089135</v>
      </c>
      <c r="R31" s="3">
        <v>1.4998773156098004E-2</v>
      </c>
      <c r="S31" s="3">
        <v>7.807000783177509E-2</v>
      </c>
      <c r="T31" s="3">
        <v>0.2290000917681303</v>
      </c>
      <c r="U31" s="3">
        <v>1.0043913476175744E-2</v>
      </c>
      <c r="V31" s="3">
        <v>8.4636229170105395E-2</v>
      </c>
      <c r="W31" s="3">
        <v>9.7048152668310655E-2</v>
      </c>
      <c r="X31" s="3">
        <v>4.4674253589099065E-2</v>
      </c>
      <c r="Y31" s="3">
        <v>1.4451674066439922E-3</v>
      </c>
      <c r="Z31" s="3">
        <v>0</v>
      </c>
      <c r="AA31" s="5">
        <f t="shared" si="6"/>
        <v>5.7600243779096262E-3</v>
      </c>
      <c r="AB31">
        <f t="shared" si="7"/>
        <v>0.15546181924486083</v>
      </c>
      <c r="AC31">
        <f t="shared" si="8"/>
        <v>0.37193034829876442</v>
      </c>
      <c r="AD31">
        <f t="shared" si="9"/>
        <v>0.32368023441441146</v>
      </c>
      <c r="AE31">
        <f t="shared" si="10"/>
        <v>0.14172240625740973</v>
      </c>
      <c r="AF31">
        <f t="shared" si="11"/>
        <v>1.4451674066439922E-3</v>
      </c>
      <c r="AG31">
        <f t="shared" si="12"/>
        <v>733.48418484461001</v>
      </c>
      <c r="AH31">
        <f t="shared" si="1"/>
        <v>19796.580410421648</v>
      </c>
      <c r="AI31">
        <f t="shared" si="2"/>
        <v>47361.783638821151</v>
      </c>
      <c r="AJ31">
        <f t="shared" si="3"/>
        <v>41217.591682472535</v>
      </c>
      <c r="AK31">
        <f t="shared" si="4"/>
        <v>18046.997166643556</v>
      </c>
      <c r="AL31">
        <f t="shared" si="5"/>
        <v>184.02829010438242</v>
      </c>
    </row>
    <row r="32" spans="1:38" x14ac:dyDescent="0.35">
      <c r="A32" s="2" t="s">
        <v>50</v>
      </c>
      <c r="B32" s="2" t="s">
        <v>40</v>
      </c>
      <c r="C32" s="2" t="s">
        <v>28</v>
      </c>
      <c r="D32" s="2" t="s">
        <v>29</v>
      </c>
      <c r="E32" s="2" t="s">
        <v>29</v>
      </c>
      <c r="F32" s="2" t="s">
        <v>30</v>
      </c>
      <c r="G32" s="2" t="s">
        <v>31</v>
      </c>
      <c r="H32" s="2">
        <v>1745</v>
      </c>
      <c r="I32" s="2">
        <v>0.84842084581946309</v>
      </c>
      <c r="J32" s="2">
        <v>1480.4943759549633</v>
      </c>
      <c r="K32" s="2">
        <v>7.368258355037475E-3</v>
      </c>
      <c r="L32" s="2">
        <v>8.9277269361286889E-3</v>
      </c>
      <c r="M32" s="2">
        <v>0</v>
      </c>
      <c r="N32" s="2">
        <v>6.388592195121201E-2</v>
      </c>
      <c r="O32" s="2">
        <v>7.9477531887210739E-2</v>
      </c>
      <c r="P32" s="2">
        <v>2.6521731440747494E-3</v>
      </c>
      <c r="Q32" s="2">
        <v>0.1689862608357306</v>
      </c>
      <c r="R32" s="2">
        <v>0.19079959675279887</v>
      </c>
      <c r="S32" s="2">
        <v>1.0497192110688437E-2</v>
      </c>
      <c r="T32" s="2">
        <v>0.13679646089832465</v>
      </c>
      <c r="U32" s="2">
        <v>0.16016388261538567</v>
      </c>
      <c r="V32" s="2">
        <v>1.0714810260811124E-2</v>
      </c>
      <c r="W32" s="2">
        <v>0.15169292310389612</v>
      </c>
      <c r="X32" s="2">
        <v>6.1794327010103482E-3</v>
      </c>
      <c r="Y32" s="2">
        <v>1.8578284476905181E-3</v>
      </c>
      <c r="Z32" s="2">
        <v>0</v>
      </c>
      <c r="AA32" s="5">
        <f t="shared" si="6"/>
        <v>1.6295985291166163E-2</v>
      </c>
      <c r="AB32">
        <f t="shared" si="7"/>
        <v>0.14601562698249751</v>
      </c>
      <c r="AC32">
        <f t="shared" si="8"/>
        <v>0.37028304969921788</v>
      </c>
      <c r="AD32">
        <f t="shared" si="9"/>
        <v>0.30767515377452143</v>
      </c>
      <c r="AE32">
        <f t="shared" si="10"/>
        <v>0.15787235580490647</v>
      </c>
      <c r="AF32">
        <f t="shared" si="11"/>
        <v>1.8578284476905181E-3</v>
      </c>
      <c r="AG32">
        <f t="shared" si="12"/>
        <v>24.126114574216309</v>
      </c>
      <c r="AH32">
        <f t="shared" si="1"/>
        <v>216.17531454912535</v>
      </c>
      <c r="AI32">
        <f t="shared" si="2"/>
        <v>548.20197259114423</v>
      </c>
      <c r="AJ32">
        <f t="shared" si="3"/>
        <v>455.51133478425749</v>
      </c>
      <c r="AK32">
        <f t="shared" si="4"/>
        <v>233.72913488792491</v>
      </c>
      <c r="AL32">
        <f t="shared" si="5"/>
        <v>2.7505045682949518</v>
      </c>
    </row>
    <row r="33" spans="1:38" x14ac:dyDescent="0.35">
      <c r="A33" s="3" t="s">
        <v>50</v>
      </c>
      <c r="B33" s="3" t="s">
        <v>40</v>
      </c>
      <c r="C33" s="3" t="s">
        <v>28</v>
      </c>
      <c r="D33" s="3" t="s">
        <v>34</v>
      </c>
      <c r="E33" s="3" t="s">
        <v>34</v>
      </c>
      <c r="F33" s="3" t="s">
        <v>35</v>
      </c>
      <c r="G33" s="3" t="s">
        <v>31</v>
      </c>
      <c r="H33" s="3">
        <v>45619</v>
      </c>
      <c r="I33" s="3">
        <v>0.84554276503416836</v>
      </c>
      <c r="J33" s="3">
        <v>38572.815398093728</v>
      </c>
      <c r="K33" s="3">
        <v>7.7436308218718835E-3</v>
      </c>
      <c r="L33" s="3">
        <v>8.104023242338658E-3</v>
      </c>
      <c r="M33" s="3">
        <v>8.3554254232141287E-5</v>
      </c>
      <c r="N33" s="3">
        <v>7.1293887463569974E-2</v>
      </c>
      <c r="O33" s="3">
        <v>3.3947428018157859E-2</v>
      </c>
      <c r="P33" s="3">
        <v>4.679925538814766E-3</v>
      </c>
      <c r="Q33" s="3">
        <v>0.24410700717918857</v>
      </c>
      <c r="R33" s="3">
        <v>8.7609962944205838E-2</v>
      </c>
      <c r="S33" s="3">
        <v>1.9125051201011808E-2</v>
      </c>
      <c r="T33" s="3">
        <v>0.24690258464216019</v>
      </c>
      <c r="U33" s="3">
        <v>7.397435230442781E-2</v>
      </c>
      <c r="V33" s="3">
        <v>2.3202794574811919E-2</v>
      </c>
      <c r="W33" s="3">
        <v>0.158472991434846</v>
      </c>
      <c r="X33" s="3">
        <v>1.5509000538207704E-2</v>
      </c>
      <c r="Y33" s="3">
        <v>5.243805842154863E-3</v>
      </c>
      <c r="Z33" s="3">
        <v>0</v>
      </c>
      <c r="AA33" s="5">
        <f t="shared" si="6"/>
        <v>1.5931208318442684E-2</v>
      </c>
      <c r="AB33">
        <f t="shared" si="7"/>
        <v>0.1099212410205426</v>
      </c>
      <c r="AC33">
        <f t="shared" si="8"/>
        <v>0.35084202132440623</v>
      </c>
      <c r="AD33">
        <f t="shared" si="9"/>
        <v>0.34407973152139992</v>
      </c>
      <c r="AE33">
        <f t="shared" si="10"/>
        <v>0.1739819919730537</v>
      </c>
      <c r="AF33">
        <f t="shared" si="11"/>
        <v>5.243805842154863E-3</v>
      </c>
      <c r="AG33">
        <f t="shared" si="12"/>
        <v>614.51155753586488</v>
      </c>
      <c r="AH33">
        <f t="shared" si="1"/>
        <v>4239.9717382147574</v>
      </c>
      <c r="AI33">
        <f t="shared" si="2"/>
        <v>13532.964522440385</v>
      </c>
      <c r="AJ33">
        <f t="shared" si="3"/>
        <v>13272.12396620061</v>
      </c>
      <c r="AK33">
        <f t="shared" si="4"/>
        <v>6710.9752589692253</v>
      </c>
      <c r="AL33">
        <f t="shared" si="5"/>
        <v>202.26835473288494</v>
      </c>
    </row>
    <row r="34" spans="1:38" x14ac:dyDescent="0.35">
      <c r="A34" s="2" t="s">
        <v>50</v>
      </c>
      <c r="B34" s="2" t="s">
        <v>40</v>
      </c>
      <c r="C34" s="2" t="s">
        <v>28</v>
      </c>
      <c r="D34" s="2" t="s">
        <v>51</v>
      </c>
      <c r="E34" s="2" t="s">
        <v>51</v>
      </c>
      <c r="F34" s="2" t="s">
        <v>39</v>
      </c>
      <c r="G34" s="2" t="s">
        <v>31</v>
      </c>
      <c r="H34" s="2">
        <v>60000</v>
      </c>
      <c r="I34" s="2">
        <v>0.84877160770435267</v>
      </c>
      <c r="J34" s="2">
        <v>50926.296462261154</v>
      </c>
      <c r="K34" s="2">
        <v>5.5303459864965631E-3</v>
      </c>
      <c r="L34" s="2">
        <v>0</v>
      </c>
      <c r="M34" s="2">
        <v>2.2967839141306305E-4</v>
      </c>
      <c r="N34" s="2">
        <v>0.12569601584894452</v>
      </c>
      <c r="O34" s="2">
        <v>5.6335722298282761E-3</v>
      </c>
      <c r="P34" s="2">
        <v>2.4132231166088033E-2</v>
      </c>
      <c r="Q34" s="2">
        <v>0.27886156731089135</v>
      </c>
      <c r="R34" s="2">
        <v>1.4998773156098004E-2</v>
      </c>
      <c r="S34" s="2">
        <v>7.807000783177509E-2</v>
      </c>
      <c r="T34" s="2">
        <v>0.2290000917681303</v>
      </c>
      <c r="U34" s="2">
        <v>1.0043913476175744E-2</v>
      </c>
      <c r="V34" s="2">
        <v>8.4636229170105395E-2</v>
      </c>
      <c r="W34" s="2">
        <v>9.7048152668310655E-2</v>
      </c>
      <c r="X34" s="2">
        <v>4.4674253589099065E-2</v>
      </c>
      <c r="Y34" s="2">
        <v>1.4451674066439922E-3</v>
      </c>
      <c r="Z34" s="2">
        <v>0</v>
      </c>
      <c r="AA34" s="5">
        <f t="shared" si="6"/>
        <v>5.7600243779096262E-3</v>
      </c>
      <c r="AB34">
        <f t="shared" si="7"/>
        <v>0.15546181924486083</v>
      </c>
      <c r="AC34">
        <f t="shared" si="8"/>
        <v>0.37193034829876442</v>
      </c>
      <c r="AD34">
        <f t="shared" si="9"/>
        <v>0.32368023441441146</v>
      </c>
      <c r="AE34">
        <f t="shared" si="10"/>
        <v>0.14172240625740973</v>
      </c>
      <c r="AF34">
        <f t="shared" si="11"/>
        <v>1.4451674066439922E-3</v>
      </c>
      <c r="AG34">
        <f t="shared" si="12"/>
        <v>293.33670909927702</v>
      </c>
      <c r="AH34">
        <f t="shared" si="1"/>
        <v>7917.094695426239</v>
      </c>
      <c r="AI34">
        <f t="shared" si="2"/>
        <v>18941.035180774925</v>
      </c>
      <c r="AJ34">
        <f t="shared" si="3"/>
        <v>16483.835576762503</v>
      </c>
      <c r="AK34">
        <f t="shared" si="4"/>
        <v>7217.3972764098635</v>
      </c>
      <c r="AL34">
        <f t="shared" si="5"/>
        <v>73.597023788349063</v>
      </c>
    </row>
    <row r="35" spans="1:38" x14ac:dyDescent="0.35">
      <c r="A35" s="3" t="s">
        <v>50</v>
      </c>
      <c r="B35" s="3" t="s">
        <v>40</v>
      </c>
      <c r="C35" s="3" t="s">
        <v>28</v>
      </c>
      <c r="D35" s="3" t="s">
        <v>36</v>
      </c>
      <c r="E35" s="3" t="s">
        <v>36</v>
      </c>
      <c r="F35" s="3" t="s">
        <v>37</v>
      </c>
      <c r="G35" s="3" t="s">
        <v>31</v>
      </c>
      <c r="H35" s="3">
        <v>3881</v>
      </c>
      <c r="I35" s="3">
        <v>0.86773451977762162</v>
      </c>
      <c r="J35" s="3">
        <v>3367.6776712569495</v>
      </c>
      <c r="K35" s="3">
        <v>2.1689632093525396E-2</v>
      </c>
      <c r="L35" s="3">
        <v>3.5734585361095884E-4</v>
      </c>
      <c r="M35" s="3">
        <v>4.7085571299326334E-4</v>
      </c>
      <c r="N35" s="3">
        <v>0.16693852978666873</v>
      </c>
      <c r="O35" s="3">
        <v>2.640575654741685E-2</v>
      </c>
      <c r="P35" s="3">
        <v>2.3309459827599546E-2</v>
      </c>
      <c r="Q35" s="3">
        <v>0.34747427950667775</v>
      </c>
      <c r="R35" s="3">
        <v>4.9418829519962598E-2</v>
      </c>
      <c r="S35" s="3">
        <v>6.0221604878065181E-2</v>
      </c>
      <c r="T35" s="3">
        <v>0.1550006558347431</v>
      </c>
      <c r="U35" s="3">
        <v>2.7288611009279221E-2</v>
      </c>
      <c r="V35" s="3">
        <v>3.4831551368676661E-2</v>
      </c>
      <c r="W35" s="3">
        <v>6.6525185735762507E-2</v>
      </c>
      <c r="X35" s="3">
        <v>1.746370206941086E-2</v>
      </c>
      <c r="Y35" s="3">
        <v>2.2088177822023269E-3</v>
      </c>
      <c r="Z35" s="3">
        <v>3.9518247340506038E-4</v>
      </c>
      <c r="AA35" s="5">
        <f t="shared" si="6"/>
        <v>2.2517833660129619E-2</v>
      </c>
      <c r="AB35">
        <f t="shared" si="7"/>
        <v>0.21665374616168512</v>
      </c>
      <c r="AC35">
        <f t="shared" si="8"/>
        <v>0.45711471390470548</v>
      </c>
      <c r="AD35">
        <f t="shared" si="9"/>
        <v>0.21712081821269896</v>
      </c>
      <c r="AE35">
        <f t="shared" si="10"/>
        <v>8.3988887805173371E-2</v>
      </c>
      <c r="AF35">
        <f t="shared" si="11"/>
        <v>2.6040002556073872E-3</v>
      </c>
      <c r="AG35">
        <f t="shared" si="12"/>
        <v>75.832805622296661</v>
      </c>
      <c r="AH35">
        <f t="shared" si="1"/>
        <v>729.61998334287796</v>
      </c>
      <c r="AI35">
        <f t="shared" si="2"/>
        <v>1539.4150152198852</v>
      </c>
      <c r="AJ35">
        <f t="shared" si="3"/>
        <v>731.1929314599455</v>
      </c>
      <c r="AK35">
        <f t="shared" si="4"/>
        <v>282.84750209518745</v>
      </c>
      <c r="AL35">
        <f t="shared" si="5"/>
        <v>8.7694335167563864</v>
      </c>
    </row>
    <row r="36" spans="1:38" x14ac:dyDescent="0.35">
      <c r="A36" s="2" t="s">
        <v>50</v>
      </c>
      <c r="B36" s="2" t="s">
        <v>40</v>
      </c>
      <c r="C36" s="2" t="s">
        <v>28</v>
      </c>
      <c r="D36" s="2" t="s">
        <v>38</v>
      </c>
      <c r="E36" s="2" t="s">
        <v>38</v>
      </c>
      <c r="F36" s="2" t="s">
        <v>39</v>
      </c>
      <c r="G36" s="2" t="s">
        <v>31</v>
      </c>
      <c r="H36" s="2">
        <v>74482</v>
      </c>
      <c r="I36" s="2">
        <v>0.81881496272655185</v>
      </c>
      <c r="J36" s="2">
        <v>60986.976053799037</v>
      </c>
      <c r="K36" s="2">
        <v>5.5303459864965631E-3</v>
      </c>
      <c r="L36" s="2">
        <v>0</v>
      </c>
      <c r="M36" s="2">
        <v>2.2967839141306305E-4</v>
      </c>
      <c r="N36" s="2">
        <v>0.12569601584894452</v>
      </c>
      <c r="O36" s="2">
        <v>5.6335722298282761E-3</v>
      </c>
      <c r="P36" s="2">
        <v>2.4132231166088033E-2</v>
      </c>
      <c r="Q36" s="2">
        <v>0.27886156731089135</v>
      </c>
      <c r="R36" s="2">
        <v>1.4998773156098004E-2</v>
      </c>
      <c r="S36" s="2">
        <v>7.807000783177509E-2</v>
      </c>
      <c r="T36" s="2">
        <v>0.2290000917681303</v>
      </c>
      <c r="U36" s="2">
        <v>1.0043913476175744E-2</v>
      </c>
      <c r="V36" s="2">
        <v>8.4636229170105395E-2</v>
      </c>
      <c r="W36" s="2">
        <v>9.7048152668310655E-2</v>
      </c>
      <c r="X36" s="2">
        <v>4.4674253589099065E-2</v>
      </c>
      <c r="Y36" s="2">
        <v>1.4451674066439922E-3</v>
      </c>
      <c r="Z36" s="2">
        <v>0</v>
      </c>
      <c r="AA36" s="5">
        <f t="shared" si="6"/>
        <v>5.7600243779096262E-3</v>
      </c>
      <c r="AB36">
        <f t="shared" si="7"/>
        <v>0.15546181924486083</v>
      </c>
      <c r="AC36">
        <f t="shared" si="8"/>
        <v>0.37193034829876442</v>
      </c>
      <c r="AD36">
        <f t="shared" si="9"/>
        <v>0.32368023441441146</v>
      </c>
      <c r="AE36">
        <f t="shared" si="10"/>
        <v>0.14172240625740973</v>
      </c>
      <c r="AF36">
        <f t="shared" si="11"/>
        <v>1.4451674066439922E-3</v>
      </c>
      <c r="AG36">
        <f t="shared" si="12"/>
        <v>351.2864688048731</v>
      </c>
      <c r="AH36">
        <f t="shared" si="1"/>
        <v>9481.1462475663611</v>
      </c>
      <c r="AI36">
        <f t="shared" si="2"/>
        <v>22682.907245377883</v>
      </c>
      <c r="AJ36">
        <f t="shared" si="3"/>
        <v>19740.278705319772</v>
      </c>
      <c r="AK36">
        <f t="shared" si="4"/>
        <v>8643.220996707425</v>
      </c>
      <c r="AL36">
        <f t="shared" si="5"/>
        <v>88.136390022728008</v>
      </c>
    </row>
    <row r="37" spans="1:38" x14ac:dyDescent="0.35">
      <c r="A37" s="3" t="s">
        <v>52</v>
      </c>
      <c r="B37" s="3" t="s">
        <v>45</v>
      </c>
      <c r="C37" s="3" t="s">
        <v>28</v>
      </c>
      <c r="D37" s="3" t="s">
        <v>53</v>
      </c>
      <c r="E37" s="3" t="s">
        <v>53</v>
      </c>
      <c r="F37" s="3" t="s">
        <v>54</v>
      </c>
      <c r="G37" s="3" t="s">
        <v>31</v>
      </c>
      <c r="H37" s="3">
        <v>4000</v>
      </c>
      <c r="I37" s="3">
        <v>0.77579693034238495</v>
      </c>
      <c r="J37" s="3">
        <v>3103.1877213695402</v>
      </c>
      <c r="K37" s="3">
        <v>1.1806375442739081E-3</v>
      </c>
      <c r="L37" s="3">
        <v>0</v>
      </c>
      <c r="M37" s="3">
        <v>4.4273907910271542E-4</v>
      </c>
      <c r="N37" s="3">
        <v>0.10419126328217236</v>
      </c>
      <c r="O37" s="3">
        <v>0</v>
      </c>
      <c r="P37" s="3">
        <v>0.21044864226682408</v>
      </c>
      <c r="Q37" s="3">
        <v>0.13444510035419127</v>
      </c>
      <c r="R37" s="3">
        <v>0</v>
      </c>
      <c r="S37" s="3">
        <v>0.18890200708382529</v>
      </c>
      <c r="T37" s="3">
        <v>0.10256788665879576</v>
      </c>
      <c r="U37" s="3">
        <v>0</v>
      </c>
      <c r="V37" s="3">
        <v>0.15008854781582054</v>
      </c>
      <c r="W37" s="3">
        <v>3.4090909090909088E-2</v>
      </c>
      <c r="X37" s="3">
        <v>4.3388429752066117E-2</v>
      </c>
      <c r="Y37" s="3">
        <v>1.0625737898465172E-2</v>
      </c>
      <c r="Z37" s="3">
        <v>1.962809917355372E-2</v>
      </c>
      <c r="AA37" s="5">
        <f t="shared" si="6"/>
        <v>1.6233766233766235E-3</v>
      </c>
      <c r="AB37">
        <f t="shared" si="7"/>
        <v>0.31463990554899646</v>
      </c>
      <c r="AC37">
        <f t="shared" si="8"/>
        <v>0.32334710743801653</v>
      </c>
      <c r="AD37">
        <f t="shared" si="9"/>
        <v>0.25265643447461628</v>
      </c>
      <c r="AE37">
        <f t="shared" si="10"/>
        <v>7.7479338842975198E-2</v>
      </c>
      <c r="AF37">
        <f t="shared" si="11"/>
        <v>3.025383707201889E-2</v>
      </c>
      <c r="AG37">
        <f t="shared" si="12"/>
        <v>5.0376424048206827</v>
      </c>
      <c r="AH37">
        <f t="shared" si="1"/>
        <v>976.38669155251762</v>
      </c>
      <c r="AI37">
        <f t="shared" si="2"/>
        <v>1003.4067735420105</v>
      </c>
      <c r="AJ37">
        <f t="shared" si="3"/>
        <v>784.04034518663707</v>
      </c>
      <c r="AK37">
        <f t="shared" si="4"/>
        <v>240.43293295735072</v>
      </c>
      <c r="AL37">
        <f t="shared" si="5"/>
        <v>93.883335726203626</v>
      </c>
    </row>
    <row r="38" spans="1:38" x14ac:dyDescent="0.35">
      <c r="A38" s="2" t="s">
        <v>55</v>
      </c>
      <c r="B38" s="2" t="s">
        <v>45</v>
      </c>
      <c r="C38" s="2" t="s">
        <v>28</v>
      </c>
      <c r="D38" s="2" t="s">
        <v>53</v>
      </c>
      <c r="E38" s="2" t="s">
        <v>53</v>
      </c>
      <c r="F38" s="2" t="s">
        <v>54</v>
      </c>
      <c r="G38" s="2" t="s">
        <v>31</v>
      </c>
      <c r="H38" s="2">
        <v>16000</v>
      </c>
      <c r="I38" s="2">
        <v>0.77579693034238495</v>
      </c>
      <c r="J38" s="2">
        <v>12412.750885478161</v>
      </c>
      <c r="K38" s="2">
        <v>1.1806375442739081E-3</v>
      </c>
      <c r="L38" s="2">
        <v>0</v>
      </c>
      <c r="M38" s="2">
        <v>4.4273907910271542E-4</v>
      </c>
      <c r="N38" s="2">
        <v>0.10419126328217236</v>
      </c>
      <c r="O38" s="2">
        <v>0</v>
      </c>
      <c r="P38" s="2">
        <v>0.21044864226682408</v>
      </c>
      <c r="Q38" s="2">
        <v>0.13444510035419127</v>
      </c>
      <c r="R38" s="2">
        <v>0</v>
      </c>
      <c r="S38" s="2">
        <v>0.18890200708382529</v>
      </c>
      <c r="T38" s="2">
        <v>0.10256788665879576</v>
      </c>
      <c r="U38" s="2">
        <v>0</v>
      </c>
      <c r="V38" s="2">
        <v>0.15008854781582054</v>
      </c>
      <c r="W38" s="2">
        <v>3.4090909090909088E-2</v>
      </c>
      <c r="X38" s="2">
        <v>4.3388429752066117E-2</v>
      </c>
      <c r="Y38" s="2">
        <v>1.0625737898465172E-2</v>
      </c>
      <c r="Z38" s="2">
        <v>1.962809917355372E-2</v>
      </c>
      <c r="AA38" s="5">
        <f t="shared" si="6"/>
        <v>1.6233766233766235E-3</v>
      </c>
      <c r="AB38">
        <f t="shared" si="7"/>
        <v>0.31463990554899646</v>
      </c>
      <c r="AC38">
        <f t="shared" si="8"/>
        <v>0.32334710743801653</v>
      </c>
      <c r="AD38">
        <f t="shared" si="9"/>
        <v>0.25265643447461628</v>
      </c>
      <c r="AE38">
        <f t="shared" si="10"/>
        <v>7.7479338842975198E-2</v>
      </c>
      <c r="AF38">
        <f t="shared" si="11"/>
        <v>3.025383707201889E-2</v>
      </c>
      <c r="AG38">
        <f t="shared" si="12"/>
        <v>20.150569619282731</v>
      </c>
      <c r="AH38">
        <f t="shared" si="1"/>
        <v>3905.5467662100705</v>
      </c>
      <c r="AI38">
        <f t="shared" si="2"/>
        <v>4013.6270941680418</v>
      </c>
      <c r="AJ38">
        <f t="shared" si="3"/>
        <v>3136.1613807465483</v>
      </c>
      <c r="AK38">
        <f t="shared" si="4"/>
        <v>961.73173182940286</v>
      </c>
      <c r="AL38">
        <f t="shared" si="5"/>
        <v>375.5333429048145</v>
      </c>
    </row>
    <row r="39" spans="1:38" x14ac:dyDescent="0.35">
      <c r="A39" s="3" t="s">
        <v>55</v>
      </c>
      <c r="B39" s="3" t="s">
        <v>45</v>
      </c>
      <c r="C39" s="3" t="s">
        <v>28</v>
      </c>
      <c r="D39" s="3" t="s">
        <v>56</v>
      </c>
      <c r="E39" s="3" t="s">
        <v>56</v>
      </c>
      <c r="F39" s="3" t="s">
        <v>57</v>
      </c>
      <c r="G39" s="3" t="s">
        <v>31</v>
      </c>
      <c r="H39" s="3">
        <v>1000</v>
      </c>
      <c r="I39" s="3">
        <v>0.77552627689784659</v>
      </c>
      <c r="J39" s="3">
        <v>775.52627689784651</v>
      </c>
      <c r="K39" s="3">
        <v>2.7015044201379675E-4</v>
      </c>
      <c r="L39" s="3">
        <v>0</v>
      </c>
      <c r="M39" s="3">
        <v>0</v>
      </c>
      <c r="N39" s="3">
        <v>0.14769283576918982</v>
      </c>
      <c r="O39" s="3">
        <v>5.2202600118548374E-3</v>
      </c>
      <c r="P39" s="3">
        <v>7.1534247925006234E-2</v>
      </c>
      <c r="Q39" s="3">
        <v>0.22343825234911704</v>
      </c>
      <c r="R39" s="3">
        <v>6.3962089947384232E-3</v>
      </c>
      <c r="S39" s="3">
        <v>0.11227134546043964</v>
      </c>
      <c r="T39" s="3">
        <v>0.17377029902475691</v>
      </c>
      <c r="U39" s="3">
        <v>4.0522566302069515E-3</v>
      </c>
      <c r="V39" s="3">
        <v>0.10213275828368656</v>
      </c>
      <c r="W39" s="3">
        <v>7.443121413554242E-2</v>
      </c>
      <c r="X39" s="3">
        <v>4.8198017095755621E-2</v>
      </c>
      <c r="Y39" s="3">
        <v>1.8419492784599516E-2</v>
      </c>
      <c r="Z39" s="3">
        <v>1.2172661093092254E-2</v>
      </c>
      <c r="AA39" s="5">
        <f t="shared" si="6"/>
        <v>2.7015044201379675E-4</v>
      </c>
      <c r="AB39">
        <f t="shared" si="7"/>
        <v>0.22444734370605088</v>
      </c>
      <c r="AC39">
        <f t="shared" si="8"/>
        <v>0.34210580680429509</v>
      </c>
      <c r="AD39">
        <f t="shared" si="9"/>
        <v>0.27995531393865042</v>
      </c>
      <c r="AE39">
        <f t="shared" si="10"/>
        <v>0.12262923123129804</v>
      </c>
      <c r="AF39">
        <f t="shared" si="11"/>
        <v>3.059215387769177E-2</v>
      </c>
      <c r="AG39">
        <f t="shared" si="12"/>
        <v>0.20950876649726735</v>
      </c>
      <c r="AH39">
        <f t="shared" si="1"/>
        <v>174.06481282396493</v>
      </c>
      <c r="AI39">
        <f t="shared" si="2"/>
        <v>265.31204265606891</v>
      </c>
      <c r="AJ39">
        <f t="shared" si="3"/>
        <v>217.11270231660936</v>
      </c>
      <c r="AK39">
        <f t="shared" si="4"/>
        <v>95.102191135653698</v>
      </c>
      <c r="AL39">
        <f t="shared" si="5"/>
        <v>23.725019199052316</v>
      </c>
    </row>
    <row r="40" spans="1:38" x14ac:dyDescent="0.35">
      <c r="A40" s="2" t="s">
        <v>58</v>
      </c>
      <c r="B40" s="2" t="s">
        <v>27</v>
      </c>
      <c r="C40" s="2" t="s">
        <v>28</v>
      </c>
      <c r="D40" s="2" t="s">
        <v>59</v>
      </c>
      <c r="E40" s="2" t="s">
        <v>59</v>
      </c>
      <c r="F40" s="2" t="s">
        <v>60</v>
      </c>
      <c r="G40" s="2" t="s">
        <v>31</v>
      </c>
      <c r="H40" s="2">
        <v>21704</v>
      </c>
      <c r="I40" s="2">
        <v>0.80599579611140304</v>
      </c>
      <c r="J40" s="2">
        <v>17493.332758801891</v>
      </c>
      <c r="K40" s="2">
        <v>0</v>
      </c>
      <c r="L40" s="2">
        <v>0</v>
      </c>
      <c r="M40" s="2">
        <v>0</v>
      </c>
      <c r="N40" s="2">
        <v>4.5191802417235943E-2</v>
      </c>
      <c r="O40" s="2">
        <v>0</v>
      </c>
      <c r="P40" s="2">
        <v>1.1560693641618497E-2</v>
      </c>
      <c r="Q40" s="2">
        <v>0.27482921702574881</v>
      </c>
      <c r="R40" s="2">
        <v>0</v>
      </c>
      <c r="S40" s="2">
        <v>2.4172359432475039E-2</v>
      </c>
      <c r="T40" s="2">
        <v>0.48029427220178667</v>
      </c>
      <c r="U40" s="2">
        <v>0</v>
      </c>
      <c r="V40" s="2">
        <v>2.7325275880189175E-2</v>
      </c>
      <c r="W40" s="2">
        <v>5.1497635312664214E-2</v>
      </c>
      <c r="X40" s="2">
        <v>1.1560693641618497E-2</v>
      </c>
      <c r="Y40" s="2">
        <v>5.5701523909616392E-2</v>
      </c>
      <c r="Z40" s="2">
        <v>1.7866526537046769E-2</v>
      </c>
      <c r="AA40" s="5">
        <f t="shared" si="6"/>
        <v>0</v>
      </c>
      <c r="AB40">
        <f t="shared" si="7"/>
        <v>5.6752496058854442E-2</v>
      </c>
      <c r="AC40">
        <f t="shared" si="8"/>
        <v>0.29900157645822384</v>
      </c>
      <c r="AD40">
        <f t="shared" si="9"/>
        <v>0.50761954808197585</v>
      </c>
      <c r="AE40">
        <f t="shared" si="10"/>
        <v>6.3058328954282705E-2</v>
      </c>
      <c r="AF40">
        <f t="shared" si="11"/>
        <v>7.3568050446663161E-2</v>
      </c>
      <c r="AG40">
        <f t="shared" si="12"/>
        <v>0</v>
      </c>
      <c r="AH40">
        <f t="shared" si="1"/>
        <v>992.79029845013361</v>
      </c>
      <c r="AI40">
        <f t="shared" si="2"/>
        <v>5230.5340723900554</v>
      </c>
      <c r="AJ40">
        <f t="shared" si="3"/>
        <v>8879.9576694706393</v>
      </c>
      <c r="AK40">
        <f t="shared" si="4"/>
        <v>1103.1003316112594</v>
      </c>
      <c r="AL40">
        <f t="shared" si="5"/>
        <v>1286.9503868798029</v>
      </c>
    </row>
    <row r="41" spans="1:38" x14ac:dyDescent="0.35">
      <c r="A41" s="3" t="s">
        <v>58</v>
      </c>
      <c r="B41" s="3" t="s">
        <v>27</v>
      </c>
      <c r="C41" s="3" t="s">
        <v>28</v>
      </c>
      <c r="D41" s="3" t="s">
        <v>61</v>
      </c>
      <c r="E41" s="3" t="s">
        <v>61</v>
      </c>
      <c r="F41" s="3" t="s">
        <v>62</v>
      </c>
      <c r="G41" s="3" t="s">
        <v>31</v>
      </c>
      <c r="H41" s="3">
        <v>45200</v>
      </c>
      <c r="I41" s="3">
        <v>0.8</v>
      </c>
      <c r="J41" s="3">
        <v>36160</v>
      </c>
      <c r="K41" s="3">
        <v>0</v>
      </c>
      <c r="L41" s="3">
        <v>0</v>
      </c>
      <c r="M41" s="3">
        <v>0</v>
      </c>
      <c r="N41" s="3">
        <v>3.7928464977645307E-2</v>
      </c>
      <c r="O41" s="3">
        <v>3.7928464977645307E-2</v>
      </c>
      <c r="P41" s="3">
        <v>4.3964232488822655E-3</v>
      </c>
      <c r="Q41" s="3">
        <v>0.15</v>
      </c>
      <c r="R41" s="3">
        <v>0.14672131147540984</v>
      </c>
      <c r="S41" s="3">
        <v>2.682563338301043E-2</v>
      </c>
      <c r="T41" s="3">
        <v>0.15134128166915051</v>
      </c>
      <c r="U41" s="3">
        <v>0.14992548435171385</v>
      </c>
      <c r="V41" s="3">
        <v>2.9955290611028317E-2</v>
      </c>
      <c r="W41" s="3">
        <v>0.242548435171386</v>
      </c>
      <c r="X41" s="3">
        <v>2.2429210134128168E-2</v>
      </c>
      <c r="Y41" s="3">
        <v>0</v>
      </c>
      <c r="Z41" s="3">
        <v>0</v>
      </c>
      <c r="AA41" s="5">
        <f t="shared" si="6"/>
        <v>0</v>
      </c>
      <c r="AB41">
        <f t="shared" si="7"/>
        <v>8.0253353204172873E-2</v>
      </c>
      <c r="AC41">
        <f t="shared" si="8"/>
        <v>0.32354694485842023</v>
      </c>
      <c r="AD41">
        <f t="shared" si="9"/>
        <v>0.33122205663189264</v>
      </c>
      <c r="AE41">
        <f t="shared" si="10"/>
        <v>0.26497764530551415</v>
      </c>
      <c r="AF41">
        <f t="shared" si="11"/>
        <v>0</v>
      </c>
      <c r="AG41">
        <f t="shared" si="12"/>
        <v>0</v>
      </c>
      <c r="AH41">
        <f t="shared" si="1"/>
        <v>2901.961251862891</v>
      </c>
      <c r="AI41">
        <f t="shared" si="2"/>
        <v>11699.457526080476</v>
      </c>
      <c r="AJ41">
        <f t="shared" si="3"/>
        <v>11976.989567809238</v>
      </c>
      <c r="AK41">
        <f t="shared" si="4"/>
        <v>9581.5916542473915</v>
      </c>
      <c r="AL41">
        <f t="shared" si="5"/>
        <v>0</v>
      </c>
    </row>
    <row r="42" spans="1:38" x14ac:dyDescent="0.35">
      <c r="A42" s="2" t="s">
        <v>58</v>
      </c>
      <c r="B42" s="2" t="s">
        <v>27</v>
      </c>
      <c r="C42" s="2" t="s">
        <v>28</v>
      </c>
      <c r="D42" s="2" t="s">
        <v>56</v>
      </c>
      <c r="E42" s="2" t="s">
        <v>56</v>
      </c>
      <c r="F42" s="2" t="s">
        <v>57</v>
      </c>
      <c r="G42" s="2" t="s">
        <v>31</v>
      </c>
      <c r="H42" s="2">
        <v>28094</v>
      </c>
      <c r="I42" s="2">
        <v>0.77552627689784659</v>
      </c>
      <c r="J42" s="2">
        <v>21787.635223168101</v>
      </c>
      <c r="K42" s="2">
        <v>2.7015044201379675E-4</v>
      </c>
      <c r="L42" s="2">
        <v>0</v>
      </c>
      <c r="M42" s="2">
        <v>0</v>
      </c>
      <c r="N42" s="2">
        <v>0.14769283576918982</v>
      </c>
      <c r="O42" s="2">
        <v>5.2202600118548374E-3</v>
      </c>
      <c r="P42" s="2">
        <v>7.1534247925006234E-2</v>
      </c>
      <c r="Q42" s="2">
        <v>0.22343825234911704</v>
      </c>
      <c r="R42" s="2">
        <v>6.3962089947384232E-3</v>
      </c>
      <c r="S42" s="2">
        <v>0.11227134546043964</v>
      </c>
      <c r="T42" s="2">
        <v>0.17377029902475691</v>
      </c>
      <c r="U42" s="2">
        <v>4.0522566302069515E-3</v>
      </c>
      <c r="V42" s="2">
        <v>0.10213275828368656</v>
      </c>
      <c r="W42" s="2">
        <v>7.443121413554242E-2</v>
      </c>
      <c r="X42" s="2">
        <v>4.8198017095755621E-2</v>
      </c>
      <c r="Y42" s="2">
        <v>1.8419492784599516E-2</v>
      </c>
      <c r="Z42" s="2">
        <v>1.2172661093092254E-2</v>
      </c>
      <c r="AA42" s="5">
        <f t="shared" si="6"/>
        <v>2.7015044201379675E-4</v>
      </c>
      <c r="AB42">
        <f t="shared" si="7"/>
        <v>0.22444734370605088</v>
      </c>
      <c r="AC42">
        <f t="shared" si="8"/>
        <v>0.34210580680429509</v>
      </c>
      <c r="AD42">
        <f t="shared" si="9"/>
        <v>0.27995531393865042</v>
      </c>
      <c r="AE42">
        <f t="shared" si="10"/>
        <v>0.12262923123129804</v>
      </c>
      <c r="AF42">
        <f t="shared" si="11"/>
        <v>3.059215387769177E-2</v>
      </c>
      <c r="AG42">
        <f t="shared" si="12"/>
        <v>5.8859392859742297</v>
      </c>
      <c r="AH42">
        <f t="shared" si="1"/>
        <v>4890.1768514764717</v>
      </c>
      <c r="AI42">
        <f t="shared" si="2"/>
        <v>7453.6765263796015</v>
      </c>
      <c r="AJ42">
        <f t="shared" si="3"/>
        <v>6099.5642588828232</v>
      </c>
      <c r="AK42">
        <f t="shared" si="4"/>
        <v>2671.800957765055</v>
      </c>
      <c r="AL42">
        <f t="shared" si="5"/>
        <v>666.53068937817579</v>
      </c>
    </row>
    <row r="43" spans="1:38" x14ac:dyDescent="0.35">
      <c r="A43" s="3" t="s">
        <v>58</v>
      </c>
      <c r="B43" s="3" t="s">
        <v>27</v>
      </c>
      <c r="C43" s="3" t="s">
        <v>28</v>
      </c>
      <c r="D43" s="3" t="s">
        <v>63</v>
      </c>
      <c r="E43" s="3" t="s">
        <v>63</v>
      </c>
      <c r="F43" s="3" t="s">
        <v>64</v>
      </c>
      <c r="G43" s="3" t="s">
        <v>31</v>
      </c>
      <c r="H43" s="3">
        <v>12600</v>
      </c>
      <c r="I43" s="3">
        <v>0.77835248841700511</v>
      </c>
      <c r="J43" s="3">
        <v>9807.2413540542639</v>
      </c>
      <c r="K43" s="3">
        <v>1.1470531045506473E-2</v>
      </c>
      <c r="L43" s="3">
        <v>0</v>
      </c>
      <c r="M43" s="3">
        <v>1.9223027890055671E-3</v>
      </c>
      <c r="N43" s="3">
        <v>0.13982841034841251</v>
      </c>
      <c r="O43" s="3">
        <v>3.8783579452254982E-2</v>
      </c>
      <c r="P43" s="3">
        <v>3.7404478823105582E-2</v>
      </c>
      <c r="Q43" s="3">
        <v>0.20401671100796012</v>
      </c>
      <c r="R43" s="3">
        <v>4.1995328144996791E-2</v>
      </c>
      <c r="S43" s="3">
        <v>6.9337382492320146E-2</v>
      </c>
      <c r="T43" s="3">
        <v>0.16854603187394249</v>
      </c>
      <c r="U43" s="3">
        <v>2.6585262988688789E-2</v>
      </c>
      <c r="V43" s="3">
        <v>6.57169137278419E-2</v>
      </c>
      <c r="W43" s="3">
        <v>0.1102310122762106</v>
      </c>
      <c r="X43" s="3">
        <v>4.509105307543923E-2</v>
      </c>
      <c r="Y43" s="3">
        <v>2.6165995302197865E-2</v>
      </c>
      <c r="Z43" s="3">
        <v>1.2905006652116935E-2</v>
      </c>
      <c r="AA43" s="5">
        <f t="shared" si="6"/>
        <v>1.3392833834512039E-2</v>
      </c>
      <c r="AB43">
        <f t="shared" si="7"/>
        <v>0.21601646862377308</v>
      </c>
      <c r="AC43">
        <f t="shared" si="8"/>
        <v>0.31534942164527707</v>
      </c>
      <c r="AD43">
        <f t="shared" si="9"/>
        <v>0.2608482085904732</v>
      </c>
      <c r="AE43">
        <f t="shared" si="10"/>
        <v>0.15532206535164983</v>
      </c>
      <c r="AF43">
        <f t="shared" si="11"/>
        <v>3.9071001954314802E-2</v>
      </c>
      <c r="AG43">
        <f t="shared" si="12"/>
        <v>131.34675382980362</v>
      </c>
      <c r="AH43">
        <f t="shared" si="1"/>
        <v>2118.5256442438326</v>
      </c>
      <c r="AI43">
        <f t="shared" si="2"/>
        <v>3092.7078889366562</v>
      </c>
      <c r="AJ43">
        <f t="shared" si="3"/>
        <v>2558.2013384194615</v>
      </c>
      <c r="AK43">
        <f t="shared" si="4"/>
        <v>1523.280982513819</v>
      </c>
      <c r="AL43">
        <f t="shared" si="5"/>
        <v>383.17874611069107</v>
      </c>
    </row>
    <row r="44" spans="1:38" x14ac:dyDescent="0.35">
      <c r="A44" s="2" t="s">
        <v>58</v>
      </c>
      <c r="B44" s="2" t="s">
        <v>27</v>
      </c>
      <c r="C44" s="2" t="s">
        <v>28</v>
      </c>
      <c r="D44" s="2" t="s">
        <v>65</v>
      </c>
      <c r="E44" s="2" t="s">
        <v>65</v>
      </c>
      <c r="F44" s="2" t="s">
        <v>66</v>
      </c>
      <c r="G44" s="2" t="s">
        <v>31</v>
      </c>
      <c r="H44" s="2">
        <v>281752</v>
      </c>
      <c r="I44" s="2">
        <v>0.8256</v>
      </c>
      <c r="J44" s="2">
        <v>232614.45120000001</v>
      </c>
      <c r="K44" s="2">
        <v>2.8799999999999999E-2</v>
      </c>
      <c r="L44" s="2">
        <v>7.6E-3</v>
      </c>
      <c r="M44" s="2">
        <v>3.5999999999999999E-3</v>
      </c>
      <c r="N44" s="2">
        <v>0.1368</v>
      </c>
      <c r="O44" s="2">
        <v>3.61E-2</v>
      </c>
      <c r="P44" s="2">
        <v>1.7100000000000001E-2</v>
      </c>
      <c r="Q44" s="2">
        <v>0.23760000000000001</v>
      </c>
      <c r="R44" s="2">
        <v>6.2700000000000006E-2</v>
      </c>
      <c r="S44" s="2">
        <v>2.9700000000000001E-2</v>
      </c>
      <c r="T44" s="2">
        <v>0.19439999999999999</v>
      </c>
      <c r="U44" s="2">
        <v>5.1300000000000005E-2</v>
      </c>
      <c r="V44" s="2">
        <v>2.4299999999999999E-2</v>
      </c>
      <c r="W44" s="2">
        <v>0.1183</v>
      </c>
      <c r="X44" s="2">
        <v>1.17E-2</v>
      </c>
      <c r="Y44" s="2">
        <v>3.6399999999999995E-2</v>
      </c>
      <c r="Z44" s="2">
        <v>3.5999999999999999E-3</v>
      </c>
      <c r="AA44" s="5">
        <f t="shared" si="6"/>
        <v>0.04</v>
      </c>
      <c r="AB44">
        <f t="shared" si="7"/>
        <v>0.19</v>
      </c>
      <c r="AC44">
        <f t="shared" si="8"/>
        <v>0.33</v>
      </c>
      <c r="AD44">
        <f t="shared" si="9"/>
        <v>0.27</v>
      </c>
      <c r="AE44">
        <f t="shared" si="10"/>
        <v>0.13</v>
      </c>
      <c r="AF44">
        <f t="shared" si="11"/>
        <v>3.9999999999999994E-2</v>
      </c>
      <c r="AG44">
        <f t="shared" si="12"/>
        <v>9304.5780480000012</v>
      </c>
      <c r="AH44">
        <f t="shared" si="1"/>
        <v>44196.745728000002</v>
      </c>
      <c r="AI44">
        <f t="shared" si="2"/>
        <v>76762.768896000009</v>
      </c>
      <c r="AJ44">
        <f t="shared" si="3"/>
        <v>62805.901824000008</v>
      </c>
      <c r="AK44">
        <f t="shared" si="4"/>
        <v>30239.878656000001</v>
      </c>
      <c r="AL44">
        <f t="shared" si="5"/>
        <v>9304.5780479999994</v>
      </c>
    </row>
    <row r="45" spans="1:38" x14ac:dyDescent="0.35">
      <c r="A45" s="3" t="s">
        <v>58</v>
      </c>
      <c r="B45" s="3" t="s">
        <v>45</v>
      </c>
      <c r="C45" s="3" t="s">
        <v>28</v>
      </c>
      <c r="D45" s="3" t="s">
        <v>53</v>
      </c>
      <c r="E45" s="3" t="s">
        <v>53</v>
      </c>
      <c r="F45" s="3" t="s">
        <v>54</v>
      </c>
      <c r="G45" s="3" t="s">
        <v>31</v>
      </c>
      <c r="H45" s="3">
        <v>58000</v>
      </c>
      <c r="I45" s="3">
        <v>0.77579693034238495</v>
      </c>
      <c r="J45" s="3">
        <v>44996.221959858325</v>
      </c>
      <c r="K45" s="3">
        <v>1.1806375442739081E-3</v>
      </c>
      <c r="L45" s="3">
        <v>0</v>
      </c>
      <c r="M45" s="3">
        <v>4.4273907910271542E-4</v>
      </c>
      <c r="N45" s="3">
        <v>0.10419126328217236</v>
      </c>
      <c r="O45" s="3">
        <v>0</v>
      </c>
      <c r="P45" s="3">
        <v>0.21044864226682408</v>
      </c>
      <c r="Q45" s="3">
        <v>0.13444510035419127</v>
      </c>
      <c r="R45" s="3">
        <v>0</v>
      </c>
      <c r="S45" s="3">
        <v>0.18890200708382529</v>
      </c>
      <c r="T45" s="3">
        <v>0.10256788665879576</v>
      </c>
      <c r="U45" s="3">
        <v>0</v>
      </c>
      <c r="V45" s="3">
        <v>0.15008854781582054</v>
      </c>
      <c r="W45" s="3">
        <v>3.4090909090909088E-2</v>
      </c>
      <c r="X45" s="3">
        <v>4.3388429752066117E-2</v>
      </c>
      <c r="Y45" s="3">
        <v>1.0625737898465172E-2</v>
      </c>
      <c r="Z45" s="3">
        <v>1.962809917355372E-2</v>
      </c>
      <c r="AA45" s="5">
        <f t="shared" si="6"/>
        <v>1.6233766233766235E-3</v>
      </c>
      <c r="AB45">
        <f t="shared" si="7"/>
        <v>0.31463990554899646</v>
      </c>
      <c r="AC45">
        <f t="shared" si="8"/>
        <v>0.32334710743801653</v>
      </c>
      <c r="AD45">
        <f t="shared" si="9"/>
        <v>0.25265643447461628</v>
      </c>
      <c r="AE45">
        <f t="shared" si="10"/>
        <v>7.7479338842975198E-2</v>
      </c>
      <c r="AF45">
        <f t="shared" si="11"/>
        <v>3.025383707201889E-2</v>
      </c>
      <c r="AG45">
        <f t="shared" si="12"/>
        <v>73.045814869899885</v>
      </c>
      <c r="AH45">
        <f t="shared" si="1"/>
        <v>14157.607027511503</v>
      </c>
      <c r="AI45">
        <f t="shared" si="2"/>
        <v>14549.398216359148</v>
      </c>
      <c r="AJ45">
        <f t="shared" si="3"/>
        <v>11368.585005206234</v>
      </c>
      <c r="AK45">
        <f t="shared" si="4"/>
        <v>3486.2775278815848</v>
      </c>
      <c r="AL45">
        <f t="shared" si="5"/>
        <v>1361.3083680299524</v>
      </c>
    </row>
    <row r="46" spans="1:38" x14ac:dyDescent="0.35">
      <c r="A46" s="2" t="s">
        <v>58</v>
      </c>
      <c r="B46" s="2" t="s">
        <v>45</v>
      </c>
      <c r="C46" s="2" t="s">
        <v>28</v>
      </c>
      <c r="D46" s="2" t="s">
        <v>56</v>
      </c>
      <c r="E46" s="2" t="s">
        <v>56</v>
      </c>
      <c r="F46" s="2" t="s">
        <v>57</v>
      </c>
      <c r="G46" s="2" t="s">
        <v>31</v>
      </c>
      <c r="H46" s="2">
        <v>10000</v>
      </c>
      <c r="I46" s="2">
        <v>0.77552627689784659</v>
      </c>
      <c r="J46" s="2">
        <v>7755.2627689784658</v>
      </c>
      <c r="K46" s="2">
        <v>2.7015044201379675E-4</v>
      </c>
      <c r="L46" s="2">
        <v>0</v>
      </c>
      <c r="M46" s="2">
        <v>0</v>
      </c>
      <c r="N46" s="2">
        <v>0.14769283576918982</v>
      </c>
      <c r="O46" s="2">
        <v>5.2202600118548374E-3</v>
      </c>
      <c r="P46" s="2">
        <v>7.1534247925006234E-2</v>
      </c>
      <c r="Q46" s="2">
        <v>0.22343825234911704</v>
      </c>
      <c r="R46" s="2">
        <v>6.3962089947384232E-3</v>
      </c>
      <c r="S46" s="2">
        <v>0.11227134546043964</v>
      </c>
      <c r="T46" s="2">
        <v>0.17377029902475691</v>
      </c>
      <c r="U46" s="2">
        <v>4.0522566302069515E-3</v>
      </c>
      <c r="V46" s="2">
        <v>0.10213275828368656</v>
      </c>
      <c r="W46" s="2">
        <v>7.443121413554242E-2</v>
      </c>
      <c r="X46" s="2">
        <v>4.8198017095755621E-2</v>
      </c>
      <c r="Y46" s="2">
        <v>1.8419492784599516E-2</v>
      </c>
      <c r="Z46" s="2">
        <v>1.2172661093092254E-2</v>
      </c>
      <c r="AA46" s="5">
        <f t="shared" si="6"/>
        <v>2.7015044201379675E-4</v>
      </c>
      <c r="AB46">
        <f t="shared" si="7"/>
        <v>0.22444734370605088</v>
      </c>
      <c r="AC46">
        <f t="shared" si="8"/>
        <v>0.34210580680429509</v>
      </c>
      <c r="AD46">
        <f t="shared" si="9"/>
        <v>0.27995531393865042</v>
      </c>
      <c r="AE46">
        <f t="shared" si="10"/>
        <v>0.12262923123129804</v>
      </c>
      <c r="AF46">
        <f t="shared" si="11"/>
        <v>3.059215387769177E-2</v>
      </c>
      <c r="AG46">
        <f t="shared" si="12"/>
        <v>2.0950876649726737</v>
      </c>
      <c r="AH46">
        <f t="shared" si="1"/>
        <v>1740.6481282396496</v>
      </c>
      <c r="AI46">
        <f t="shared" si="2"/>
        <v>2653.1204265606898</v>
      </c>
      <c r="AJ46">
        <f t="shared" si="3"/>
        <v>2171.1270231660937</v>
      </c>
      <c r="AK46">
        <f t="shared" si="4"/>
        <v>951.02191135653698</v>
      </c>
      <c r="AL46">
        <f t="shared" si="5"/>
        <v>237.25019199052318</v>
      </c>
    </row>
    <row r="47" spans="1:38" x14ac:dyDescent="0.35">
      <c r="A47" s="3" t="s">
        <v>58</v>
      </c>
      <c r="B47" s="3" t="s">
        <v>45</v>
      </c>
      <c r="C47" s="3" t="s">
        <v>28</v>
      </c>
      <c r="D47" s="3" t="s">
        <v>42</v>
      </c>
      <c r="E47" s="3" t="s">
        <v>42</v>
      </c>
      <c r="F47" s="3" t="s">
        <v>43</v>
      </c>
      <c r="G47" s="3" t="s">
        <v>44</v>
      </c>
      <c r="H47" s="3">
        <v>18000</v>
      </c>
      <c r="I47" s="3">
        <v>0.77998898729118671</v>
      </c>
      <c r="J47" s="3">
        <v>14039.80177124136</v>
      </c>
      <c r="K47" s="3">
        <v>0</v>
      </c>
      <c r="L47" s="3">
        <v>0</v>
      </c>
      <c r="M47" s="3">
        <v>3.1975324329594712E-2</v>
      </c>
      <c r="N47" s="3">
        <v>5.1155280626615377E-6</v>
      </c>
      <c r="O47" s="3">
        <v>0</v>
      </c>
      <c r="P47" s="3">
        <v>0.25309034165793426</v>
      </c>
      <c r="Q47" s="3">
        <v>1.0231056125323075E-5</v>
      </c>
      <c r="R47" s="3">
        <v>0</v>
      </c>
      <c r="S47" s="3">
        <v>0.38682456869448251</v>
      </c>
      <c r="T47" s="3">
        <v>1.5346584187984613E-5</v>
      </c>
      <c r="U47" s="3">
        <v>0</v>
      </c>
      <c r="V47" s="3">
        <v>0.25253193061461437</v>
      </c>
      <c r="W47" s="3">
        <v>0</v>
      </c>
      <c r="X47" s="3">
        <v>7.5533022677545275E-2</v>
      </c>
      <c r="Y47" s="3">
        <v>0</v>
      </c>
      <c r="Z47" s="3">
        <v>1.4118857452945844E-5</v>
      </c>
      <c r="AA47" s="5">
        <f t="shared" si="6"/>
        <v>3.1975324329594712E-2</v>
      </c>
      <c r="AB47">
        <f t="shared" si="7"/>
        <v>0.25309545718599691</v>
      </c>
      <c r="AC47">
        <f t="shared" si="8"/>
        <v>0.38683479975060781</v>
      </c>
      <c r="AD47">
        <f t="shared" si="9"/>
        <v>0.25254727719880238</v>
      </c>
      <c r="AE47">
        <f t="shared" si="10"/>
        <v>7.5533022677545275E-2</v>
      </c>
      <c r="AF47">
        <f t="shared" si="11"/>
        <v>1.4118857452945844E-5</v>
      </c>
      <c r="AG47">
        <f t="shared" si="12"/>
        <v>448.92721515866077</v>
      </c>
      <c r="AH47">
        <f t="shared" si="1"/>
        <v>3553.4100480931011</v>
      </c>
      <c r="AI47">
        <f t="shared" si="2"/>
        <v>5431.0839067163806</v>
      </c>
      <c r="AJ47">
        <f t="shared" si="3"/>
        <v>3545.7137097379286</v>
      </c>
      <c r="AK47">
        <f t="shared" si="4"/>
        <v>1060.468665575414</v>
      </c>
      <c r="AL47">
        <f t="shared" si="5"/>
        <v>0.19822595987577335</v>
      </c>
    </row>
    <row r="48" spans="1:38" x14ac:dyDescent="0.35">
      <c r="A48" s="2" t="s">
        <v>67</v>
      </c>
      <c r="B48" s="2" t="s">
        <v>27</v>
      </c>
      <c r="C48" s="2" t="s">
        <v>28</v>
      </c>
      <c r="D48" s="2" t="s">
        <v>59</v>
      </c>
      <c r="E48" s="2" t="s">
        <v>59</v>
      </c>
      <c r="F48" s="2" t="s">
        <v>60</v>
      </c>
      <c r="G48" s="2" t="s">
        <v>31</v>
      </c>
      <c r="H48" s="2">
        <v>55656</v>
      </c>
      <c r="I48" s="2">
        <v>0.80599579611140304</v>
      </c>
      <c r="J48" s="2">
        <v>44858.50202837625</v>
      </c>
      <c r="K48" s="2">
        <v>0</v>
      </c>
      <c r="L48" s="2">
        <v>0</v>
      </c>
      <c r="M48" s="2">
        <v>0</v>
      </c>
      <c r="N48" s="2">
        <v>4.5191802417235943E-2</v>
      </c>
      <c r="O48" s="2">
        <v>0</v>
      </c>
      <c r="P48" s="2">
        <v>1.1560693641618497E-2</v>
      </c>
      <c r="Q48" s="2">
        <v>0.27482921702574881</v>
      </c>
      <c r="R48" s="2">
        <v>0</v>
      </c>
      <c r="S48" s="2">
        <v>2.4172359432475039E-2</v>
      </c>
      <c r="T48" s="2">
        <v>0.48029427220178667</v>
      </c>
      <c r="U48" s="2">
        <v>0</v>
      </c>
      <c r="V48" s="2">
        <v>2.7325275880189175E-2</v>
      </c>
      <c r="W48" s="2">
        <v>5.1497635312664214E-2</v>
      </c>
      <c r="X48" s="2">
        <v>1.1560693641618497E-2</v>
      </c>
      <c r="Y48" s="2">
        <v>5.5701523909616392E-2</v>
      </c>
      <c r="Z48" s="2">
        <v>1.7866526537046769E-2</v>
      </c>
      <c r="AA48" s="5">
        <f t="shared" si="6"/>
        <v>0</v>
      </c>
      <c r="AB48">
        <f t="shared" si="7"/>
        <v>5.6752496058854442E-2</v>
      </c>
      <c r="AC48">
        <f t="shared" si="8"/>
        <v>0.29900157645822384</v>
      </c>
      <c r="AD48">
        <f t="shared" si="9"/>
        <v>0.50761954808197585</v>
      </c>
      <c r="AE48">
        <f t="shared" si="10"/>
        <v>6.3058328954282705E-2</v>
      </c>
      <c r="AF48">
        <f t="shared" si="11"/>
        <v>7.3568050446663161E-2</v>
      </c>
      <c r="AG48">
        <f t="shared" si="12"/>
        <v>0</v>
      </c>
      <c r="AH48">
        <f t="shared" si="1"/>
        <v>2545.831959571537</v>
      </c>
      <c r="AI48">
        <f t="shared" si="2"/>
        <v>13412.762824038929</v>
      </c>
      <c r="AJ48">
        <f t="shared" si="3"/>
        <v>22771.052527278749</v>
      </c>
      <c r="AK48">
        <f t="shared" si="4"/>
        <v>2828.7021773017077</v>
      </c>
      <c r="AL48">
        <f t="shared" si="5"/>
        <v>3300.1525401853255</v>
      </c>
    </row>
    <row r="49" spans="1:38" x14ac:dyDescent="0.35">
      <c r="A49" s="3" t="s">
        <v>67</v>
      </c>
      <c r="B49" s="3" t="s">
        <v>27</v>
      </c>
      <c r="C49" s="3" t="s">
        <v>28</v>
      </c>
      <c r="D49" s="3" t="s">
        <v>53</v>
      </c>
      <c r="E49" s="3" t="s">
        <v>53</v>
      </c>
      <c r="F49" s="3" t="s">
        <v>54</v>
      </c>
      <c r="G49" s="3" t="s">
        <v>31</v>
      </c>
      <c r="H49" s="3">
        <v>38100</v>
      </c>
      <c r="I49" s="3">
        <v>0.77579693034238495</v>
      </c>
      <c r="J49" s="3">
        <v>29557.863046044866</v>
      </c>
      <c r="K49" s="3">
        <v>1.1806375442739081E-3</v>
      </c>
      <c r="L49" s="3">
        <v>0</v>
      </c>
      <c r="M49" s="3">
        <v>4.4273907910271542E-4</v>
      </c>
      <c r="N49" s="3">
        <v>0.10419126328217236</v>
      </c>
      <c r="O49" s="3">
        <v>0</v>
      </c>
      <c r="P49" s="3">
        <v>0.21044864226682408</v>
      </c>
      <c r="Q49" s="3">
        <v>0.13444510035419127</v>
      </c>
      <c r="R49" s="3">
        <v>0</v>
      </c>
      <c r="S49" s="3">
        <v>0.18890200708382529</v>
      </c>
      <c r="T49" s="3">
        <v>0.10256788665879576</v>
      </c>
      <c r="U49" s="3">
        <v>0</v>
      </c>
      <c r="V49" s="3">
        <v>0.15008854781582054</v>
      </c>
      <c r="W49" s="3">
        <v>3.4090909090909088E-2</v>
      </c>
      <c r="X49" s="3">
        <v>4.3388429752066117E-2</v>
      </c>
      <c r="Y49" s="3">
        <v>1.0625737898465172E-2</v>
      </c>
      <c r="Z49" s="3">
        <v>1.962809917355372E-2</v>
      </c>
      <c r="AA49" s="5">
        <f t="shared" si="6"/>
        <v>1.6233766233766235E-3</v>
      </c>
      <c r="AB49">
        <f t="shared" si="7"/>
        <v>0.31463990554899646</v>
      </c>
      <c r="AC49">
        <f t="shared" si="8"/>
        <v>0.32334710743801653</v>
      </c>
      <c r="AD49">
        <f t="shared" si="9"/>
        <v>0.25265643447461628</v>
      </c>
      <c r="AE49">
        <f t="shared" si="10"/>
        <v>7.7479338842975198E-2</v>
      </c>
      <c r="AF49">
        <f t="shared" si="11"/>
        <v>3.025383707201889E-2</v>
      </c>
      <c r="AG49">
        <f t="shared" si="12"/>
        <v>47.983543905916996</v>
      </c>
      <c r="AH49">
        <f t="shared" si="1"/>
        <v>9300.0832370377284</v>
      </c>
      <c r="AI49">
        <f t="shared" si="2"/>
        <v>9557.4495179876485</v>
      </c>
      <c r="AJ49">
        <f t="shared" si="3"/>
        <v>7467.9842879027165</v>
      </c>
      <c r="AK49">
        <f t="shared" si="4"/>
        <v>2290.1236864187654</v>
      </c>
      <c r="AL49">
        <f t="shared" si="5"/>
        <v>894.23877279208932</v>
      </c>
    </row>
    <row r="50" spans="1:38" x14ac:dyDescent="0.35">
      <c r="A50" s="2" t="s">
        <v>67</v>
      </c>
      <c r="B50" s="2" t="s">
        <v>27</v>
      </c>
      <c r="C50" s="2" t="s">
        <v>28</v>
      </c>
      <c r="D50" s="2" t="s">
        <v>61</v>
      </c>
      <c r="E50" s="2" t="s">
        <v>61</v>
      </c>
      <c r="F50" s="2" t="s">
        <v>62</v>
      </c>
      <c r="G50" s="2" t="s">
        <v>31</v>
      </c>
      <c r="H50" s="2">
        <v>4000</v>
      </c>
      <c r="I50" s="2">
        <v>0.8</v>
      </c>
      <c r="J50" s="2">
        <v>3200</v>
      </c>
      <c r="K50" s="2">
        <v>0</v>
      </c>
      <c r="L50" s="2">
        <v>0</v>
      </c>
      <c r="M50" s="2">
        <v>0</v>
      </c>
      <c r="N50" s="2">
        <v>3.7928464977645307E-2</v>
      </c>
      <c r="O50" s="2">
        <v>3.7928464977645307E-2</v>
      </c>
      <c r="P50" s="2">
        <v>4.3964232488822655E-3</v>
      </c>
      <c r="Q50" s="2">
        <v>0.15</v>
      </c>
      <c r="R50" s="2">
        <v>0.14672131147540984</v>
      </c>
      <c r="S50" s="2">
        <v>2.682563338301043E-2</v>
      </c>
      <c r="T50" s="2">
        <v>0.15134128166915051</v>
      </c>
      <c r="U50" s="2">
        <v>0.14992548435171385</v>
      </c>
      <c r="V50" s="2">
        <v>2.9955290611028317E-2</v>
      </c>
      <c r="W50" s="2">
        <v>0.242548435171386</v>
      </c>
      <c r="X50" s="2">
        <v>2.2429210134128168E-2</v>
      </c>
      <c r="Y50" s="2">
        <v>0</v>
      </c>
      <c r="Z50" s="2">
        <v>0</v>
      </c>
      <c r="AA50" s="5">
        <f t="shared" si="6"/>
        <v>0</v>
      </c>
      <c r="AB50">
        <f t="shared" si="7"/>
        <v>8.0253353204172873E-2</v>
      </c>
      <c r="AC50">
        <f t="shared" si="8"/>
        <v>0.32354694485842023</v>
      </c>
      <c r="AD50">
        <f t="shared" si="9"/>
        <v>0.33122205663189264</v>
      </c>
      <c r="AE50">
        <f t="shared" si="10"/>
        <v>0.26497764530551415</v>
      </c>
      <c r="AF50">
        <f t="shared" si="11"/>
        <v>0</v>
      </c>
      <c r="AG50">
        <f t="shared" si="12"/>
        <v>0</v>
      </c>
      <c r="AH50">
        <f t="shared" si="1"/>
        <v>256.8107302533532</v>
      </c>
      <c r="AI50">
        <f t="shared" si="2"/>
        <v>1035.3502235469448</v>
      </c>
      <c r="AJ50">
        <f t="shared" si="3"/>
        <v>1059.9105812220564</v>
      </c>
      <c r="AK50">
        <f t="shared" si="4"/>
        <v>847.92846497764526</v>
      </c>
      <c r="AL50">
        <f t="shared" si="5"/>
        <v>0</v>
      </c>
    </row>
    <row r="51" spans="1:38" x14ac:dyDescent="0.35">
      <c r="A51" s="3" t="s">
        <v>67</v>
      </c>
      <c r="B51" s="3" t="s">
        <v>27</v>
      </c>
      <c r="C51" s="3" t="s">
        <v>28</v>
      </c>
      <c r="D51" s="3" t="s">
        <v>56</v>
      </c>
      <c r="E51" s="3" t="s">
        <v>56</v>
      </c>
      <c r="F51" s="3" t="s">
        <v>57</v>
      </c>
      <c r="G51" s="3" t="s">
        <v>31</v>
      </c>
      <c r="H51" s="3">
        <v>81681</v>
      </c>
      <c r="I51" s="3">
        <v>0.77552627689784659</v>
      </c>
      <c r="J51" s="3">
        <v>63345.761823293011</v>
      </c>
      <c r="K51" s="3">
        <v>2.7015044201379675E-4</v>
      </c>
      <c r="L51" s="3">
        <v>0</v>
      </c>
      <c r="M51" s="3">
        <v>0</v>
      </c>
      <c r="N51" s="3">
        <v>0.14769283576918982</v>
      </c>
      <c r="O51" s="3">
        <v>5.2202600118548374E-3</v>
      </c>
      <c r="P51" s="3">
        <v>7.1534247925006234E-2</v>
      </c>
      <c r="Q51" s="3">
        <v>0.22343825234911704</v>
      </c>
      <c r="R51" s="3">
        <v>6.3962089947384232E-3</v>
      </c>
      <c r="S51" s="3">
        <v>0.11227134546043964</v>
      </c>
      <c r="T51" s="3">
        <v>0.17377029902475691</v>
      </c>
      <c r="U51" s="3">
        <v>4.0522566302069515E-3</v>
      </c>
      <c r="V51" s="3">
        <v>0.10213275828368656</v>
      </c>
      <c r="W51" s="3">
        <v>7.443121413554242E-2</v>
      </c>
      <c r="X51" s="3">
        <v>4.8198017095755621E-2</v>
      </c>
      <c r="Y51" s="3">
        <v>1.8419492784599516E-2</v>
      </c>
      <c r="Z51" s="3">
        <v>1.2172661093092254E-2</v>
      </c>
      <c r="AA51" s="5">
        <f t="shared" si="6"/>
        <v>2.7015044201379675E-4</v>
      </c>
      <c r="AB51">
        <f t="shared" si="7"/>
        <v>0.22444734370605088</v>
      </c>
      <c r="AC51">
        <f t="shared" si="8"/>
        <v>0.34210580680429509</v>
      </c>
      <c r="AD51">
        <f t="shared" si="9"/>
        <v>0.27995531393865042</v>
      </c>
      <c r="AE51">
        <f t="shared" si="10"/>
        <v>0.12262923123129804</v>
      </c>
      <c r="AF51">
        <f t="shared" si="11"/>
        <v>3.059215387769177E-2</v>
      </c>
      <c r="AG51">
        <f t="shared" si="12"/>
        <v>17.112885556263297</v>
      </c>
      <c r="AH51">
        <f t="shared" si="1"/>
        <v>14217.787976274283</v>
      </c>
      <c r="AI51">
        <f t="shared" si="2"/>
        <v>21670.952956190369</v>
      </c>
      <c r="AJ51">
        <f t="shared" si="3"/>
        <v>17733.982637922971</v>
      </c>
      <c r="AK51">
        <f t="shared" si="4"/>
        <v>7768.0420741513308</v>
      </c>
      <c r="AL51">
        <f t="shared" si="5"/>
        <v>1937.8832931977927</v>
      </c>
    </row>
    <row r="52" spans="1:38" x14ac:dyDescent="0.35">
      <c r="A52" s="2" t="s">
        <v>67</v>
      </c>
      <c r="B52" s="2" t="s">
        <v>27</v>
      </c>
      <c r="C52" s="2" t="s">
        <v>28</v>
      </c>
      <c r="D52" s="2" t="s">
        <v>63</v>
      </c>
      <c r="E52" s="2" t="s">
        <v>63</v>
      </c>
      <c r="F52" s="2" t="s">
        <v>64</v>
      </c>
      <c r="G52" s="2" t="s">
        <v>31</v>
      </c>
      <c r="H52" s="2">
        <v>10265</v>
      </c>
      <c r="I52" s="2">
        <v>0.77835248841700511</v>
      </c>
      <c r="J52" s="2">
        <v>7989.7882936005572</v>
      </c>
      <c r="K52" s="2">
        <v>1.1470531045506473E-2</v>
      </c>
      <c r="L52" s="2">
        <v>0</v>
      </c>
      <c r="M52" s="2">
        <v>1.9223027890055671E-3</v>
      </c>
      <c r="N52" s="2">
        <v>0.13982841034841251</v>
      </c>
      <c r="O52" s="2">
        <v>3.8783579452254982E-2</v>
      </c>
      <c r="P52" s="2">
        <v>3.7404478823105582E-2</v>
      </c>
      <c r="Q52" s="2">
        <v>0.20401671100796012</v>
      </c>
      <c r="R52" s="2">
        <v>4.1995328144996791E-2</v>
      </c>
      <c r="S52" s="2">
        <v>6.9337382492320146E-2</v>
      </c>
      <c r="T52" s="2">
        <v>0.16854603187394249</v>
      </c>
      <c r="U52" s="2">
        <v>2.6585262988688789E-2</v>
      </c>
      <c r="V52" s="2">
        <v>6.57169137278419E-2</v>
      </c>
      <c r="W52" s="2">
        <v>0.1102310122762106</v>
      </c>
      <c r="X52" s="2">
        <v>4.509105307543923E-2</v>
      </c>
      <c r="Y52" s="2">
        <v>2.6165995302197865E-2</v>
      </c>
      <c r="Z52" s="2">
        <v>1.2905006652116935E-2</v>
      </c>
      <c r="AA52" s="5">
        <f t="shared" si="6"/>
        <v>1.3392833834512039E-2</v>
      </c>
      <c r="AB52">
        <f t="shared" si="7"/>
        <v>0.21601646862377308</v>
      </c>
      <c r="AC52">
        <f t="shared" si="8"/>
        <v>0.31534942164527707</v>
      </c>
      <c r="AD52">
        <f t="shared" si="9"/>
        <v>0.2608482085904732</v>
      </c>
      <c r="AE52">
        <f t="shared" si="10"/>
        <v>0.15532206535164983</v>
      </c>
      <c r="AF52">
        <f t="shared" si="11"/>
        <v>3.9071001954314802E-2</v>
      </c>
      <c r="AG52">
        <f t="shared" si="12"/>
        <v>107.00590698912175</v>
      </c>
      <c r="AH52">
        <f t="shared" si="1"/>
        <v>1725.9258522351543</v>
      </c>
      <c r="AI52">
        <f t="shared" si="2"/>
        <v>2519.575117455141</v>
      </c>
      <c r="AJ52">
        <f t="shared" si="3"/>
        <v>2084.1219634028389</v>
      </c>
      <c r="AK52">
        <f t="shared" si="4"/>
        <v>1240.9904194844726</v>
      </c>
      <c r="AL52">
        <f t="shared" si="5"/>
        <v>312.16903403382889</v>
      </c>
    </row>
    <row r="53" spans="1:38" x14ac:dyDescent="0.35">
      <c r="A53" s="3" t="s">
        <v>67</v>
      </c>
      <c r="B53" s="3" t="s">
        <v>27</v>
      </c>
      <c r="C53" s="3" t="s">
        <v>28</v>
      </c>
      <c r="D53" s="3" t="s">
        <v>68</v>
      </c>
      <c r="E53" s="3" t="s">
        <v>68</v>
      </c>
      <c r="F53" s="3" t="s">
        <v>43</v>
      </c>
      <c r="G53" s="3" t="s">
        <v>44</v>
      </c>
      <c r="H53" s="3">
        <v>197544</v>
      </c>
      <c r="I53" s="3">
        <v>0.77998898729118671</v>
      </c>
      <c r="J53" s="3">
        <v>154082.14450545018</v>
      </c>
      <c r="K53" s="3">
        <v>0</v>
      </c>
      <c r="L53" s="3">
        <v>0</v>
      </c>
      <c r="M53" s="3">
        <v>3.1975324329594712E-2</v>
      </c>
      <c r="N53" s="3">
        <v>5.1155280626615377E-6</v>
      </c>
      <c r="O53" s="3">
        <v>0</v>
      </c>
      <c r="P53" s="3">
        <v>0.25309034165793426</v>
      </c>
      <c r="Q53" s="3">
        <v>1.0231056125323075E-5</v>
      </c>
      <c r="R53" s="3">
        <v>0</v>
      </c>
      <c r="S53" s="3">
        <v>0.38682456869448251</v>
      </c>
      <c r="T53" s="3">
        <v>1.5346584187984613E-5</v>
      </c>
      <c r="U53" s="3">
        <v>0</v>
      </c>
      <c r="V53" s="3">
        <v>0.25253193061461437</v>
      </c>
      <c r="W53" s="3">
        <v>0</v>
      </c>
      <c r="X53" s="3">
        <v>7.5533022677545275E-2</v>
      </c>
      <c r="Y53" s="3">
        <v>0</v>
      </c>
      <c r="Z53" s="3">
        <v>1.4118857452945844E-5</v>
      </c>
      <c r="AA53" s="5">
        <f t="shared" si="6"/>
        <v>3.1975324329594712E-2</v>
      </c>
      <c r="AB53">
        <f t="shared" si="7"/>
        <v>0.25309545718599691</v>
      </c>
      <c r="AC53">
        <f t="shared" si="8"/>
        <v>0.38683479975060781</v>
      </c>
      <c r="AD53">
        <f t="shared" si="9"/>
        <v>0.25254727719880238</v>
      </c>
      <c r="AE53">
        <f t="shared" si="10"/>
        <v>7.5533022677545275E-2</v>
      </c>
      <c r="AF53">
        <f t="shared" si="11"/>
        <v>1.4118857452945844E-5</v>
      </c>
      <c r="AG53">
        <f t="shared" si="12"/>
        <v>4926.8265439612496</v>
      </c>
      <c r="AH53">
        <f t="shared" si="1"/>
        <v>38997.490807805756</v>
      </c>
      <c r="AI53">
        <f t="shared" si="2"/>
        <v>59604.335514910039</v>
      </c>
      <c r="AJ53">
        <f t="shared" si="3"/>
        <v>38913.026059803851</v>
      </c>
      <c r="AK53">
        <f t="shared" si="4"/>
        <v>11638.290115134976</v>
      </c>
      <c r="AL53">
        <f t="shared" si="5"/>
        <v>2.1754638343166537</v>
      </c>
    </row>
    <row r="54" spans="1:38" x14ac:dyDescent="0.35">
      <c r="A54" s="2" t="s">
        <v>67</v>
      </c>
      <c r="B54" s="2" t="s">
        <v>27</v>
      </c>
      <c r="C54" s="2" t="s">
        <v>28</v>
      </c>
      <c r="D54" s="2" t="s">
        <v>65</v>
      </c>
      <c r="E54" s="2" t="s">
        <v>65</v>
      </c>
      <c r="F54" s="2" t="s">
        <v>66</v>
      </c>
      <c r="G54" s="2" t="s">
        <v>31</v>
      </c>
      <c r="H54" s="2">
        <v>500193</v>
      </c>
      <c r="I54" s="2">
        <v>0.8256</v>
      </c>
      <c r="J54" s="2">
        <v>412959.34080000001</v>
      </c>
      <c r="K54" s="2">
        <v>2.8799999999999999E-2</v>
      </c>
      <c r="L54" s="2">
        <v>7.6E-3</v>
      </c>
      <c r="M54" s="2">
        <v>3.5999999999999999E-3</v>
      </c>
      <c r="N54" s="2">
        <v>0.1368</v>
      </c>
      <c r="O54" s="2">
        <v>3.61E-2</v>
      </c>
      <c r="P54" s="2">
        <v>1.7100000000000001E-2</v>
      </c>
      <c r="Q54" s="2">
        <v>0.23760000000000001</v>
      </c>
      <c r="R54" s="2">
        <v>6.2700000000000006E-2</v>
      </c>
      <c r="S54" s="2">
        <v>2.9700000000000001E-2</v>
      </c>
      <c r="T54" s="2">
        <v>0.19439999999999999</v>
      </c>
      <c r="U54" s="2">
        <v>5.1300000000000005E-2</v>
      </c>
      <c r="V54" s="2">
        <v>2.4299999999999999E-2</v>
      </c>
      <c r="W54" s="2">
        <v>0.1183</v>
      </c>
      <c r="X54" s="2">
        <v>1.17E-2</v>
      </c>
      <c r="Y54" s="2">
        <v>3.6399999999999995E-2</v>
      </c>
      <c r="Z54" s="2">
        <v>3.5999999999999999E-3</v>
      </c>
      <c r="AA54" s="5">
        <f t="shared" si="6"/>
        <v>0.04</v>
      </c>
      <c r="AB54">
        <f t="shared" si="7"/>
        <v>0.19</v>
      </c>
      <c r="AC54">
        <f t="shared" si="8"/>
        <v>0.33</v>
      </c>
      <c r="AD54">
        <f t="shared" si="9"/>
        <v>0.27</v>
      </c>
      <c r="AE54">
        <f t="shared" si="10"/>
        <v>0.13</v>
      </c>
      <c r="AF54">
        <f t="shared" si="11"/>
        <v>3.9999999999999994E-2</v>
      </c>
      <c r="AG54">
        <f t="shared" si="12"/>
        <v>16518.373631999999</v>
      </c>
      <c r="AH54">
        <f t="shared" si="1"/>
        <v>78462.274751999998</v>
      </c>
      <c r="AI54">
        <f t="shared" si="2"/>
        <v>136276.58246400001</v>
      </c>
      <c r="AJ54">
        <f t="shared" si="3"/>
        <v>111499.022016</v>
      </c>
      <c r="AK54">
        <f t="shared" si="4"/>
        <v>53684.714304000001</v>
      </c>
      <c r="AL54">
        <f t="shared" si="5"/>
        <v>16518.373631999999</v>
      </c>
    </row>
    <row r="55" spans="1:38" x14ac:dyDescent="0.35">
      <c r="A55" s="3" t="s">
        <v>67</v>
      </c>
      <c r="B55" s="3" t="s">
        <v>27</v>
      </c>
      <c r="C55" s="3" t="s">
        <v>28</v>
      </c>
      <c r="D55" s="3" t="s">
        <v>69</v>
      </c>
      <c r="E55" s="3" t="s">
        <v>69</v>
      </c>
      <c r="F55" s="3" t="s">
        <v>39</v>
      </c>
      <c r="G55" s="3" t="s">
        <v>31</v>
      </c>
      <c r="H55" s="3">
        <v>2000</v>
      </c>
      <c r="I55" s="3">
        <v>0.81991964135607243</v>
      </c>
      <c r="J55" s="3">
        <v>1639.8392827121452</v>
      </c>
      <c r="K55" s="3">
        <v>1.5091374192890488E-2</v>
      </c>
      <c r="L55" s="3">
        <v>1.9661424996135438E-3</v>
      </c>
      <c r="M55" s="3">
        <v>2.4037837662653456E-4</v>
      </c>
      <c r="N55" s="3">
        <v>0.14293146283649946</v>
      </c>
      <c r="O55" s="3">
        <v>5.2929601544758439E-2</v>
      </c>
      <c r="P55" s="3">
        <v>9.9470861565932635E-3</v>
      </c>
      <c r="Q55" s="3">
        <v>0.25814868006974273</v>
      </c>
      <c r="R55" s="3">
        <v>7.2252398272233481E-2</v>
      </c>
      <c r="S55" s="3">
        <v>3.2908181313151354E-2</v>
      </c>
      <c r="T55" s="3">
        <v>0.18105532074827635</v>
      </c>
      <c r="U55" s="3">
        <v>4.23710767396826E-2</v>
      </c>
      <c r="V55" s="3">
        <v>3.6105976828241806E-2</v>
      </c>
      <c r="W55" s="3">
        <v>9.7774095469332314E-2</v>
      </c>
      <c r="X55" s="3">
        <v>2.0889567724207643E-2</v>
      </c>
      <c r="Y55" s="3">
        <v>2.5528946703695515E-2</v>
      </c>
      <c r="Z55" s="3">
        <v>9.8597105244544129E-3</v>
      </c>
      <c r="AA55" s="5">
        <f t="shared" si="6"/>
        <v>1.7297895069130566E-2</v>
      </c>
      <c r="AB55">
        <f t="shared" si="7"/>
        <v>0.20580815053785115</v>
      </c>
      <c r="AC55">
        <f t="shared" si="8"/>
        <v>0.36330925965512756</v>
      </c>
      <c r="AD55">
        <f t="shared" si="9"/>
        <v>0.25953237431620074</v>
      </c>
      <c r="AE55">
        <f t="shared" si="10"/>
        <v>0.11866366319353996</v>
      </c>
      <c r="AF55">
        <f t="shared" si="11"/>
        <v>3.5388657228149926E-2</v>
      </c>
      <c r="AG55">
        <f t="shared" si="12"/>
        <v>28.365767842593019</v>
      </c>
      <c r="AH55">
        <f t="shared" si="1"/>
        <v>337.49228995430303</v>
      </c>
      <c r="AI55">
        <f t="shared" si="2"/>
        <v>595.76879575554483</v>
      </c>
      <c r="AJ55">
        <f t="shared" si="3"/>
        <v>425.59138253925857</v>
      </c>
      <c r="AK55">
        <f t="shared" si="4"/>
        <v>194.58933633529017</v>
      </c>
      <c r="AL55">
        <f t="shared" si="5"/>
        <v>58.031710285155349</v>
      </c>
    </row>
    <row r="56" spans="1:38" x14ac:dyDescent="0.35">
      <c r="A56" s="2" t="s">
        <v>67</v>
      </c>
      <c r="B56" s="2" t="s">
        <v>27</v>
      </c>
      <c r="C56" s="2" t="s">
        <v>28</v>
      </c>
      <c r="D56" s="2" t="s">
        <v>70</v>
      </c>
      <c r="E56" s="2" t="s">
        <v>70</v>
      </c>
      <c r="F56" s="2" t="s">
        <v>39</v>
      </c>
      <c r="G56" s="2" t="s">
        <v>31</v>
      </c>
      <c r="H56" s="2">
        <v>384560</v>
      </c>
      <c r="I56" s="2">
        <v>0.81991964135607243</v>
      </c>
      <c r="J56" s="2">
        <v>315308.29727989127</v>
      </c>
      <c r="K56" s="2">
        <v>1.5091374192890488E-2</v>
      </c>
      <c r="L56" s="2">
        <v>1.9661424996135438E-3</v>
      </c>
      <c r="M56" s="2">
        <v>2.4037837662653456E-4</v>
      </c>
      <c r="N56" s="2">
        <v>0.14293146283649946</v>
      </c>
      <c r="O56" s="2">
        <v>5.2929601544758439E-2</v>
      </c>
      <c r="P56" s="2">
        <v>9.9470861565932635E-3</v>
      </c>
      <c r="Q56" s="2">
        <v>0.25814868006974273</v>
      </c>
      <c r="R56" s="2">
        <v>7.2252398272233481E-2</v>
      </c>
      <c r="S56" s="2">
        <v>3.2908181313151354E-2</v>
      </c>
      <c r="T56" s="2">
        <v>0.18105532074827635</v>
      </c>
      <c r="U56" s="2">
        <v>4.23710767396826E-2</v>
      </c>
      <c r="V56" s="2">
        <v>3.6105976828241806E-2</v>
      </c>
      <c r="W56" s="2">
        <v>9.7774095469332314E-2</v>
      </c>
      <c r="X56" s="2">
        <v>2.0889567724207643E-2</v>
      </c>
      <c r="Y56" s="2">
        <v>2.5528946703695515E-2</v>
      </c>
      <c r="Z56" s="2">
        <v>9.8597105244544129E-3</v>
      </c>
      <c r="AA56" s="5">
        <f t="shared" si="6"/>
        <v>1.7297895069130566E-2</v>
      </c>
      <c r="AB56">
        <f t="shared" si="7"/>
        <v>0.20580815053785115</v>
      </c>
      <c r="AC56">
        <f t="shared" si="8"/>
        <v>0.36330925965512756</v>
      </c>
      <c r="AD56">
        <f t="shared" si="9"/>
        <v>0.25953237431620074</v>
      </c>
      <c r="AE56">
        <f t="shared" si="10"/>
        <v>0.11866366319353996</v>
      </c>
      <c r="AF56">
        <f t="shared" si="11"/>
        <v>3.5388657228149926E-2</v>
      </c>
      <c r="AG56">
        <f t="shared" si="12"/>
        <v>5454.1698407737858</v>
      </c>
      <c r="AH56">
        <f t="shared" si="1"/>
        <v>64893.017512413382</v>
      </c>
      <c r="AI56">
        <f t="shared" si="2"/>
        <v>114554.42404787616</v>
      </c>
      <c r="AJ56">
        <f t="shared" si="3"/>
        <v>81832.711034648644</v>
      </c>
      <c r="AK56">
        <f t="shared" si="4"/>
        <v>37415.637590549588</v>
      </c>
      <c r="AL56">
        <f t="shared" si="5"/>
        <v>11158.33725362967</v>
      </c>
    </row>
    <row r="57" spans="1:38" x14ac:dyDescent="0.35">
      <c r="A57" s="3" t="s">
        <v>67</v>
      </c>
      <c r="B57" s="3" t="s">
        <v>27</v>
      </c>
      <c r="C57" s="3" t="s">
        <v>28</v>
      </c>
      <c r="D57" s="3" t="s">
        <v>71</v>
      </c>
      <c r="E57" s="3" t="s">
        <v>71</v>
      </c>
      <c r="F57" s="3" t="s">
        <v>39</v>
      </c>
      <c r="G57" s="3" t="s">
        <v>31</v>
      </c>
      <c r="H57" s="3">
        <v>5000</v>
      </c>
      <c r="I57" s="3">
        <v>0.85</v>
      </c>
      <c r="J57" s="3">
        <v>4250</v>
      </c>
      <c r="K57" s="3">
        <v>0</v>
      </c>
      <c r="L57" s="3">
        <v>0</v>
      </c>
      <c r="M57" s="3">
        <v>0</v>
      </c>
      <c r="N57" s="3">
        <v>1.5649452269170579E-3</v>
      </c>
      <c r="O57" s="3">
        <v>6.2597809076682318E-3</v>
      </c>
      <c r="P57" s="3">
        <v>0</v>
      </c>
      <c r="Q57" s="3">
        <v>0.35837245696400627</v>
      </c>
      <c r="R57" s="3">
        <v>0.20500782472613455</v>
      </c>
      <c r="S57" s="3">
        <v>2.5039123630672927E-2</v>
      </c>
      <c r="T57" s="3">
        <v>0.12206572769953052</v>
      </c>
      <c r="U57" s="3">
        <v>0.18466353677621283</v>
      </c>
      <c r="V57" s="3">
        <v>1.0954616588419406E-2</v>
      </c>
      <c r="W57" s="3">
        <v>8.6071987480438178E-2</v>
      </c>
      <c r="X57" s="3">
        <v>0</v>
      </c>
      <c r="Y57" s="3">
        <v>0</v>
      </c>
      <c r="Z57" s="3">
        <v>0</v>
      </c>
      <c r="AA57" s="5">
        <f t="shared" si="6"/>
        <v>0</v>
      </c>
      <c r="AB57">
        <f t="shared" si="7"/>
        <v>7.8247261345852897E-3</v>
      </c>
      <c r="AC57">
        <f t="shared" si="8"/>
        <v>0.58841940532081372</v>
      </c>
      <c r="AD57">
        <f t="shared" si="9"/>
        <v>0.31768388106416273</v>
      </c>
      <c r="AE57">
        <f t="shared" si="10"/>
        <v>8.6071987480438178E-2</v>
      </c>
      <c r="AF57">
        <f t="shared" si="11"/>
        <v>0</v>
      </c>
      <c r="AG57">
        <f t="shared" si="12"/>
        <v>0</v>
      </c>
      <c r="AH57">
        <f t="shared" si="1"/>
        <v>33.255086071987478</v>
      </c>
      <c r="AI57">
        <f t="shared" si="2"/>
        <v>2500.7824726134581</v>
      </c>
      <c r="AJ57">
        <f t="shared" si="3"/>
        <v>1350.1564945226917</v>
      </c>
      <c r="AK57">
        <f t="shared" si="4"/>
        <v>365.80594679186225</v>
      </c>
      <c r="AL57">
        <f t="shared" si="5"/>
        <v>0</v>
      </c>
    </row>
    <row r="58" spans="1:38" x14ac:dyDescent="0.35">
      <c r="A58" s="2" t="s">
        <v>67</v>
      </c>
      <c r="B58" s="2" t="s">
        <v>45</v>
      </c>
      <c r="C58" s="2" t="s">
        <v>28</v>
      </c>
      <c r="D58" s="2" t="s">
        <v>53</v>
      </c>
      <c r="E58" s="2" t="s">
        <v>53</v>
      </c>
      <c r="F58" s="2" t="s">
        <v>54</v>
      </c>
      <c r="G58" s="2" t="s">
        <v>31</v>
      </c>
      <c r="H58" s="2">
        <v>7000</v>
      </c>
      <c r="I58" s="2">
        <v>0.77579693034238495</v>
      </c>
      <c r="J58" s="2">
        <v>5430.5785123966944</v>
      </c>
      <c r="K58" s="2">
        <v>1.1806375442739081E-3</v>
      </c>
      <c r="L58" s="2">
        <v>0</v>
      </c>
      <c r="M58" s="2">
        <v>4.4273907910271542E-4</v>
      </c>
      <c r="N58" s="2">
        <v>0.10419126328217236</v>
      </c>
      <c r="O58" s="2">
        <v>0</v>
      </c>
      <c r="P58" s="2">
        <v>0.21044864226682408</v>
      </c>
      <c r="Q58" s="2">
        <v>0.13444510035419127</v>
      </c>
      <c r="R58" s="2">
        <v>0</v>
      </c>
      <c r="S58" s="2">
        <v>0.18890200708382529</v>
      </c>
      <c r="T58" s="2">
        <v>0.10256788665879576</v>
      </c>
      <c r="U58" s="2">
        <v>0</v>
      </c>
      <c r="V58" s="2">
        <v>0.15008854781582054</v>
      </c>
      <c r="W58" s="2">
        <v>3.4090909090909088E-2</v>
      </c>
      <c r="X58" s="2">
        <v>4.3388429752066117E-2</v>
      </c>
      <c r="Y58" s="2">
        <v>1.0625737898465172E-2</v>
      </c>
      <c r="Z58" s="2">
        <v>1.962809917355372E-2</v>
      </c>
      <c r="AA58" s="5">
        <f t="shared" si="6"/>
        <v>1.6233766233766235E-3</v>
      </c>
      <c r="AB58">
        <f t="shared" si="7"/>
        <v>0.31463990554899646</v>
      </c>
      <c r="AC58">
        <f t="shared" si="8"/>
        <v>0.32334710743801653</v>
      </c>
      <c r="AD58">
        <f t="shared" si="9"/>
        <v>0.25265643447461628</v>
      </c>
      <c r="AE58">
        <f t="shared" si="10"/>
        <v>7.7479338842975198E-2</v>
      </c>
      <c r="AF58">
        <f t="shared" si="11"/>
        <v>3.025383707201889E-2</v>
      </c>
      <c r="AG58">
        <f t="shared" si="12"/>
        <v>8.8158742084361919</v>
      </c>
      <c r="AH58">
        <f t="shared" si="1"/>
        <v>1708.6767102169056</v>
      </c>
      <c r="AI58">
        <f t="shared" si="2"/>
        <v>1755.9618536985179</v>
      </c>
      <c r="AJ58">
        <f t="shared" si="3"/>
        <v>1372.0706040766145</v>
      </c>
      <c r="AK58">
        <f t="shared" si="4"/>
        <v>420.75763267536365</v>
      </c>
      <c r="AL58">
        <f t="shared" si="5"/>
        <v>164.29583752085631</v>
      </c>
    </row>
    <row r="59" spans="1:38" x14ac:dyDescent="0.35">
      <c r="A59" s="3" t="s">
        <v>67</v>
      </c>
      <c r="B59" s="3" t="s">
        <v>45</v>
      </c>
      <c r="C59" s="3" t="s">
        <v>28</v>
      </c>
      <c r="D59" s="3" t="s">
        <v>53</v>
      </c>
      <c r="E59" s="3" t="s">
        <v>53</v>
      </c>
      <c r="F59" s="3" t="s">
        <v>54</v>
      </c>
      <c r="G59" s="3" t="s">
        <v>31</v>
      </c>
      <c r="H59" s="3">
        <v>17700</v>
      </c>
      <c r="I59" s="3">
        <v>0.77579693034238495</v>
      </c>
      <c r="J59" s="3">
        <v>13731.605667060214</v>
      </c>
      <c r="K59" s="3">
        <v>1.1806375442739081E-3</v>
      </c>
      <c r="L59" s="3">
        <v>0</v>
      </c>
      <c r="M59" s="3">
        <v>4.4273907910271542E-4</v>
      </c>
      <c r="N59" s="3">
        <v>0.10419126328217236</v>
      </c>
      <c r="O59" s="3">
        <v>0</v>
      </c>
      <c r="P59" s="3">
        <v>0.21044864226682408</v>
      </c>
      <c r="Q59" s="3">
        <v>0.13444510035419127</v>
      </c>
      <c r="R59" s="3">
        <v>0</v>
      </c>
      <c r="S59" s="3">
        <v>0.18890200708382529</v>
      </c>
      <c r="T59" s="3">
        <v>0.10256788665879576</v>
      </c>
      <c r="U59" s="3">
        <v>0</v>
      </c>
      <c r="V59" s="3">
        <v>0.15008854781582054</v>
      </c>
      <c r="W59" s="3">
        <v>3.4090909090909088E-2</v>
      </c>
      <c r="X59" s="3">
        <v>4.3388429752066117E-2</v>
      </c>
      <c r="Y59" s="3">
        <v>1.0625737898465172E-2</v>
      </c>
      <c r="Z59" s="3">
        <v>1.962809917355372E-2</v>
      </c>
      <c r="AA59" s="5">
        <f t="shared" si="6"/>
        <v>1.6233766233766235E-3</v>
      </c>
      <c r="AB59">
        <f t="shared" si="7"/>
        <v>0.31463990554899646</v>
      </c>
      <c r="AC59">
        <f t="shared" si="8"/>
        <v>0.32334710743801653</v>
      </c>
      <c r="AD59">
        <f t="shared" si="9"/>
        <v>0.25265643447461628</v>
      </c>
      <c r="AE59">
        <f t="shared" si="10"/>
        <v>7.7479338842975198E-2</v>
      </c>
      <c r="AF59">
        <f t="shared" si="11"/>
        <v>3.025383707201889E-2</v>
      </c>
      <c r="AG59">
        <f t="shared" si="12"/>
        <v>22.291567641331518</v>
      </c>
      <c r="AH59">
        <f t="shared" si="1"/>
        <v>4320.51111011989</v>
      </c>
      <c r="AI59">
        <f t="shared" si="2"/>
        <v>4440.0749729233958</v>
      </c>
      <c r="AJ59">
        <f t="shared" si="3"/>
        <v>3469.3785274508682</v>
      </c>
      <c r="AK59">
        <f t="shared" si="4"/>
        <v>1063.9157283362767</v>
      </c>
      <c r="AL59">
        <f t="shared" si="5"/>
        <v>415.43376058845098</v>
      </c>
    </row>
    <row r="60" spans="1:38" x14ac:dyDescent="0.35">
      <c r="A60" s="2" t="s">
        <v>67</v>
      </c>
      <c r="B60" s="2" t="s">
        <v>45</v>
      </c>
      <c r="C60" s="2" t="s">
        <v>28</v>
      </c>
      <c r="D60" s="2" t="s">
        <v>42</v>
      </c>
      <c r="E60" s="2" t="s">
        <v>42</v>
      </c>
      <c r="F60" s="2" t="s">
        <v>43</v>
      </c>
      <c r="G60" s="2" t="s">
        <v>44</v>
      </c>
      <c r="H60" s="2">
        <v>1300</v>
      </c>
      <c r="I60" s="2">
        <v>0.77998898729118671</v>
      </c>
      <c r="J60" s="2">
        <v>1013.9856834785428</v>
      </c>
      <c r="K60" s="2">
        <v>0</v>
      </c>
      <c r="L60" s="2">
        <v>0</v>
      </c>
      <c r="M60" s="2">
        <v>3.1975324329594712E-2</v>
      </c>
      <c r="N60" s="2">
        <v>5.1155280626615377E-6</v>
      </c>
      <c r="O60" s="2">
        <v>0</v>
      </c>
      <c r="P60" s="2">
        <v>0.25309034165793426</v>
      </c>
      <c r="Q60" s="2">
        <v>1.0231056125323075E-5</v>
      </c>
      <c r="R60" s="2">
        <v>0</v>
      </c>
      <c r="S60" s="2">
        <v>0.38682456869448251</v>
      </c>
      <c r="T60" s="2">
        <v>1.5346584187984613E-5</v>
      </c>
      <c r="U60" s="2">
        <v>0</v>
      </c>
      <c r="V60" s="2">
        <v>0.25253193061461437</v>
      </c>
      <c r="W60" s="2">
        <v>0</v>
      </c>
      <c r="X60" s="2">
        <v>7.5533022677545275E-2</v>
      </c>
      <c r="Y60" s="2">
        <v>0</v>
      </c>
      <c r="Z60" s="2">
        <v>1.4118857452945844E-5</v>
      </c>
      <c r="AA60" s="5">
        <f t="shared" si="6"/>
        <v>3.1975324329594712E-2</v>
      </c>
      <c r="AB60">
        <f t="shared" si="7"/>
        <v>0.25309545718599691</v>
      </c>
      <c r="AC60">
        <f t="shared" si="8"/>
        <v>0.38683479975060781</v>
      </c>
      <c r="AD60">
        <f t="shared" si="9"/>
        <v>0.25254727719880238</v>
      </c>
      <c r="AE60">
        <f t="shared" si="10"/>
        <v>7.5533022677545275E-2</v>
      </c>
      <c r="AF60">
        <f t="shared" si="11"/>
        <v>1.4118857452945844E-5</v>
      </c>
      <c r="AG60">
        <f t="shared" si="12"/>
        <v>32.422521094792174</v>
      </c>
      <c r="AH60">
        <f t="shared" si="1"/>
        <v>256.63517014005737</v>
      </c>
      <c r="AI60">
        <f t="shared" si="2"/>
        <v>392.24494881840531</v>
      </c>
      <c r="AJ60">
        <f t="shared" si="3"/>
        <v>256.07932348107266</v>
      </c>
      <c r="AK60">
        <f t="shared" si="4"/>
        <v>76.58940362489102</v>
      </c>
      <c r="AL60">
        <f t="shared" si="5"/>
        <v>1.431631932436141E-2</v>
      </c>
    </row>
    <row r="61" spans="1:38" x14ac:dyDescent="0.35">
      <c r="A61" s="3" t="s">
        <v>67</v>
      </c>
      <c r="B61" s="3" t="s">
        <v>45</v>
      </c>
      <c r="C61" s="3" t="s">
        <v>28</v>
      </c>
      <c r="D61" s="3" t="s">
        <v>56</v>
      </c>
      <c r="E61" s="3" t="s">
        <v>56</v>
      </c>
      <c r="F61" s="3" t="s">
        <v>57</v>
      </c>
      <c r="G61" s="3" t="s">
        <v>31</v>
      </c>
      <c r="H61" s="3">
        <v>124000</v>
      </c>
      <c r="I61" s="3">
        <v>0.77552627689784659</v>
      </c>
      <c r="J61" s="3">
        <v>96165.258335332983</v>
      </c>
      <c r="K61" s="3">
        <v>2.7015044201379675E-4</v>
      </c>
      <c r="L61" s="3">
        <v>0</v>
      </c>
      <c r="M61" s="3">
        <v>0</v>
      </c>
      <c r="N61" s="3">
        <v>0.14769283576918982</v>
      </c>
      <c r="O61" s="3">
        <v>5.2202600118548374E-3</v>
      </c>
      <c r="P61" s="3">
        <v>7.1534247925006234E-2</v>
      </c>
      <c r="Q61" s="3">
        <v>0.22343825234911704</v>
      </c>
      <c r="R61" s="3">
        <v>6.3962089947384232E-3</v>
      </c>
      <c r="S61" s="3">
        <v>0.11227134546043964</v>
      </c>
      <c r="T61" s="3">
        <v>0.17377029902475691</v>
      </c>
      <c r="U61" s="3">
        <v>4.0522566302069515E-3</v>
      </c>
      <c r="V61" s="3">
        <v>0.10213275828368656</v>
      </c>
      <c r="W61" s="3">
        <v>7.443121413554242E-2</v>
      </c>
      <c r="X61" s="3">
        <v>4.8198017095755621E-2</v>
      </c>
      <c r="Y61" s="3">
        <v>1.8419492784599516E-2</v>
      </c>
      <c r="Z61" s="3">
        <v>1.2172661093092254E-2</v>
      </c>
      <c r="AA61" s="5">
        <f t="shared" si="6"/>
        <v>2.7015044201379675E-4</v>
      </c>
      <c r="AB61">
        <f t="shared" si="7"/>
        <v>0.22444734370605088</v>
      </c>
      <c r="AC61">
        <f t="shared" si="8"/>
        <v>0.34210580680429509</v>
      </c>
      <c r="AD61">
        <f t="shared" si="9"/>
        <v>0.27995531393865042</v>
      </c>
      <c r="AE61">
        <f t="shared" si="10"/>
        <v>0.12262923123129804</v>
      </c>
      <c r="AF61">
        <f t="shared" si="11"/>
        <v>3.059215387769177E-2</v>
      </c>
      <c r="AG61">
        <f t="shared" si="12"/>
        <v>25.979087045661156</v>
      </c>
      <c r="AH61">
        <f t="shared" si="1"/>
        <v>21584.036790171656</v>
      </c>
      <c r="AI61">
        <f t="shared" si="2"/>
        <v>32898.693289352552</v>
      </c>
      <c r="AJ61">
        <f t="shared" si="3"/>
        <v>26921.975087259565</v>
      </c>
      <c r="AK61">
        <f t="shared" si="4"/>
        <v>11792.67170082106</v>
      </c>
      <c r="AL61">
        <f t="shared" si="5"/>
        <v>2941.9023806824875</v>
      </c>
    </row>
    <row r="62" spans="1:38" x14ac:dyDescent="0.35">
      <c r="A62" s="2" t="s">
        <v>67</v>
      </c>
      <c r="B62" s="2" t="s">
        <v>45</v>
      </c>
      <c r="C62" s="2" t="s">
        <v>28</v>
      </c>
      <c r="D62" s="2" t="s">
        <v>72</v>
      </c>
      <c r="E62" s="2" t="s">
        <v>72</v>
      </c>
      <c r="F62" s="2" t="s">
        <v>39</v>
      </c>
      <c r="G62" s="2" t="s">
        <v>31</v>
      </c>
      <c r="H62" s="2">
        <v>84840</v>
      </c>
      <c r="I62" s="2">
        <v>0.81991964135607243</v>
      </c>
      <c r="J62" s="2">
        <v>69561.982372649189</v>
      </c>
      <c r="K62" s="2">
        <v>1.5091374192890488E-2</v>
      </c>
      <c r="L62" s="2">
        <v>1.9661424996135438E-3</v>
      </c>
      <c r="M62" s="2">
        <v>2.4037837662653456E-4</v>
      </c>
      <c r="N62" s="2">
        <v>0.14293146283649946</v>
      </c>
      <c r="O62" s="2">
        <v>5.2929601544758439E-2</v>
      </c>
      <c r="P62" s="2">
        <v>9.9470861565932635E-3</v>
      </c>
      <c r="Q62" s="2">
        <v>0.25814868006974273</v>
      </c>
      <c r="R62" s="2">
        <v>7.2252398272233481E-2</v>
      </c>
      <c r="S62" s="2">
        <v>3.2908181313151354E-2</v>
      </c>
      <c r="T62" s="2">
        <v>0.18105532074827635</v>
      </c>
      <c r="U62" s="2">
        <v>4.23710767396826E-2</v>
      </c>
      <c r="V62" s="2">
        <v>3.6105976828241806E-2</v>
      </c>
      <c r="W62" s="2">
        <v>9.7774095469332314E-2</v>
      </c>
      <c r="X62" s="2">
        <v>2.0889567724207643E-2</v>
      </c>
      <c r="Y62" s="2">
        <v>2.5528946703695515E-2</v>
      </c>
      <c r="Z62" s="2">
        <v>9.8597105244544129E-3</v>
      </c>
      <c r="AA62" s="5">
        <f t="shared" si="6"/>
        <v>1.7297895069130566E-2</v>
      </c>
      <c r="AB62">
        <f t="shared" si="7"/>
        <v>0.20580815053785115</v>
      </c>
      <c r="AC62">
        <f t="shared" si="8"/>
        <v>0.36330925965512756</v>
      </c>
      <c r="AD62">
        <f t="shared" si="9"/>
        <v>0.25953237431620074</v>
      </c>
      <c r="AE62">
        <f t="shared" si="10"/>
        <v>0.11866366319353996</v>
      </c>
      <c r="AF62">
        <f t="shared" si="11"/>
        <v>3.5388657228149926E-2</v>
      </c>
      <c r="AG62">
        <f t="shared" si="12"/>
        <v>1203.2758718827959</v>
      </c>
      <c r="AH62">
        <f t="shared" si="1"/>
        <v>14316.422939861532</v>
      </c>
      <c r="AI62">
        <f t="shared" si="2"/>
        <v>25272.512315950211</v>
      </c>
      <c r="AJ62">
        <f t="shared" si="3"/>
        <v>18053.586447315349</v>
      </c>
      <c r="AK62">
        <f t="shared" si="4"/>
        <v>8254.4796473430069</v>
      </c>
      <c r="AL62">
        <f t="shared" si="5"/>
        <v>2461.7051502962895</v>
      </c>
    </row>
    <row r="63" spans="1:38" x14ac:dyDescent="0.35">
      <c r="A63" s="3" t="s">
        <v>67</v>
      </c>
      <c r="B63" s="3" t="s">
        <v>45</v>
      </c>
      <c r="C63" s="3" t="s">
        <v>28</v>
      </c>
      <c r="D63" s="3" t="s">
        <v>73</v>
      </c>
      <c r="E63" s="3" t="s">
        <v>73</v>
      </c>
      <c r="F63" s="3" t="s">
        <v>39</v>
      </c>
      <c r="G63" s="3" t="s">
        <v>31</v>
      </c>
      <c r="H63" s="3">
        <v>83840</v>
      </c>
      <c r="I63" s="3">
        <v>0.81991964135607243</v>
      </c>
      <c r="J63" s="3">
        <v>68742.062731293117</v>
      </c>
      <c r="K63" s="3">
        <v>1.5091374192890488E-2</v>
      </c>
      <c r="L63" s="3">
        <v>1.9661424996135438E-3</v>
      </c>
      <c r="M63" s="3">
        <v>2.4037837662653456E-4</v>
      </c>
      <c r="N63" s="3">
        <v>0.14293146283649946</v>
      </c>
      <c r="O63" s="3">
        <v>5.2929601544758439E-2</v>
      </c>
      <c r="P63" s="3">
        <v>9.9470861565932635E-3</v>
      </c>
      <c r="Q63" s="3">
        <v>0.25814868006974273</v>
      </c>
      <c r="R63" s="3">
        <v>7.2252398272233481E-2</v>
      </c>
      <c r="S63" s="3">
        <v>3.2908181313151354E-2</v>
      </c>
      <c r="T63" s="3">
        <v>0.18105532074827635</v>
      </c>
      <c r="U63" s="3">
        <v>4.23710767396826E-2</v>
      </c>
      <c r="V63" s="3">
        <v>3.6105976828241806E-2</v>
      </c>
      <c r="W63" s="3">
        <v>9.7774095469332314E-2</v>
      </c>
      <c r="X63" s="3">
        <v>2.0889567724207643E-2</v>
      </c>
      <c r="Y63" s="3">
        <v>2.5528946703695515E-2</v>
      </c>
      <c r="Z63" s="3">
        <v>9.8597105244544129E-3</v>
      </c>
      <c r="AA63" s="5">
        <f t="shared" si="6"/>
        <v>1.7297895069130566E-2</v>
      </c>
      <c r="AB63">
        <f t="shared" si="7"/>
        <v>0.20580815053785115</v>
      </c>
      <c r="AC63">
        <f t="shared" si="8"/>
        <v>0.36330925965512756</v>
      </c>
      <c r="AD63">
        <f t="shared" si="9"/>
        <v>0.25953237431620074</v>
      </c>
      <c r="AE63">
        <f t="shared" si="10"/>
        <v>0.11866366319353996</v>
      </c>
      <c r="AF63">
        <f t="shared" si="11"/>
        <v>3.5388657228149926E-2</v>
      </c>
      <c r="AG63">
        <f t="shared" si="12"/>
        <v>1189.0929879614994</v>
      </c>
      <c r="AH63">
        <f t="shared" si="1"/>
        <v>14147.676794884381</v>
      </c>
      <c r="AI63">
        <f t="shared" si="2"/>
        <v>24974.627918072438</v>
      </c>
      <c r="AJ63">
        <f t="shared" si="3"/>
        <v>17840.790756045717</v>
      </c>
      <c r="AK63">
        <f t="shared" si="4"/>
        <v>8157.1849791753621</v>
      </c>
      <c r="AL63">
        <f t="shared" si="5"/>
        <v>2432.689295153712</v>
      </c>
    </row>
    <row r="64" spans="1:38" x14ac:dyDescent="0.35">
      <c r="A64" s="2" t="s">
        <v>67</v>
      </c>
      <c r="B64" s="2" t="s">
        <v>45</v>
      </c>
      <c r="C64" s="2" t="s">
        <v>28</v>
      </c>
      <c r="D64" s="2" t="s">
        <v>42</v>
      </c>
      <c r="E64" s="2" t="s">
        <v>42</v>
      </c>
      <c r="F64" s="2" t="s">
        <v>43</v>
      </c>
      <c r="G64" s="2" t="s">
        <v>44</v>
      </c>
      <c r="H64" s="2">
        <v>53000</v>
      </c>
      <c r="I64" s="2">
        <v>0.77998898729118671</v>
      </c>
      <c r="J64" s="2">
        <v>41339.416326432896</v>
      </c>
      <c r="K64" s="2">
        <v>0</v>
      </c>
      <c r="L64" s="2">
        <v>0</v>
      </c>
      <c r="M64" s="2">
        <v>3.1975324329594712E-2</v>
      </c>
      <c r="N64" s="2">
        <v>5.1155280626615377E-6</v>
      </c>
      <c r="O64" s="2">
        <v>0</v>
      </c>
      <c r="P64" s="2">
        <v>0.25309034165793426</v>
      </c>
      <c r="Q64" s="2">
        <v>1.0231056125323075E-5</v>
      </c>
      <c r="R64" s="2">
        <v>0</v>
      </c>
      <c r="S64" s="2">
        <v>0.38682456869448251</v>
      </c>
      <c r="T64" s="2">
        <v>1.5346584187984613E-5</v>
      </c>
      <c r="U64" s="2">
        <v>0</v>
      </c>
      <c r="V64" s="2">
        <v>0.25253193061461437</v>
      </c>
      <c r="W64" s="2">
        <v>0</v>
      </c>
      <c r="X64" s="2">
        <v>7.5533022677545275E-2</v>
      </c>
      <c r="Y64" s="2">
        <v>0</v>
      </c>
      <c r="Z64" s="2">
        <v>1.4118857452945844E-5</v>
      </c>
      <c r="AA64" s="5">
        <f t="shared" si="6"/>
        <v>3.1975324329594712E-2</v>
      </c>
      <c r="AB64">
        <f t="shared" si="7"/>
        <v>0.25309545718599691</v>
      </c>
      <c r="AC64">
        <f t="shared" si="8"/>
        <v>0.38683479975060781</v>
      </c>
      <c r="AD64">
        <f t="shared" si="9"/>
        <v>0.25254727719880238</v>
      </c>
      <c r="AE64">
        <f t="shared" si="10"/>
        <v>7.5533022677545275E-2</v>
      </c>
      <c r="AF64">
        <f t="shared" si="11"/>
        <v>1.4118857452945844E-5</v>
      </c>
      <c r="AG64">
        <f t="shared" si="12"/>
        <v>1321.8412446338345</v>
      </c>
      <c r="AH64">
        <f t="shared" si="1"/>
        <v>10462.818474940799</v>
      </c>
      <c r="AI64">
        <f t="shared" si="2"/>
        <v>15991.524836442677</v>
      </c>
      <c r="AJ64">
        <f t="shared" si="3"/>
        <v>10440.157034228345</v>
      </c>
      <c r="AK64">
        <f t="shared" si="4"/>
        <v>3122.4910708609414</v>
      </c>
      <c r="AL64">
        <f t="shared" si="5"/>
        <v>0.58366532630088819</v>
      </c>
    </row>
    <row r="65" spans="1:38" x14ac:dyDescent="0.35">
      <c r="A65" s="3" t="s">
        <v>67</v>
      </c>
      <c r="B65" s="3" t="s">
        <v>45</v>
      </c>
      <c r="C65" s="3" t="s">
        <v>28</v>
      </c>
      <c r="D65" s="3" t="s">
        <v>63</v>
      </c>
      <c r="E65" s="3" t="s">
        <v>63</v>
      </c>
      <c r="F65" s="3" t="s">
        <v>64</v>
      </c>
      <c r="G65" s="3" t="s">
        <v>31</v>
      </c>
      <c r="H65" s="3">
        <v>83000</v>
      </c>
      <c r="I65" s="3">
        <v>0.77835248841700511</v>
      </c>
      <c r="J65" s="3">
        <v>64603.256538611422</v>
      </c>
      <c r="K65" s="3">
        <v>1.1470531045506473E-2</v>
      </c>
      <c r="L65" s="3">
        <v>0</v>
      </c>
      <c r="M65" s="3">
        <v>1.9223027890055671E-3</v>
      </c>
      <c r="N65" s="3">
        <v>0.13982841034841251</v>
      </c>
      <c r="O65" s="3">
        <v>3.8783579452254982E-2</v>
      </c>
      <c r="P65" s="3">
        <v>3.7404478823105582E-2</v>
      </c>
      <c r="Q65" s="3">
        <v>0.20401671100796012</v>
      </c>
      <c r="R65" s="3">
        <v>4.1995328144996791E-2</v>
      </c>
      <c r="S65" s="3">
        <v>6.9337382492320146E-2</v>
      </c>
      <c r="T65" s="3">
        <v>0.16854603187394249</v>
      </c>
      <c r="U65" s="3">
        <v>2.6585262988688789E-2</v>
      </c>
      <c r="V65" s="3">
        <v>6.57169137278419E-2</v>
      </c>
      <c r="W65" s="3">
        <v>0.1102310122762106</v>
      </c>
      <c r="X65" s="3">
        <v>4.509105307543923E-2</v>
      </c>
      <c r="Y65" s="3">
        <v>2.6165995302197865E-2</v>
      </c>
      <c r="Z65" s="3">
        <v>1.2905006652116935E-2</v>
      </c>
      <c r="AA65" s="5">
        <f t="shared" si="6"/>
        <v>1.3392833834512039E-2</v>
      </c>
      <c r="AB65">
        <f t="shared" si="7"/>
        <v>0.21601646862377308</v>
      </c>
      <c r="AC65">
        <f t="shared" si="8"/>
        <v>0.31534942164527707</v>
      </c>
      <c r="AD65">
        <f t="shared" si="9"/>
        <v>0.2608482085904732</v>
      </c>
      <c r="AE65">
        <f t="shared" si="10"/>
        <v>0.15532206535164983</v>
      </c>
      <c r="AF65">
        <f t="shared" si="11"/>
        <v>3.9071001954314802E-2</v>
      </c>
      <c r="AG65">
        <f t="shared" si="12"/>
        <v>865.22067998997613</v>
      </c>
      <c r="AH65">
        <f t="shared" si="1"/>
        <v>13955.367339066517</v>
      </c>
      <c r="AI65">
        <f t="shared" si="2"/>
        <v>20372.599585852575</v>
      </c>
      <c r="AJ65">
        <f t="shared" si="3"/>
        <v>16851.643737207563</v>
      </c>
      <c r="AK65">
        <f t="shared" si="4"/>
        <v>10034.311234019602</v>
      </c>
      <c r="AL65">
        <f t="shared" si="5"/>
        <v>2524.1139624751872</v>
      </c>
    </row>
    <row r="66" spans="1:38" x14ac:dyDescent="0.35">
      <c r="A66" s="2" t="s">
        <v>67</v>
      </c>
      <c r="B66" s="2" t="s">
        <v>45</v>
      </c>
      <c r="C66" s="2" t="s">
        <v>28</v>
      </c>
      <c r="D66" s="2" t="s">
        <v>65</v>
      </c>
      <c r="E66" s="2" t="s">
        <v>65</v>
      </c>
      <c r="F66" s="2" t="s">
        <v>66</v>
      </c>
      <c r="G66" s="2" t="s">
        <v>31</v>
      </c>
      <c r="H66" s="2">
        <v>1971000</v>
      </c>
      <c r="I66" s="2">
        <v>0.8256</v>
      </c>
      <c r="J66" s="2">
        <v>1627257.6</v>
      </c>
      <c r="K66" s="2">
        <v>2.8799999999999999E-2</v>
      </c>
      <c r="L66" s="2">
        <v>7.6E-3</v>
      </c>
      <c r="M66" s="2">
        <v>3.5999999999999999E-3</v>
      </c>
      <c r="N66" s="2">
        <v>0.1368</v>
      </c>
      <c r="O66" s="2">
        <v>3.61E-2</v>
      </c>
      <c r="P66" s="2">
        <v>1.7100000000000001E-2</v>
      </c>
      <c r="Q66" s="2">
        <v>0.23760000000000001</v>
      </c>
      <c r="R66" s="2">
        <v>6.2700000000000006E-2</v>
      </c>
      <c r="S66" s="2">
        <v>2.9700000000000001E-2</v>
      </c>
      <c r="T66" s="2">
        <v>0.19439999999999999</v>
      </c>
      <c r="U66" s="2">
        <v>5.1300000000000005E-2</v>
      </c>
      <c r="V66" s="2">
        <v>2.4299999999999999E-2</v>
      </c>
      <c r="W66" s="2">
        <v>0.1183</v>
      </c>
      <c r="X66" s="2">
        <v>1.17E-2</v>
      </c>
      <c r="Y66" s="2">
        <v>3.6399999999999995E-2</v>
      </c>
      <c r="Z66" s="2">
        <v>3.5999999999999999E-3</v>
      </c>
      <c r="AA66" s="5">
        <f t="shared" si="6"/>
        <v>0.04</v>
      </c>
      <c r="AB66">
        <f t="shared" si="7"/>
        <v>0.19</v>
      </c>
      <c r="AC66">
        <f t="shared" si="8"/>
        <v>0.33</v>
      </c>
      <c r="AD66">
        <f t="shared" si="9"/>
        <v>0.27</v>
      </c>
      <c r="AE66">
        <f t="shared" si="10"/>
        <v>0.13</v>
      </c>
      <c r="AF66">
        <f t="shared" si="11"/>
        <v>3.9999999999999994E-2</v>
      </c>
      <c r="AG66">
        <f t="shared" si="12"/>
        <v>65090.304000000004</v>
      </c>
      <c r="AH66">
        <f t="shared" ref="AH66:AH129" si="13">+AB66*$J66</f>
        <v>309178.94400000002</v>
      </c>
      <c r="AI66">
        <f t="shared" ref="AI66:AI129" si="14">+AC66*$J66</f>
        <v>536995.00800000003</v>
      </c>
      <c r="AJ66">
        <f t="shared" ref="AJ66:AJ129" si="15">+AD66*$J66</f>
        <v>439359.55200000003</v>
      </c>
      <c r="AK66">
        <f t="shared" ref="AK66:AK129" si="16">+AE66*$J66</f>
        <v>211543.48800000001</v>
      </c>
      <c r="AL66">
        <f t="shared" ref="AL66:AL129" si="17">+AF66*$J66</f>
        <v>65090.303999999996</v>
      </c>
    </row>
    <row r="67" spans="1:38" x14ac:dyDescent="0.35">
      <c r="A67" s="3" t="s">
        <v>67</v>
      </c>
      <c r="B67" s="3" t="s">
        <v>45</v>
      </c>
      <c r="C67" s="3" t="s">
        <v>28</v>
      </c>
      <c r="D67" s="3" t="s">
        <v>74</v>
      </c>
      <c r="E67" s="3" t="s">
        <v>74</v>
      </c>
      <c r="F67" s="3" t="s">
        <v>39</v>
      </c>
      <c r="G67" s="3" t="s">
        <v>31</v>
      </c>
      <c r="H67" s="3">
        <v>287606</v>
      </c>
      <c r="I67" s="3">
        <v>0.81991964135607243</v>
      </c>
      <c r="J67" s="3">
        <v>235813.8083718546</v>
      </c>
      <c r="K67" s="3">
        <v>1.5091374192890488E-2</v>
      </c>
      <c r="L67" s="3">
        <v>1.9661424996135438E-3</v>
      </c>
      <c r="M67" s="3">
        <v>2.4037837662653456E-4</v>
      </c>
      <c r="N67" s="3">
        <v>0.14293146283649946</v>
      </c>
      <c r="O67" s="3">
        <v>5.2929601544758439E-2</v>
      </c>
      <c r="P67" s="3">
        <v>9.9470861565932635E-3</v>
      </c>
      <c r="Q67" s="3">
        <v>0.25814868006974273</v>
      </c>
      <c r="R67" s="3">
        <v>7.2252398272233481E-2</v>
      </c>
      <c r="S67" s="3">
        <v>3.2908181313151354E-2</v>
      </c>
      <c r="T67" s="3">
        <v>0.18105532074827635</v>
      </c>
      <c r="U67" s="3">
        <v>4.23710767396826E-2</v>
      </c>
      <c r="V67" s="3">
        <v>3.6105976828241806E-2</v>
      </c>
      <c r="W67" s="3">
        <v>9.7774095469332314E-2</v>
      </c>
      <c r="X67" s="3">
        <v>2.0889567724207643E-2</v>
      </c>
      <c r="Y67" s="3">
        <v>2.5528946703695515E-2</v>
      </c>
      <c r="Z67" s="3">
        <v>9.8597105244544129E-3</v>
      </c>
      <c r="AA67" s="5">
        <f t="shared" ref="AA67:AA130" si="18">+SUM(K67:M67)</f>
        <v>1.7297895069130566E-2</v>
      </c>
      <c r="AB67">
        <f t="shared" ref="AB67:AB130" si="19">+SUM(N67:P67)</f>
        <v>0.20580815053785115</v>
      </c>
      <c r="AC67">
        <f t="shared" ref="AC67:AC130" si="20">+SUM(Q67:S67)</f>
        <v>0.36330925965512756</v>
      </c>
      <c r="AD67">
        <f t="shared" ref="AD67:AD130" si="21">+SUM(T67:V67)</f>
        <v>0.25953237431620074</v>
      </c>
      <c r="AE67">
        <f t="shared" ref="AE67:AE130" si="22">+SUM(W67:X67)</f>
        <v>0.11866366319353996</v>
      </c>
      <c r="AF67">
        <f t="shared" ref="AF67:AF130" si="23">+SUM(Y67:Z67)</f>
        <v>3.5388657228149926E-2</v>
      </c>
      <c r="AG67">
        <f t="shared" ref="AG67:AG130" si="24">+AA67*$J67</f>
        <v>4079.0825130684038</v>
      </c>
      <c r="AH67">
        <f t="shared" si="13"/>
        <v>48532.403772298632</v>
      </c>
      <c r="AI67">
        <f t="shared" si="14"/>
        <v>85673.340136034618</v>
      </c>
      <c r="AJ67">
        <f t="shared" si="15"/>
        <v>61201.317583292999</v>
      </c>
      <c r="AK67">
        <f t="shared" si="16"/>
        <v>27982.530333023729</v>
      </c>
      <c r="AL67">
        <f t="shared" si="17"/>
        <v>8345.1340341361938</v>
      </c>
    </row>
    <row r="68" spans="1:38" x14ac:dyDescent="0.35">
      <c r="A68" s="2" t="s">
        <v>75</v>
      </c>
      <c r="B68" s="2" t="s">
        <v>27</v>
      </c>
      <c r="C68" s="2" t="s">
        <v>28</v>
      </c>
      <c r="D68" s="2" t="s">
        <v>59</v>
      </c>
      <c r="E68" s="2" t="s">
        <v>59</v>
      </c>
      <c r="F68" s="2" t="s">
        <v>60</v>
      </c>
      <c r="G68" s="2" t="s">
        <v>31</v>
      </c>
      <c r="H68" s="2">
        <v>57360</v>
      </c>
      <c r="I68" s="2">
        <v>0.80599579611140304</v>
      </c>
      <c r="J68" s="2">
        <v>46231.918864950079</v>
      </c>
      <c r="K68" s="2">
        <v>0</v>
      </c>
      <c r="L68" s="2">
        <v>0</v>
      </c>
      <c r="M68" s="2">
        <v>0</v>
      </c>
      <c r="N68" s="2">
        <v>4.5191802417235943E-2</v>
      </c>
      <c r="O68" s="2">
        <v>0</v>
      </c>
      <c r="P68" s="2">
        <v>1.1560693641618497E-2</v>
      </c>
      <c r="Q68" s="2">
        <v>0.27482921702574881</v>
      </c>
      <c r="R68" s="2">
        <v>0</v>
      </c>
      <c r="S68" s="2">
        <v>2.4172359432475039E-2</v>
      </c>
      <c r="T68" s="2">
        <v>0.48029427220178667</v>
      </c>
      <c r="U68" s="2">
        <v>0</v>
      </c>
      <c r="V68" s="2">
        <v>2.7325275880189175E-2</v>
      </c>
      <c r="W68" s="2">
        <v>5.1497635312664214E-2</v>
      </c>
      <c r="X68" s="2">
        <v>1.1560693641618497E-2</v>
      </c>
      <c r="Y68" s="2">
        <v>5.5701523909616392E-2</v>
      </c>
      <c r="Z68" s="2">
        <v>1.7866526537046769E-2</v>
      </c>
      <c r="AA68" s="5">
        <f t="shared" si="18"/>
        <v>0</v>
      </c>
      <c r="AB68">
        <f t="shared" si="19"/>
        <v>5.6752496058854442E-2</v>
      </c>
      <c r="AC68">
        <f t="shared" si="20"/>
        <v>0.29900157645822384</v>
      </c>
      <c r="AD68">
        <f t="shared" si="21"/>
        <v>0.50761954808197585</v>
      </c>
      <c r="AE68">
        <f t="shared" si="22"/>
        <v>6.3058328954282705E-2</v>
      </c>
      <c r="AF68">
        <f t="shared" si="23"/>
        <v>7.3568050446663161E-2</v>
      </c>
      <c r="AG68">
        <f t="shared" si="24"/>
        <v>0</v>
      </c>
      <c r="AH68">
        <f t="shared" si="13"/>
        <v>2623.7767931763578</v>
      </c>
      <c r="AI68">
        <f t="shared" si="14"/>
        <v>13823.416623308773</v>
      </c>
      <c r="AJ68">
        <f t="shared" si="15"/>
        <v>23468.225761188532</v>
      </c>
      <c r="AK68">
        <f t="shared" si="16"/>
        <v>2915.3075479737304</v>
      </c>
      <c r="AL68">
        <f t="shared" si="17"/>
        <v>3401.1921393026855</v>
      </c>
    </row>
    <row r="69" spans="1:38" x14ac:dyDescent="0.35">
      <c r="A69" s="3" t="s">
        <v>75</v>
      </c>
      <c r="B69" s="3" t="s">
        <v>27</v>
      </c>
      <c r="C69" s="3" t="s">
        <v>28</v>
      </c>
      <c r="D69" s="3" t="s">
        <v>56</v>
      </c>
      <c r="E69" s="3" t="s">
        <v>56</v>
      </c>
      <c r="F69" s="3" t="s">
        <v>57</v>
      </c>
      <c r="G69" s="3" t="s">
        <v>31</v>
      </c>
      <c r="H69" s="3">
        <v>50680</v>
      </c>
      <c r="I69" s="3">
        <v>0.77552627689784659</v>
      </c>
      <c r="J69" s="3">
        <v>39303.671713182863</v>
      </c>
      <c r="K69" s="3">
        <v>2.7015044201379675E-4</v>
      </c>
      <c r="L69" s="3">
        <v>0</v>
      </c>
      <c r="M69" s="3">
        <v>0</v>
      </c>
      <c r="N69" s="3">
        <v>0.14769283576918982</v>
      </c>
      <c r="O69" s="3">
        <v>5.2202600118548374E-3</v>
      </c>
      <c r="P69" s="3">
        <v>7.1534247925006234E-2</v>
      </c>
      <c r="Q69" s="3">
        <v>0.22343825234911704</v>
      </c>
      <c r="R69" s="3">
        <v>6.3962089947384232E-3</v>
      </c>
      <c r="S69" s="3">
        <v>0.11227134546043964</v>
      </c>
      <c r="T69" s="3">
        <v>0.17377029902475691</v>
      </c>
      <c r="U69" s="3">
        <v>4.0522566302069515E-3</v>
      </c>
      <c r="V69" s="3">
        <v>0.10213275828368656</v>
      </c>
      <c r="W69" s="3">
        <v>7.443121413554242E-2</v>
      </c>
      <c r="X69" s="3">
        <v>4.8198017095755621E-2</v>
      </c>
      <c r="Y69" s="3">
        <v>1.8419492784599516E-2</v>
      </c>
      <c r="Z69" s="3">
        <v>1.2172661093092254E-2</v>
      </c>
      <c r="AA69" s="5">
        <f t="shared" si="18"/>
        <v>2.7015044201379675E-4</v>
      </c>
      <c r="AB69">
        <f t="shared" si="19"/>
        <v>0.22444734370605088</v>
      </c>
      <c r="AC69">
        <f t="shared" si="20"/>
        <v>0.34210580680429509</v>
      </c>
      <c r="AD69">
        <f t="shared" si="21"/>
        <v>0.27995531393865042</v>
      </c>
      <c r="AE69">
        <f t="shared" si="22"/>
        <v>0.12262923123129804</v>
      </c>
      <c r="AF69">
        <f t="shared" si="23"/>
        <v>3.059215387769177E-2</v>
      </c>
      <c r="AG69">
        <f t="shared" si="24"/>
        <v>10.61790428608151</v>
      </c>
      <c r="AH69">
        <f t="shared" si="13"/>
        <v>8821.604713918543</v>
      </c>
      <c r="AI69">
        <f t="shared" si="14"/>
        <v>13446.014321809575</v>
      </c>
      <c r="AJ69">
        <f t="shared" si="15"/>
        <v>11003.271753405763</v>
      </c>
      <c r="AK69">
        <f t="shared" si="16"/>
        <v>4819.7790467549294</v>
      </c>
      <c r="AL69">
        <f t="shared" si="17"/>
        <v>1202.3839730079715</v>
      </c>
    </row>
    <row r="70" spans="1:38" x14ac:dyDescent="0.35">
      <c r="A70" s="2" t="s">
        <v>75</v>
      </c>
      <c r="B70" s="2" t="s">
        <v>27</v>
      </c>
      <c r="C70" s="2" t="s">
        <v>28</v>
      </c>
      <c r="D70" s="2" t="s">
        <v>32</v>
      </c>
      <c r="E70" s="2" t="s">
        <v>32</v>
      </c>
      <c r="F70" s="2" t="s">
        <v>33</v>
      </c>
      <c r="G70" s="2" t="s">
        <v>31</v>
      </c>
      <c r="H70" s="2">
        <v>55771</v>
      </c>
      <c r="I70" s="2">
        <v>0.84938937467560527</v>
      </c>
      <c r="J70" s="2">
        <v>47371.294815033179</v>
      </c>
      <c r="K70" s="2">
        <v>2.96283563574842E-2</v>
      </c>
      <c r="L70" s="2">
        <v>1.041866113107519E-3</v>
      </c>
      <c r="M70" s="2">
        <v>1.5144352727267701E-2</v>
      </c>
      <c r="N70" s="2">
        <v>0.15178798279170178</v>
      </c>
      <c r="O70" s="2">
        <v>1.314231568799731E-2</v>
      </c>
      <c r="P70" s="2">
        <v>7.0967185873855809E-2</v>
      </c>
      <c r="Q70" s="2">
        <v>0.24642982431366001</v>
      </c>
      <c r="R70" s="2">
        <v>1.5353429408792099E-2</v>
      </c>
      <c r="S70" s="2">
        <v>0.10650875501917902</v>
      </c>
      <c r="T70" s="2">
        <v>0.15383508284234998</v>
      </c>
      <c r="U70" s="2">
        <v>1.2905889238485893E-2</v>
      </c>
      <c r="V70" s="2">
        <v>7.4338124063289601E-2</v>
      </c>
      <c r="W70" s="2">
        <v>6.5696182944173315E-2</v>
      </c>
      <c r="X70" s="2">
        <v>3.6658517736322491E-2</v>
      </c>
      <c r="Y70" s="2">
        <v>3.6211748951382522E-3</v>
      </c>
      <c r="Z70" s="2">
        <v>2.9409599871947712E-3</v>
      </c>
      <c r="AA70" s="5">
        <f t="shared" si="18"/>
        <v>4.581457519785942E-2</v>
      </c>
      <c r="AB70">
        <f t="shared" si="19"/>
        <v>0.2358974843535549</v>
      </c>
      <c r="AC70">
        <f t="shared" si="20"/>
        <v>0.36829200874163109</v>
      </c>
      <c r="AD70">
        <f t="shared" si="21"/>
        <v>0.24107909614412548</v>
      </c>
      <c r="AE70">
        <f t="shared" si="22"/>
        <v>0.10235470068049581</v>
      </c>
      <c r="AF70">
        <f t="shared" si="23"/>
        <v>6.5621348823330233E-3</v>
      </c>
      <c r="AG70">
        <f t="shared" si="24"/>
        <v>2170.2957485233055</v>
      </c>
      <c r="AH70">
        <f t="shared" si="13"/>
        <v>11174.769277436926</v>
      </c>
      <c r="AI70">
        <f t="shared" si="14"/>
        <v>17446.469324120582</v>
      </c>
      <c r="AJ70">
        <f t="shared" si="15"/>
        <v>11420.228937185097</v>
      </c>
      <c r="AK70">
        <f t="shared" si="16"/>
        <v>4848.6747016402442</v>
      </c>
      <c r="AL70">
        <f t="shared" si="17"/>
        <v>310.85682612701072</v>
      </c>
    </row>
    <row r="71" spans="1:38" x14ac:dyDescent="0.35">
      <c r="A71" s="3" t="s">
        <v>75</v>
      </c>
      <c r="B71" s="3" t="s">
        <v>27</v>
      </c>
      <c r="C71" s="3" t="s">
        <v>28</v>
      </c>
      <c r="D71" s="3" t="s">
        <v>72</v>
      </c>
      <c r="E71" s="3" t="s">
        <v>72</v>
      </c>
      <c r="F71" s="3" t="s">
        <v>39</v>
      </c>
      <c r="G71" s="3" t="s">
        <v>31</v>
      </c>
      <c r="H71" s="3">
        <v>12000</v>
      </c>
      <c r="I71" s="3">
        <v>0.81991964135607243</v>
      </c>
      <c r="J71" s="3">
        <v>9839.0356962728711</v>
      </c>
      <c r="K71" s="3">
        <v>1.5091374192890488E-2</v>
      </c>
      <c r="L71" s="3">
        <v>1.9661424996135438E-3</v>
      </c>
      <c r="M71" s="3">
        <v>2.4037837662653456E-4</v>
      </c>
      <c r="N71" s="3">
        <v>0.14293146283649946</v>
      </c>
      <c r="O71" s="3">
        <v>5.2929601544758439E-2</v>
      </c>
      <c r="P71" s="3">
        <v>9.9470861565932635E-3</v>
      </c>
      <c r="Q71" s="3">
        <v>0.25814868006974273</v>
      </c>
      <c r="R71" s="3">
        <v>7.2252398272233481E-2</v>
      </c>
      <c r="S71" s="3">
        <v>3.2908181313151354E-2</v>
      </c>
      <c r="T71" s="3">
        <v>0.18105532074827635</v>
      </c>
      <c r="U71" s="3">
        <v>4.23710767396826E-2</v>
      </c>
      <c r="V71" s="3">
        <v>3.6105976828241806E-2</v>
      </c>
      <c r="W71" s="3">
        <v>9.7774095469332314E-2</v>
      </c>
      <c r="X71" s="3">
        <v>2.0889567724207643E-2</v>
      </c>
      <c r="Y71" s="3">
        <v>2.5528946703695515E-2</v>
      </c>
      <c r="Z71" s="3">
        <v>9.8597105244544129E-3</v>
      </c>
      <c r="AA71" s="5">
        <f t="shared" si="18"/>
        <v>1.7297895069130566E-2</v>
      </c>
      <c r="AB71">
        <f t="shared" si="19"/>
        <v>0.20580815053785115</v>
      </c>
      <c r="AC71">
        <f t="shared" si="20"/>
        <v>0.36330925965512756</v>
      </c>
      <c r="AD71">
        <f t="shared" si="21"/>
        <v>0.25953237431620074</v>
      </c>
      <c r="AE71">
        <f t="shared" si="22"/>
        <v>0.11866366319353996</v>
      </c>
      <c r="AF71">
        <f t="shared" si="23"/>
        <v>3.5388657228149926E-2</v>
      </c>
      <c r="AG71">
        <f t="shared" si="24"/>
        <v>170.19460705555812</v>
      </c>
      <c r="AH71">
        <f t="shared" si="13"/>
        <v>2024.9537397258182</v>
      </c>
      <c r="AI71">
        <f t="shared" si="14"/>
        <v>3574.6127745332692</v>
      </c>
      <c r="AJ71">
        <f t="shared" si="15"/>
        <v>2553.5482952355514</v>
      </c>
      <c r="AK71">
        <f t="shared" si="16"/>
        <v>1167.5360180117409</v>
      </c>
      <c r="AL71">
        <f t="shared" si="17"/>
        <v>348.19026171093208</v>
      </c>
    </row>
    <row r="72" spans="1:38" x14ac:dyDescent="0.35">
      <c r="A72" s="2" t="s">
        <v>75</v>
      </c>
      <c r="B72" s="2" t="s">
        <v>27</v>
      </c>
      <c r="C72" s="2" t="s">
        <v>28</v>
      </c>
      <c r="D72" s="2" t="s">
        <v>73</v>
      </c>
      <c r="E72" s="2" t="s">
        <v>73</v>
      </c>
      <c r="F72" s="2" t="s">
        <v>39</v>
      </c>
      <c r="G72" s="2" t="s">
        <v>31</v>
      </c>
      <c r="H72" s="2">
        <v>60600</v>
      </c>
      <c r="I72" s="2">
        <v>0.81991964135607243</v>
      </c>
      <c r="J72" s="2">
        <v>49687.130266177999</v>
      </c>
      <c r="K72" s="2">
        <v>1.5091374192890488E-2</v>
      </c>
      <c r="L72" s="2">
        <v>1.9661424996135438E-3</v>
      </c>
      <c r="M72" s="2">
        <v>2.4037837662653456E-4</v>
      </c>
      <c r="N72" s="2">
        <v>0.14293146283649946</v>
      </c>
      <c r="O72" s="2">
        <v>5.2929601544758439E-2</v>
      </c>
      <c r="P72" s="2">
        <v>9.9470861565932635E-3</v>
      </c>
      <c r="Q72" s="2">
        <v>0.25814868006974273</v>
      </c>
      <c r="R72" s="2">
        <v>7.2252398272233481E-2</v>
      </c>
      <c r="S72" s="2">
        <v>3.2908181313151354E-2</v>
      </c>
      <c r="T72" s="2">
        <v>0.18105532074827635</v>
      </c>
      <c r="U72" s="2">
        <v>4.23710767396826E-2</v>
      </c>
      <c r="V72" s="2">
        <v>3.6105976828241806E-2</v>
      </c>
      <c r="W72" s="2">
        <v>9.7774095469332314E-2</v>
      </c>
      <c r="X72" s="2">
        <v>2.0889567724207643E-2</v>
      </c>
      <c r="Y72" s="2">
        <v>2.5528946703695515E-2</v>
      </c>
      <c r="Z72" s="2">
        <v>9.8597105244544129E-3</v>
      </c>
      <c r="AA72" s="5">
        <f t="shared" si="18"/>
        <v>1.7297895069130566E-2</v>
      </c>
      <c r="AB72">
        <f t="shared" si="19"/>
        <v>0.20580815053785115</v>
      </c>
      <c r="AC72">
        <f t="shared" si="20"/>
        <v>0.36330925965512756</v>
      </c>
      <c r="AD72">
        <f t="shared" si="21"/>
        <v>0.25953237431620074</v>
      </c>
      <c r="AE72">
        <f t="shared" si="22"/>
        <v>0.11866366319353996</v>
      </c>
      <c r="AF72">
        <f t="shared" si="23"/>
        <v>3.5388657228149926E-2</v>
      </c>
      <c r="AG72">
        <f t="shared" si="24"/>
        <v>859.48276563056857</v>
      </c>
      <c r="AH72">
        <f t="shared" si="13"/>
        <v>10226.016385615381</v>
      </c>
      <c r="AI72">
        <f t="shared" si="14"/>
        <v>18051.794511393011</v>
      </c>
      <c r="AJ72">
        <f t="shared" si="15"/>
        <v>12895.418890939536</v>
      </c>
      <c r="AK72">
        <f t="shared" si="16"/>
        <v>5896.0568909592921</v>
      </c>
      <c r="AL72">
        <f t="shared" si="17"/>
        <v>1758.360821640207</v>
      </c>
    </row>
    <row r="73" spans="1:38" x14ac:dyDescent="0.35">
      <c r="A73" s="3" t="s">
        <v>75</v>
      </c>
      <c r="B73" s="3" t="s">
        <v>27</v>
      </c>
      <c r="C73" s="3" t="s">
        <v>28</v>
      </c>
      <c r="D73" s="3" t="s">
        <v>63</v>
      </c>
      <c r="E73" s="3" t="s">
        <v>63</v>
      </c>
      <c r="F73" s="3" t="s">
        <v>64</v>
      </c>
      <c r="G73" s="3" t="s">
        <v>31</v>
      </c>
      <c r="H73" s="3">
        <v>249000</v>
      </c>
      <c r="I73" s="3">
        <v>0.77835248841700511</v>
      </c>
      <c r="J73" s="3">
        <v>193809.76961583423</v>
      </c>
      <c r="K73" s="3">
        <v>1.1470531045506473E-2</v>
      </c>
      <c r="L73" s="3">
        <v>0</v>
      </c>
      <c r="M73" s="3">
        <v>1.9223027890055671E-3</v>
      </c>
      <c r="N73" s="3">
        <v>0.13982841034841251</v>
      </c>
      <c r="O73" s="3">
        <v>3.8783579452254982E-2</v>
      </c>
      <c r="P73" s="3">
        <v>3.7404478823105582E-2</v>
      </c>
      <c r="Q73" s="3">
        <v>0.20401671100796012</v>
      </c>
      <c r="R73" s="3">
        <v>4.1995328144996791E-2</v>
      </c>
      <c r="S73" s="3">
        <v>6.9337382492320146E-2</v>
      </c>
      <c r="T73" s="3">
        <v>0.16854603187394249</v>
      </c>
      <c r="U73" s="3">
        <v>2.6585262988688789E-2</v>
      </c>
      <c r="V73" s="3">
        <v>6.57169137278419E-2</v>
      </c>
      <c r="W73" s="3">
        <v>0.1102310122762106</v>
      </c>
      <c r="X73" s="3">
        <v>4.509105307543923E-2</v>
      </c>
      <c r="Y73" s="3">
        <v>2.6165995302197865E-2</v>
      </c>
      <c r="Z73" s="3">
        <v>1.2905006652116935E-2</v>
      </c>
      <c r="AA73" s="5">
        <f t="shared" si="18"/>
        <v>1.3392833834512039E-2</v>
      </c>
      <c r="AB73">
        <f t="shared" si="19"/>
        <v>0.21601646862377308</v>
      </c>
      <c r="AC73">
        <f t="shared" si="20"/>
        <v>0.31534942164527707</v>
      </c>
      <c r="AD73">
        <f t="shared" si="21"/>
        <v>0.2608482085904732</v>
      </c>
      <c r="AE73">
        <f t="shared" si="22"/>
        <v>0.15532206535164983</v>
      </c>
      <c r="AF73">
        <f t="shared" si="23"/>
        <v>3.9071001954314802E-2</v>
      </c>
      <c r="AG73">
        <f t="shared" si="24"/>
        <v>2595.6620399699282</v>
      </c>
      <c r="AH73">
        <f t="shared" si="13"/>
        <v>41866.102017199541</v>
      </c>
      <c r="AI73">
        <f t="shared" si="14"/>
        <v>61117.798757557721</v>
      </c>
      <c r="AJ73">
        <f t="shared" si="15"/>
        <v>50554.931211622679</v>
      </c>
      <c r="AK73">
        <f t="shared" si="16"/>
        <v>30102.933702058803</v>
      </c>
      <c r="AL73">
        <f t="shared" si="17"/>
        <v>7572.3418874255603</v>
      </c>
    </row>
    <row r="74" spans="1:38" x14ac:dyDescent="0.35">
      <c r="A74" s="2" t="s">
        <v>75</v>
      </c>
      <c r="B74" s="2" t="s">
        <v>27</v>
      </c>
      <c r="C74" s="2" t="s">
        <v>28</v>
      </c>
      <c r="D74" s="2" t="s">
        <v>76</v>
      </c>
      <c r="E74" s="2" t="s">
        <v>76</v>
      </c>
      <c r="F74" s="2" t="s">
        <v>57</v>
      </c>
      <c r="G74" s="2" t="s">
        <v>31</v>
      </c>
      <c r="H74" s="2">
        <v>5000</v>
      </c>
      <c r="I74" s="2">
        <v>0.65889843998726527</v>
      </c>
      <c r="J74" s="2">
        <v>3294.4921999363264</v>
      </c>
      <c r="K74" s="2">
        <v>0</v>
      </c>
      <c r="L74" s="2">
        <v>0</v>
      </c>
      <c r="M74" s="2">
        <v>0</v>
      </c>
      <c r="N74" s="2">
        <v>2.451448583253741E-2</v>
      </c>
      <c r="O74" s="2">
        <v>7.9592486469277305E-3</v>
      </c>
      <c r="P74" s="2">
        <v>7.0041388092964025E-3</v>
      </c>
      <c r="Q74" s="2">
        <v>0.12193568927093282</v>
      </c>
      <c r="R74" s="2">
        <v>3.0245144858325378E-2</v>
      </c>
      <c r="S74" s="2">
        <v>5.4122890799108557E-2</v>
      </c>
      <c r="T74" s="2">
        <v>0.18783826806749443</v>
      </c>
      <c r="U74" s="2">
        <v>3.279210442534225E-2</v>
      </c>
      <c r="V74" s="2">
        <v>8.2457815982171279E-2</v>
      </c>
      <c r="W74" s="2">
        <v>0.20503024514485832</v>
      </c>
      <c r="X74" s="2">
        <v>6.972301814708691E-2</v>
      </c>
      <c r="Y74" s="2">
        <v>0.13849092645654251</v>
      </c>
      <c r="Z74" s="2">
        <v>3.7886023559375995E-2</v>
      </c>
      <c r="AA74" s="5">
        <f t="shared" si="18"/>
        <v>0</v>
      </c>
      <c r="AB74">
        <f t="shared" si="19"/>
        <v>3.9477873288761539E-2</v>
      </c>
      <c r="AC74">
        <f t="shared" si="20"/>
        <v>0.20630372492836677</v>
      </c>
      <c r="AD74">
        <f t="shared" si="21"/>
        <v>0.30308818847500796</v>
      </c>
      <c r="AE74">
        <f t="shared" si="22"/>
        <v>0.27475326329194522</v>
      </c>
      <c r="AF74">
        <f t="shared" si="23"/>
        <v>0.17637695001591852</v>
      </c>
      <c r="AG74">
        <f t="shared" si="24"/>
        <v>0</v>
      </c>
      <c r="AH74">
        <f t="shared" si="13"/>
        <v>130.05954561989955</v>
      </c>
      <c r="AI74">
        <f t="shared" si="14"/>
        <v>679.66601259431377</v>
      </c>
      <c r="AJ74">
        <f t="shared" si="15"/>
        <v>998.52167282374489</v>
      </c>
      <c r="AK74">
        <f t="shared" si="16"/>
        <v>905.17248282236528</v>
      </c>
      <c r="AL74">
        <f t="shared" si="17"/>
        <v>581.07248607600286</v>
      </c>
    </row>
    <row r="75" spans="1:38" x14ac:dyDescent="0.35">
      <c r="A75" s="3" t="s">
        <v>75</v>
      </c>
      <c r="B75" s="3" t="s">
        <v>27</v>
      </c>
      <c r="C75" s="3" t="s">
        <v>28</v>
      </c>
      <c r="D75" s="3" t="s">
        <v>68</v>
      </c>
      <c r="E75" s="3" t="s">
        <v>68</v>
      </c>
      <c r="F75" s="3" t="s">
        <v>43</v>
      </c>
      <c r="G75" s="3" t="s">
        <v>44</v>
      </c>
      <c r="H75" s="3">
        <v>138856</v>
      </c>
      <c r="I75" s="3">
        <v>0.77998898729118671</v>
      </c>
      <c r="J75" s="3">
        <v>108306.15081930502</v>
      </c>
      <c r="K75" s="3">
        <v>0</v>
      </c>
      <c r="L75" s="3">
        <v>0</v>
      </c>
      <c r="M75" s="3">
        <v>3.1975324329594712E-2</v>
      </c>
      <c r="N75" s="3">
        <v>5.1155280626615377E-6</v>
      </c>
      <c r="O75" s="3">
        <v>0</v>
      </c>
      <c r="P75" s="3">
        <v>0.25309034165793426</v>
      </c>
      <c r="Q75" s="3">
        <v>1.0231056125323075E-5</v>
      </c>
      <c r="R75" s="3">
        <v>0</v>
      </c>
      <c r="S75" s="3">
        <v>0.38682456869448251</v>
      </c>
      <c r="T75" s="3">
        <v>1.5346584187984613E-5</v>
      </c>
      <c r="U75" s="3">
        <v>0</v>
      </c>
      <c r="V75" s="3">
        <v>0.25253193061461437</v>
      </c>
      <c r="W75" s="3">
        <v>0</v>
      </c>
      <c r="X75" s="3">
        <v>7.5533022677545275E-2</v>
      </c>
      <c r="Y75" s="3">
        <v>0</v>
      </c>
      <c r="Z75" s="3">
        <v>1.4118857452945844E-5</v>
      </c>
      <c r="AA75" s="5">
        <f t="shared" si="18"/>
        <v>3.1975324329594712E-2</v>
      </c>
      <c r="AB75">
        <f t="shared" si="19"/>
        <v>0.25309545718599691</v>
      </c>
      <c r="AC75">
        <f t="shared" si="20"/>
        <v>0.38683479975060781</v>
      </c>
      <c r="AD75">
        <f t="shared" si="21"/>
        <v>0.25254727719880238</v>
      </c>
      <c r="AE75">
        <f t="shared" si="22"/>
        <v>7.5533022677545275E-2</v>
      </c>
      <c r="AF75">
        <f t="shared" si="23"/>
        <v>1.4118857452945844E-5</v>
      </c>
      <c r="AG75">
        <f t="shared" si="24"/>
        <v>3463.1242993372784</v>
      </c>
      <c r="AH75">
        <f t="shared" si="13"/>
        <v>27411.79475766754</v>
      </c>
      <c r="AI75">
        <f t="shared" si="14"/>
        <v>41896.588163944987</v>
      </c>
      <c r="AJ75">
        <f t="shared" si="15"/>
        <v>27352.423493298324</v>
      </c>
      <c r="AK75">
        <f t="shared" si="16"/>
        <v>8180.6909459522049</v>
      </c>
      <c r="AL75">
        <f t="shared" si="17"/>
        <v>1.5291591046950215</v>
      </c>
    </row>
    <row r="76" spans="1:38" x14ac:dyDescent="0.35">
      <c r="A76" s="2" t="s">
        <v>75</v>
      </c>
      <c r="B76" s="2" t="s">
        <v>27</v>
      </c>
      <c r="C76" s="2" t="s">
        <v>28</v>
      </c>
      <c r="D76" s="2" t="s">
        <v>69</v>
      </c>
      <c r="E76" s="2" t="s">
        <v>69</v>
      </c>
      <c r="F76" s="2" t="s">
        <v>39</v>
      </c>
      <c r="G76" s="2" t="s">
        <v>31</v>
      </c>
      <c r="H76" s="2">
        <v>25000</v>
      </c>
      <c r="I76" s="2">
        <v>0.81991964135607243</v>
      </c>
      <c r="J76" s="2">
        <v>20497.991033901813</v>
      </c>
      <c r="K76" s="2">
        <v>1.5091374192890488E-2</v>
      </c>
      <c r="L76" s="2">
        <v>1.9661424996135438E-3</v>
      </c>
      <c r="M76" s="2">
        <v>2.4037837662653456E-4</v>
      </c>
      <c r="N76" s="2">
        <v>0.14293146283649946</v>
      </c>
      <c r="O76" s="2">
        <v>5.2929601544758439E-2</v>
      </c>
      <c r="P76" s="2">
        <v>9.9470861565932635E-3</v>
      </c>
      <c r="Q76" s="2">
        <v>0.25814868006974273</v>
      </c>
      <c r="R76" s="2">
        <v>7.2252398272233481E-2</v>
      </c>
      <c r="S76" s="2">
        <v>3.2908181313151354E-2</v>
      </c>
      <c r="T76" s="2">
        <v>0.18105532074827635</v>
      </c>
      <c r="U76" s="2">
        <v>4.23710767396826E-2</v>
      </c>
      <c r="V76" s="2">
        <v>3.6105976828241806E-2</v>
      </c>
      <c r="W76" s="2">
        <v>9.7774095469332314E-2</v>
      </c>
      <c r="X76" s="2">
        <v>2.0889567724207643E-2</v>
      </c>
      <c r="Y76" s="2">
        <v>2.5528946703695515E-2</v>
      </c>
      <c r="Z76" s="2">
        <v>9.8597105244544129E-3</v>
      </c>
      <c r="AA76" s="5">
        <f t="shared" si="18"/>
        <v>1.7297895069130566E-2</v>
      </c>
      <c r="AB76">
        <f t="shared" si="19"/>
        <v>0.20580815053785115</v>
      </c>
      <c r="AC76">
        <f t="shared" si="20"/>
        <v>0.36330925965512756</v>
      </c>
      <c r="AD76">
        <f t="shared" si="21"/>
        <v>0.25953237431620074</v>
      </c>
      <c r="AE76">
        <f t="shared" si="22"/>
        <v>0.11866366319353996</v>
      </c>
      <c r="AF76">
        <f t="shared" si="23"/>
        <v>3.5388657228149926E-2</v>
      </c>
      <c r="AG76">
        <f t="shared" si="24"/>
        <v>354.57209803241273</v>
      </c>
      <c r="AH76">
        <f t="shared" si="13"/>
        <v>4218.6536244287872</v>
      </c>
      <c r="AI76">
        <f t="shared" si="14"/>
        <v>7447.1099469443106</v>
      </c>
      <c r="AJ76">
        <f t="shared" si="15"/>
        <v>5319.892281740732</v>
      </c>
      <c r="AK76">
        <f t="shared" si="16"/>
        <v>2432.3667041911267</v>
      </c>
      <c r="AL76">
        <f t="shared" si="17"/>
        <v>725.39637856444176</v>
      </c>
    </row>
    <row r="77" spans="1:38" x14ac:dyDescent="0.35">
      <c r="A77" s="3" t="s">
        <v>75</v>
      </c>
      <c r="B77" s="3" t="s">
        <v>27</v>
      </c>
      <c r="C77" s="3" t="s">
        <v>28</v>
      </c>
      <c r="D77" s="3" t="s">
        <v>65</v>
      </c>
      <c r="E77" s="3" t="s">
        <v>65</v>
      </c>
      <c r="F77" s="3" t="s">
        <v>66</v>
      </c>
      <c r="G77" s="3" t="s">
        <v>31</v>
      </c>
      <c r="H77" s="3">
        <v>1227365</v>
      </c>
      <c r="I77" s="3">
        <v>0.8256</v>
      </c>
      <c r="J77" s="3">
        <v>1013312.544</v>
      </c>
      <c r="K77" s="3">
        <v>2.8799999999999999E-2</v>
      </c>
      <c r="L77" s="3">
        <v>7.6E-3</v>
      </c>
      <c r="M77" s="3">
        <v>3.5999999999999999E-3</v>
      </c>
      <c r="N77" s="3">
        <v>0.1368</v>
      </c>
      <c r="O77" s="3">
        <v>3.61E-2</v>
      </c>
      <c r="P77" s="3">
        <v>1.7100000000000001E-2</v>
      </c>
      <c r="Q77" s="3">
        <v>0.23760000000000001</v>
      </c>
      <c r="R77" s="3">
        <v>6.2700000000000006E-2</v>
      </c>
      <c r="S77" s="3">
        <v>2.9700000000000001E-2</v>
      </c>
      <c r="T77" s="3">
        <v>0.19439999999999999</v>
      </c>
      <c r="U77" s="3">
        <v>5.1300000000000005E-2</v>
      </c>
      <c r="V77" s="3">
        <v>2.4299999999999999E-2</v>
      </c>
      <c r="W77" s="3">
        <v>0.1183</v>
      </c>
      <c r="X77" s="3">
        <v>1.17E-2</v>
      </c>
      <c r="Y77" s="3">
        <v>3.6399999999999995E-2</v>
      </c>
      <c r="Z77" s="3">
        <v>3.5999999999999999E-3</v>
      </c>
      <c r="AA77" s="5">
        <f t="shared" si="18"/>
        <v>0.04</v>
      </c>
      <c r="AB77">
        <f t="shared" si="19"/>
        <v>0.19</v>
      </c>
      <c r="AC77">
        <f t="shared" si="20"/>
        <v>0.33</v>
      </c>
      <c r="AD77">
        <f t="shared" si="21"/>
        <v>0.27</v>
      </c>
      <c r="AE77">
        <f t="shared" si="22"/>
        <v>0.13</v>
      </c>
      <c r="AF77">
        <f t="shared" si="23"/>
        <v>3.9999999999999994E-2</v>
      </c>
      <c r="AG77">
        <f t="shared" si="24"/>
        <v>40532.501759999999</v>
      </c>
      <c r="AH77">
        <f t="shared" si="13"/>
        <v>192529.38336000001</v>
      </c>
      <c r="AI77">
        <f t="shared" si="14"/>
        <v>334393.13952000003</v>
      </c>
      <c r="AJ77">
        <f t="shared" si="15"/>
        <v>273594.38688000001</v>
      </c>
      <c r="AK77">
        <f t="shared" si="16"/>
        <v>131730.63072000002</v>
      </c>
      <c r="AL77">
        <f t="shared" si="17"/>
        <v>40532.501759999992</v>
      </c>
    </row>
    <row r="78" spans="1:38" x14ac:dyDescent="0.35">
      <c r="A78" s="2" t="s">
        <v>75</v>
      </c>
      <c r="B78" s="2" t="s">
        <v>27</v>
      </c>
      <c r="C78" s="2" t="s">
        <v>28</v>
      </c>
      <c r="D78" s="2" t="s">
        <v>74</v>
      </c>
      <c r="E78" s="2" t="s">
        <v>74</v>
      </c>
      <c r="F78" s="2" t="s">
        <v>39</v>
      </c>
      <c r="G78" s="2" t="s">
        <v>31</v>
      </c>
      <c r="H78" s="2">
        <v>35000</v>
      </c>
      <c r="I78" s="2">
        <v>0.81991964135607243</v>
      </c>
      <c r="J78" s="2">
        <v>28697.18744746254</v>
      </c>
      <c r="K78" s="2">
        <v>1.5091374192890488E-2</v>
      </c>
      <c r="L78" s="2">
        <v>1.9661424996135438E-3</v>
      </c>
      <c r="M78" s="2">
        <v>2.4037837662653456E-4</v>
      </c>
      <c r="N78" s="2">
        <v>0.14293146283649946</v>
      </c>
      <c r="O78" s="2">
        <v>5.2929601544758439E-2</v>
      </c>
      <c r="P78" s="2">
        <v>9.9470861565932635E-3</v>
      </c>
      <c r="Q78" s="2">
        <v>0.25814868006974273</v>
      </c>
      <c r="R78" s="2">
        <v>7.2252398272233481E-2</v>
      </c>
      <c r="S78" s="2">
        <v>3.2908181313151354E-2</v>
      </c>
      <c r="T78" s="2">
        <v>0.18105532074827635</v>
      </c>
      <c r="U78" s="2">
        <v>4.23710767396826E-2</v>
      </c>
      <c r="V78" s="2">
        <v>3.6105976828241806E-2</v>
      </c>
      <c r="W78" s="2">
        <v>9.7774095469332314E-2</v>
      </c>
      <c r="X78" s="2">
        <v>2.0889567724207643E-2</v>
      </c>
      <c r="Y78" s="2">
        <v>2.5528946703695515E-2</v>
      </c>
      <c r="Z78" s="2">
        <v>9.8597105244544129E-3</v>
      </c>
      <c r="AA78" s="5">
        <f t="shared" si="18"/>
        <v>1.7297895069130566E-2</v>
      </c>
      <c r="AB78">
        <f t="shared" si="19"/>
        <v>0.20580815053785115</v>
      </c>
      <c r="AC78">
        <f t="shared" si="20"/>
        <v>0.36330925965512756</v>
      </c>
      <c r="AD78">
        <f t="shared" si="21"/>
        <v>0.25953237431620074</v>
      </c>
      <c r="AE78">
        <f t="shared" si="22"/>
        <v>0.11866366319353996</v>
      </c>
      <c r="AF78">
        <f t="shared" si="23"/>
        <v>3.5388657228149926E-2</v>
      </c>
      <c r="AG78">
        <f t="shared" si="24"/>
        <v>496.40093724537786</v>
      </c>
      <c r="AH78">
        <f t="shared" si="13"/>
        <v>5906.1150742003028</v>
      </c>
      <c r="AI78">
        <f t="shared" si="14"/>
        <v>10425.953925722035</v>
      </c>
      <c r="AJ78">
        <f t="shared" si="15"/>
        <v>7447.8491944370253</v>
      </c>
      <c r="AK78">
        <f t="shared" si="16"/>
        <v>3405.3133858675778</v>
      </c>
      <c r="AL78">
        <f t="shared" si="17"/>
        <v>1015.5549299902185</v>
      </c>
    </row>
    <row r="79" spans="1:38" x14ac:dyDescent="0.35">
      <c r="A79" s="3" t="s">
        <v>75</v>
      </c>
      <c r="B79" s="3" t="s">
        <v>27</v>
      </c>
      <c r="C79" s="3" t="s">
        <v>28</v>
      </c>
      <c r="D79" s="3" t="s">
        <v>69</v>
      </c>
      <c r="E79" s="3" t="s">
        <v>69</v>
      </c>
      <c r="F79" s="3" t="s">
        <v>39</v>
      </c>
      <c r="G79" s="3" t="s">
        <v>31</v>
      </c>
      <c r="H79" s="3">
        <v>16000</v>
      </c>
      <c r="I79" s="3">
        <v>0.81991964135607243</v>
      </c>
      <c r="J79" s="3">
        <v>13118.71426169716</v>
      </c>
      <c r="K79" s="3">
        <v>1.5091374192890488E-2</v>
      </c>
      <c r="L79" s="3">
        <v>1.9661424996135438E-3</v>
      </c>
      <c r="M79" s="3">
        <v>2.4037837662653456E-4</v>
      </c>
      <c r="N79" s="3">
        <v>0.14293146283649946</v>
      </c>
      <c r="O79" s="3">
        <v>5.2929601544758439E-2</v>
      </c>
      <c r="P79" s="3">
        <v>9.9470861565932635E-3</v>
      </c>
      <c r="Q79" s="3">
        <v>0.25814868006974273</v>
      </c>
      <c r="R79" s="3">
        <v>7.2252398272233481E-2</v>
      </c>
      <c r="S79" s="3">
        <v>3.2908181313151354E-2</v>
      </c>
      <c r="T79" s="3">
        <v>0.18105532074827635</v>
      </c>
      <c r="U79" s="3">
        <v>4.23710767396826E-2</v>
      </c>
      <c r="V79" s="3">
        <v>3.6105976828241806E-2</v>
      </c>
      <c r="W79" s="3">
        <v>9.7774095469332314E-2</v>
      </c>
      <c r="X79" s="3">
        <v>2.0889567724207643E-2</v>
      </c>
      <c r="Y79" s="3">
        <v>2.5528946703695515E-2</v>
      </c>
      <c r="Z79" s="3">
        <v>9.8597105244544129E-3</v>
      </c>
      <c r="AA79" s="5">
        <f t="shared" si="18"/>
        <v>1.7297895069130566E-2</v>
      </c>
      <c r="AB79">
        <f t="shared" si="19"/>
        <v>0.20580815053785115</v>
      </c>
      <c r="AC79">
        <f t="shared" si="20"/>
        <v>0.36330925965512756</v>
      </c>
      <c r="AD79">
        <f t="shared" si="21"/>
        <v>0.25953237431620074</v>
      </c>
      <c r="AE79">
        <f t="shared" si="22"/>
        <v>0.11866366319353996</v>
      </c>
      <c r="AF79">
        <f t="shared" si="23"/>
        <v>3.5388657228149926E-2</v>
      </c>
      <c r="AG79">
        <f t="shared" si="24"/>
        <v>226.92614274074413</v>
      </c>
      <c r="AH79">
        <f t="shared" si="13"/>
        <v>2699.9383196344238</v>
      </c>
      <c r="AI79">
        <f t="shared" si="14"/>
        <v>4766.1503660443586</v>
      </c>
      <c r="AJ79">
        <f t="shared" si="15"/>
        <v>3404.7310603140681</v>
      </c>
      <c r="AK79">
        <f t="shared" si="16"/>
        <v>1556.7146906823211</v>
      </c>
      <c r="AL79">
        <f t="shared" si="17"/>
        <v>464.25368228124273</v>
      </c>
    </row>
    <row r="80" spans="1:38" x14ac:dyDescent="0.35">
      <c r="A80" s="2" t="s">
        <v>75</v>
      </c>
      <c r="B80" s="2" t="s">
        <v>27</v>
      </c>
      <c r="C80" s="2" t="s">
        <v>28</v>
      </c>
      <c r="D80" s="2" t="s">
        <v>70</v>
      </c>
      <c r="E80" s="2" t="s">
        <v>70</v>
      </c>
      <c r="F80" s="2" t="s">
        <v>39</v>
      </c>
      <c r="G80" s="2" t="s">
        <v>31</v>
      </c>
      <c r="H80" s="2">
        <v>5000</v>
      </c>
      <c r="I80" s="2">
        <v>0.81991964135607243</v>
      </c>
      <c r="J80" s="2">
        <v>4099.5982067803625</v>
      </c>
      <c r="K80" s="2">
        <v>1.5091374192890488E-2</v>
      </c>
      <c r="L80" s="2">
        <v>1.9661424996135438E-3</v>
      </c>
      <c r="M80" s="2">
        <v>2.4037837662653456E-4</v>
      </c>
      <c r="N80" s="2">
        <v>0.14293146283649946</v>
      </c>
      <c r="O80" s="2">
        <v>5.2929601544758439E-2</v>
      </c>
      <c r="P80" s="2">
        <v>9.9470861565932635E-3</v>
      </c>
      <c r="Q80" s="2">
        <v>0.25814868006974273</v>
      </c>
      <c r="R80" s="2">
        <v>7.2252398272233481E-2</v>
      </c>
      <c r="S80" s="2">
        <v>3.2908181313151354E-2</v>
      </c>
      <c r="T80" s="2">
        <v>0.18105532074827635</v>
      </c>
      <c r="U80" s="2">
        <v>4.23710767396826E-2</v>
      </c>
      <c r="V80" s="2">
        <v>3.6105976828241806E-2</v>
      </c>
      <c r="W80" s="2">
        <v>9.7774095469332314E-2</v>
      </c>
      <c r="X80" s="2">
        <v>2.0889567724207643E-2</v>
      </c>
      <c r="Y80" s="2">
        <v>2.5528946703695515E-2</v>
      </c>
      <c r="Z80" s="2">
        <v>9.8597105244544129E-3</v>
      </c>
      <c r="AA80" s="5">
        <f t="shared" si="18"/>
        <v>1.7297895069130566E-2</v>
      </c>
      <c r="AB80">
        <f t="shared" si="19"/>
        <v>0.20580815053785115</v>
      </c>
      <c r="AC80">
        <f t="shared" si="20"/>
        <v>0.36330925965512756</v>
      </c>
      <c r="AD80">
        <f t="shared" si="21"/>
        <v>0.25953237431620074</v>
      </c>
      <c r="AE80">
        <f t="shared" si="22"/>
        <v>0.11866366319353996</v>
      </c>
      <c r="AF80">
        <f t="shared" si="23"/>
        <v>3.5388657228149926E-2</v>
      </c>
      <c r="AG80">
        <f t="shared" si="24"/>
        <v>70.914419606482539</v>
      </c>
      <c r="AH80">
        <f t="shared" si="13"/>
        <v>843.73072488575747</v>
      </c>
      <c r="AI80">
        <f t="shared" si="14"/>
        <v>1489.4219893888621</v>
      </c>
      <c r="AJ80">
        <f t="shared" si="15"/>
        <v>1063.9784563481464</v>
      </c>
      <c r="AK80">
        <f t="shared" si="16"/>
        <v>486.47334083822534</v>
      </c>
      <c r="AL80">
        <f t="shared" si="17"/>
        <v>145.07927571288835</v>
      </c>
    </row>
    <row r="81" spans="1:38" x14ac:dyDescent="0.35">
      <c r="A81" s="3" t="s">
        <v>75</v>
      </c>
      <c r="B81" s="3" t="s">
        <v>27</v>
      </c>
      <c r="C81" s="3" t="s">
        <v>28</v>
      </c>
      <c r="D81" s="3" t="s">
        <v>71</v>
      </c>
      <c r="E81" s="3" t="s">
        <v>71</v>
      </c>
      <c r="F81" s="3" t="s">
        <v>39</v>
      </c>
      <c r="G81" s="3" t="s">
        <v>31</v>
      </c>
      <c r="H81" s="3">
        <v>23808</v>
      </c>
      <c r="I81" s="3">
        <v>0.85</v>
      </c>
      <c r="J81" s="3">
        <v>20236.8</v>
      </c>
      <c r="K81" s="3">
        <v>0</v>
      </c>
      <c r="L81" s="3">
        <v>0</v>
      </c>
      <c r="M81" s="3">
        <v>0</v>
      </c>
      <c r="N81" s="3">
        <v>1.5649452269170579E-3</v>
      </c>
      <c r="O81" s="3">
        <v>6.2597809076682318E-3</v>
      </c>
      <c r="P81" s="3">
        <v>0</v>
      </c>
      <c r="Q81" s="3">
        <v>0.35837245696400627</v>
      </c>
      <c r="R81" s="3">
        <v>0.20500782472613455</v>
      </c>
      <c r="S81" s="3">
        <v>2.5039123630672927E-2</v>
      </c>
      <c r="T81" s="3">
        <v>0.12206572769953052</v>
      </c>
      <c r="U81" s="3">
        <v>0.18466353677621283</v>
      </c>
      <c r="V81" s="3">
        <v>1.0954616588419406E-2</v>
      </c>
      <c r="W81" s="3">
        <v>8.6071987480438178E-2</v>
      </c>
      <c r="X81" s="3">
        <v>0</v>
      </c>
      <c r="Y81" s="3">
        <v>0</v>
      </c>
      <c r="Z81" s="3">
        <v>0</v>
      </c>
      <c r="AA81" s="5">
        <f t="shared" si="18"/>
        <v>0</v>
      </c>
      <c r="AB81">
        <f t="shared" si="19"/>
        <v>7.8247261345852897E-3</v>
      </c>
      <c r="AC81">
        <f t="shared" si="20"/>
        <v>0.58841940532081372</v>
      </c>
      <c r="AD81">
        <f t="shared" si="21"/>
        <v>0.31768388106416273</v>
      </c>
      <c r="AE81">
        <f t="shared" si="22"/>
        <v>8.6071987480438178E-2</v>
      </c>
      <c r="AF81">
        <f t="shared" si="23"/>
        <v>0</v>
      </c>
      <c r="AG81">
        <f t="shared" si="24"/>
        <v>0</v>
      </c>
      <c r="AH81">
        <f t="shared" si="13"/>
        <v>158.34741784037558</v>
      </c>
      <c r="AI81">
        <f t="shared" si="14"/>
        <v>11907.725821596243</v>
      </c>
      <c r="AJ81">
        <f t="shared" si="15"/>
        <v>6428.9051643192479</v>
      </c>
      <c r="AK81">
        <f t="shared" si="16"/>
        <v>1741.8215962441313</v>
      </c>
      <c r="AL81">
        <f t="shared" si="17"/>
        <v>0</v>
      </c>
    </row>
    <row r="82" spans="1:38" x14ac:dyDescent="0.35">
      <c r="A82" s="2" t="s">
        <v>75</v>
      </c>
      <c r="B82" s="2" t="s">
        <v>27</v>
      </c>
      <c r="C82" s="2" t="s">
        <v>28</v>
      </c>
      <c r="D82" s="2" t="s">
        <v>70</v>
      </c>
      <c r="E82" s="2" t="s">
        <v>70</v>
      </c>
      <c r="F82" s="2" t="s">
        <v>39</v>
      </c>
      <c r="G82" s="2" t="s">
        <v>31</v>
      </c>
      <c r="H82" s="2">
        <v>10400</v>
      </c>
      <c r="I82" s="2">
        <v>0.81991964135607243</v>
      </c>
      <c r="J82" s="2">
        <v>8527.1642701031542</v>
      </c>
      <c r="K82" s="2">
        <v>1.5091374192890488E-2</v>
      </c>
      <c r="L82" s="2">
        <v>1.9661424996135438E-3</v>
      </c>
      <c r="M82" s="2">
        <v>2.4037837662653456E-4</v>
      </c>
      <c r="N82" s="2">
        <v>0.14293146283649946</v>
      </c>
      <c r="O82" s="2">
        <v>5.2929601544758439E-2</v>
      </c>
      <c r="P82" s="2">
        <v>9.9470861565932635E-3</v>
      </c>
      <c r="Q82" s="2">
        <v>0.25814868006974273</v>
      </c>
      <c r="R82" s="2">
        <v>7.2252398272233481E-2</v>
      </c>
      <c r="S82" s="2">
        <v>3.2908181313151354E-2</v>
      </c>
      <c r="T82" s="2">
        <v>0.18105532074827635</v>
      </c>
      <c r="U82" s="2">
        <v>4.23710767396826E-2</v>
      </c>
      <c r="V82" s="2">
        <v>3.6105976828241806E-2</v>
      </c>
      <c r="W82" s="2">
        <v>9.7774095469332314E-2</v>
      </c>
      <c r="X82" s="2">
        <v>2.0889567724207643E-2</v>
      </c>
      <c r="Y82" s="2">
        <v>2.5528946703695515E-2</v>
      </c>
      <c r="Z82" s="2">
        <v>9.8597105244544129E-3</v>
      </c>
      <c r="AA82" s="5">
        <f t="shared" si="18"/>
        <v>1.7297895069130566E-2</v>
      </c>
      <c r="AB82">
        <f t="shared" si="19"/>
        <v>0.20580815053785115</v>
      </c>
      <c r="AC82">
        <f t="shared" si="20"/>
        <v>0.36330925965512756</v>
      </c>
      <c r="AD82">
        <f t="shared" si="21"/>
        <v>0.25953237431620074</v>
      </c>
      <c r="AE82">
        <f t="shared" si="22"/>
        <v>0.11866366319353996</v>
      </c>
      <c r="AF82">
        <f t="shared" si="23"/>
        <v>3.5388657228149926E-2</v>
      </c>
      <c r="AG82">
        <f t="shared" si="24"/>
        <v>147.50199278148369</v>
      </c>
      <c r="AH82">
        <f t="shared" si="13"/>
        <v>1754.9599077623755</v>
      </c>
      <c r="AI82">
        <f t="shared" si="14"/>
        <v>3097.997737928833</v>
      </c>
      <c r="AJ82">
        <f t="shared" si="15"/>
        <v>2213.0751892041444</v>
      </c>
      <c r="AK82">
        <f t="shared" si="16"/>
        <v>1011.8645489435087</v>
      </c>
      <c r="AL82">
        <f t="shared" si="17"/>
        <v>301.76489348280779</v>
      </c>
    </row>
    <row r="83" spans="1:38" x14ac:dyDescent="0.35">
      <c r="A83" s="3" t="s">
        <v>75</v>
      </c>
      <c r="B83" s="3" t="s">
        <v>27</v>
      </c>
      <c r="C83" s="3" t="s">
        <v>28</v>
      </c>
      <c r="D83" s="3" t="s">
        <v>70</v>
      </c>
      <c r="E83" s="3" t="s">
        <v>70</v>
      </c>
      <c r="F83" s="3" t="s">
        <v>39</v>
      </c>
      <c r="G83" s="3" t="s">
        <v>31</v>
      </c>
      <c r="H83" s="3">
        <v>40300</v>
      </c>
      <c r="I83" s="3">
        <v>0.81991964135607243</v>
      </c>
      <c r="J83" s="3">
        <v>33042.761546649723</v>
      </c>
      <c r="K83" s="3">
        <v>1.5091374192890488E-2</v>
      </c>
      <c r="L83" s="3">
        <v>1.9661424996135438E-3</v>
      </c>
      <c r="M83" s="3">
        <v>2.4037837662653456E-4</v>
      </c>
      <c r="N83" s="3">
        <v>0.14293146283649946</v>
      </c>
      <c r="O83" s="3">
        <v>5.2929601544758439E-2</v>
      </c>
      <c r="P83" s="3">
        <v>9.9470861565932635E-3</v>
      </c>
      <c r="Q83" s="3">
        <v>0.25814868006974273</v>
      </c>
      <c r="R83" s="3">
        <v>7.2252398272233481E-2</v>
      </c>
      <c r="S83" s="3">
        <v>3.2908181313151354E-2</v>
      </c>
      <c r="T83" s="3">
        <v>0.18105532074827635</v>
      </c>
      <c r="U83" s="3">
        <v>4.23710767396826E-2</v>
      </c>
      <c r="V83" s="3">
        <v>3.6105976828241806E-2</v>
      </c>
      <c r="W83" s="3">
        <v>9.7774095469332314E-2</v>
      </c>
      <c r="X83" s="3">
        <v>2.0889567724207643E-2</v>
      </c>
      <c r="Y83" s="3">
        <v>2.5528946703695515E-2</v>
      </c>
      <c r="Z83" s="3">
        <v>9.8597105244544129E-3</v>
      </c>
      <c r="AA83" s="5">
        <f t="shared" si="18"/>
        <v>1.7297895069130566E-2</v>
      </c>
      <c r="AB83">
        <f t="shared" si="19"/>
        <v>0.20580815053785115</v>
      </c>
      <c r="AC83">
        <f t="shared" si="20"/>
        <v>0.36330925965512756</v>
      </c>
      <c r="AD83">
        <f t="shared" si="21"/>
        <v>0.25953237431620074</v>
      </c>
      <c r="AE83">
        <f t="shared" si="22"/>
        <v>0.11866366319353996</v>
      </c>
      <c r="AF83">
        <f t="shared" si="23"/>
        <v>3.5388657228149926E-2</v>
      </c>
      <c r="AG83">
        <f t="shared" si="24"/>
        <v>571.5702220282493</v>
      </c>
      <c r="AH83">
        <f t="shared" si="13"/>
        <v>6800.4696425792054</v>
      </c>
      <c r="AI83">
        <f t="shared" si="14"/>
        <v>12004.741234474228</v>
      </c>
      <c r="AJ83">
        <f t="shared" si="15"/>
        <v>8575.6663581660596</v>
      </c>
      <c r="AK83">
        <f t="shared" si="16"/>
        <v>3920.9751271560963</v>
      </c>
      <c r="AL83">
        <f t="shared" si="17"/>
        <v>1169.3389622458801</v>
      </c>
    </row>
    <row r="84" spans="1:38" x14ac:dyDescent="0.35">
      <c r="A84" s="2" t="s">
        <v>75</v>
      </c>
      <c r="B84" s="2" t="s">
        <v>40</v>
      </c>
      <c r="C84" s="2" t="s">
        <v>28</v>
      </c>
      <c r="D84" s="2" t="s">
        <v>68</v>
      </c>
      <c r="E84" s="2" t="s">
        <v>68</v>
      </c>
      <c r="F84" s="2" t="s">
        <v>43</v>
      </c>
      <c r="G84" s="2" t="s">
        <v>44</v>
      </c>
      <c r="H84" s="2">
        <v>14000</v>
      </c>
      <c r="I84" s="2">
        <v>0.77998898729118671</v>
      </c>
      <c r="J84" s="2">
        <v>10919.845822076612</v>
      </c>
      <c r="K84" s="2">
        <v>0</v>
      </c>
      <c r="L84" s="2">
        <v>0</v>
      </c>
      <c r="M84" s="2">
        <v>3.1975324329594712E-2</v>
      </c>
      <c r="N84" s="2">
        <v>5.1155280626615377E-6</v>
      </c>
      <c r="O84" s="2">
        <v>0</v>
      </c>
      <c r="P84" s="2">
        <v>0.25309034165793426</v>
      </c>
      <c r="Q84" s="2">
        <v>1.0231056125323075E-5</v>
      </c>
      <c r="R84" s="2">
        <v>0</v>
      </c>
      <c r="S84" s="2">
        <v>0.38682456869448251</v>
      </c>
      <c r="T84" s="2">
        <v>1.5346584187984613E-5</v>
      </c>
      <c r="U84" s="2">
        <v>0</v>
      </c>
      <c r="V84" s="2">
        <v>0.25253193061461437</v>
      </c>
      <c r="W84" s="2">
        <v>0</v>
      </c>
      <c r="X84" s="2">
        <v>7.5533022677545275E-2</v>
      </c>
      <c r="Y84" s="2">
        <v>0</v>
      </c>
      <c r="Z84" s="2">
        <v>1.4118857452945844E-5</v>
      </c>
      <c r="AA84" s="5">
        <f t="shared" si="18"/>
        <v>3.1975324329594712E-2</v>
      </c>
      <c r="AB84">
        <f t="shared" si="19"/>
        <v>0.25309545718599691</v>
      </c>
      <c r="AC84">
        <f t="shared" si="20"/>
        <v>0.38683479975060781</v>
      </c>
      <c r="AD84">
        <f t="shared" si="21"/>
        <v>0.25254727719880238</v>
      </c>
      <c r="AE84">
        <f t="shared" si="22"/>
        <v>7.5533022677545275E-2</v>
      </c>
      <c r="AF84">
        <f t="shared" si="23"/>
        <v>1.4118857452945844E-5</v>
      </c>
      <c r="AG84">
        <f t="shared" si="24"/>
        <v>349.16561179006942</v>
      </c>
      <c r="AH84">
        <f t="shared" si="13"/>
        <v>2763.7633707390783</v>
      </c>
      <c r="AI84">
        <f t="shared" si="14"/>
        <v>4224.1763718905177</v>
      </c>
      <c r="AJ84">
        <f t="shared" si="15"/>
        <v>2757.7773297961662</v>
      </c>
      <c r="AK84">
        <f t="shared" si="16"/>
        <v>824.80896211421077</v>
      </c>
      <c r="AL84">
        <f t="shared" si="17"/>
        <v>0.1541757465700459</v>
      </c>
    </row>
    <row r="85" spans="1:38" x14ac:dyDescent="0.35">
      <c r="A85" s="3" t="s">
        <v>75</v>
      </c>
      <c r="B85" s="3" t="s">
        <v>40</v>
      </c>
      <c r="C85" s="3" t="s">
        <v>28</v>
      </c>
      <c r="D85" s="3" t="s">
        <v>65</v>
      </c>
      <c r="E85" s="3" t="s">
        <v>65</v>
      </c>
      <c r="F85" s="3" t="s">
        <v>66</v>
      </c>
      <c r="G85" s="3" t="s">
        <v>31</v>
      </c>
      <c r="H85" s="3">
        <v>1610900</v>
      </c>
      <c r="I85" s="3">
        <v>0.8256</v>
      </c>
      <c r="J85" s="3">
        <v>1329959.04</v>
      </c>
      <c r="K85" s="3">
        <v>2.8799999999999999E-2</v>
      </c>
      <c r="L85" s="3">
        <v>7.6E-3</v>
      </c>
      <c r="M85" s="3">
        <v>3.5999999999999999E-3</v>
      </c>
      <c r="N85" s="3">
        <v>0.1368</v>
      </c>
      <c r="O85" s="3">
        <v>3.61E-2</v>
      </c>
      <c r="P85" s="3">
        <v>1.7100000000000001E-2</v>
      </c>
      <c r="Q85" s="3">
        <v>0.23760000000000001</v>
      </c>
      <c r="R85" s="3">
        <v>6.2700000000000006E-2</v>
      </c>
      <c r="S85" s="3">
        <v>2.9700000000000001E-2</v>
      </c>
      <c r="T85" s="3">
        <v>0.19439999999999999</v>
      </c>
      <c r="U85" s="3">
        <v>5.1300000000000005E-2</v>
      </c>
      <c r="V85" s="3">
        <v>2.4299999999999999E-2</v>
      </c>
      <c r="W85" s="3">
        <v>0.1183</v>
      </c>
      <c r="X85" s="3">
        <v>1.17E-2</v>
      </c>
      <c r="Y85" s="3">
        <v>3.6399999999999995E-2</v>
      </c>
      <c r="Z85" s="3">
        <v>3.5999999999999999E-3</v>
      </c>
      <c r="AA85" s="5">
        <f t="shared" si="18"/>
        <v>0.04</v>
      </c>
      <c r="AB85">
        <f t="shared" si="19"/>
        <v>0.19</v>
      </c>
      <c r="AC85">
        <f t="shared" si="20"/>
        <v>0.33</v>
      </c>
      <c r="AD85">
        <f t="shared" si="21"/>
        <v>0.27</v>
      </c>
      <c r="AE85">
        <f t="shared" si="22"/>
        <v>0.13</v>
      </c>
      <c r="AF85">
        <f t="shared" si="23"/>
        <v>3.9999999999999994E-2</v>
      </c>
      <c r="AG85">
        <f t="shared" si="24"/>
        <v>53198.361600000004</v>
      </c>
      <c r="AH85">
        <f t="shared" si="13"/>
        <v>252692.2176</v>
      </c>
      <c r="AI85">
        <f t="shared" si="14"/>
        <v>438886.48320000002</v>
      </c>
      <c r="AJ85">
        <f t="shared" si="15"/>
        <v>359088.94080000004</v>
      </c>
      <c r="AK85">
        <f t="shared" si="16"/>
        <v>172894.6752</v>
      </c>
      <c r="AL85">
        <f t="shared" si="17"/>
        <v>53198.361599999997</v>
      </c>
    </row>
    <row r="86" spans="1:38" x14ac:dyDescent="0.35">
      <c r="A86" s="2" t="s">
        <v>75</v>
      </c>
      <c r="B86" s="2" t="s">
        <v>45</v>
      </c>
      <c r="C86" s="2" t="s">
        <v>28</v>
      </c>
      <c r="D86" s="2" t="s">
        <v>42</v>
      </c>
      <c r="E86" s="2" t="s">
        <v>42</v>
      </c>
      <c r="F86" s="2" t="s">
        <v>43</v>
      </c>
      <c r="G86" s="2" t="s">
        <v>44</v>
      </c>
      <c r="H86" s="2">
        <v>123713</v>
      </c>
      <c r="I86" s="2">
        <v>0.77998898729118671</v>
      </c>
      <c r="J86" s="2">
        <v>96494.777584754585</v>
      </c>
      <c r="K86" s="2">
        <v>0</v>
      </c>
      <c r="L86" s="2">
        <v>0</v>
      </c>
      <c r="M86" s="2">
        <v>3.1975324329594712E-2</v>
      </c>
      <c r="N86" s="2">
        <v>5.1155280626615377E-6</v>
      </c>
      <c r="O86" s="2">
        <v>0</v>
      </c>
      <c r="P86" s="2">
        <v>0.25309034165793426</v>
      </c>
      <c r="Q86" s="2">
        <v>1.0231056125323075E-5</v>
      </c>
      <c r="R86" s="2">
        <v>0</v>
      </c>
      <c r="S86" s="2">
        <v>0.38682456869448251</v>
      </c>
      <c r="T86" s="2">
        <v>1.5346584187984613E-5</v>
      </c>
      <c r="U86" s="2">
        <v>0</v>
      </c>
      <c r="V86" s="2">
        <v>0.25253193061461437</v>
      </c>
      <c r="W86" s="2">
        <v>0</v>
      </c>
      <c r="X86" s="2">
        <v>7.5533022677545275E-2</v>
      </c>
      <c r="Y86" s="2">
        <v>0</v>
      </c>
      <c r="Z86" s="2">
        <v>1.4118857452945844E-5</v>
      </c>
      <c r="AA86" s="5">
        <f t="shared" si="18"/>
        <v>3.1975324329594712E-2</v>
      </c>
      <c r="AB86">
        <f t="shared" si="19"/>
        <v>0.25309545718599691</v>
      </c>
      <c r="AC86">
        <f t="shared" si="20"/>
        <v>0.38683479975060781</v>
      </c>
      <c r="AD86">
        <f t="shared" si="21"/>
        <v>0.25254727719880238</v>
      </c>
      <c r="AE86">
        <f t="shared" si="22"/>
        <v>7.5533022677545275E-2</v>
      </c>
      <c r="AF86">
        <f t="shared" si="23"/>
        <v>1.4118857452945844E-5</v>
      </c>
      <c r="AG86">
        <f t="shared" si="24"/>
        <v>3085.4518093846336</v>
      </c>
      <c r="AH86">
        <f t="shared" si="13"/>
        <v>24422.389848874547</v>
      </c>
      <c r="AI86">
        <f t="shared" si="14"/>
        <v>37327.537963977979</v>
      </c>
      <c r="AJ86">
        <f t="shared" si="15"/>
        <v>24369.493342933798</v>
      </c>
      <c r="AK86">
        <f t="shared" si="16"/>
        <v>7288.5422235739552</v>
      </c>
      <c r="AL86">
        <f t="shared" si="17"/>
        <v>1.3623960096728638</v>
      </c>
    </row>
    <row r="87" spans="1:38" x14ac:dyDescent="0.35">
      <c r="A87" s="3" t="s">
        <v>75</v>
      </c>
      <c r="B87" s="3" t="s">
        <v>45</v>
      </c>
      <c r="C87" s="3" t="s">
        <v>28</v>
      </c>
      <c r="D87" s="3" t="s">
        <v>63</v>
      </c>
      <c r="E87" s="3" t="s">
        <v>63</v>
      </c>
      <c r="F87" s="3" t="s">
        <v>64</v>
      </c>
      <c r="G87" s="3" t="s">
        <v>31</v>
      </c>
      <c r="H87" s="3">
        <v>412256</v>
      </c>
      <c r="I87" s="3">
        <v>0.77835248841700511</v>
      </c>
      <c r="J87" s="3">
        <v>320880.48346484086</v>
      </c>
      <c r="K87" s="3">
        <v>1.1470531045506473E-2</v>
      </c>
      <c r="L87" s="3">
        <v>0</v>
      </c>
      <c r="M87" s="3">
        <v>1.9223027890055671E-3</v>
      </c>
      <c r="N87" s="3">
        <v>0.13982841034841251</v>
      </c>
      <c r="O87" s="3">
        <v>3.8783579452254982E-2</v>
      </c>
      <c r="P87" s="3">
        <v>3.7404478823105582E-2</v>
      </c>
      <c r="Q87" s="3">
        <v>0.20401671100796012</v>
      </c>
      <c r="R87" s="3">
        <v>4.1995328144996791E-2</v>
      </c>
      <c r="S87" s="3">
        <v>6.9337382492320146E-2</v>
      </c>
      <c r="T87" s="3">
        <v>0.16854603187394249</v>
      </c>
      <c r="U87" s="3">
        <v>2.6585262988688789E-2</v>
      </c>
      <c r="V87" s="3">
        <v>6.57169137278419E-2</v>
      </c>
      <c r="W87" s="3">
        <v>0.1102310122762106</v>
      </c>
      <c r="X87" s="3">
        <v>4.509105307543923E-2</v>
      </c>
      <c r="Y87" s="3">
        <v>2.6165995302197865E-2</v>
      </c>
      <c r="Z87" s="3">
        <v>1.2905006652116935E-2</v>
      </c>
      <c r="AA87" s="5">
        <f t="shared" si="18"/>
        <v>1.3392833834512039E-2</v>
      </c>
      <c r="AB87">
        <f t="shared" si="19"/>
        <v>0.21601646862377308</v>
      </c>
      <c r="AC87">
        <f t="shared" si="20"/>
        <v>0.31534942164527707</v>
      </c>
      <c r="AD87">
        <f t="shared" si="21"/>
        <v>0.2608482085904732</v>
      </c>
      <c r="AE87">
        <f t="shared" si="22"/>
        <v>0.15532206535164983</v>
      </c>
      <c r="AF87">
        <f t="shared" si="23"/>
        <v>3.9071001954314802E-2</v>
      </c>
      <c r="AG87">
        <f t="shared" si="24"/>
        <v>4297.4989957825019</v>
      </c>
      <c r="AH87">
        <f t="shared" si="13"/>
        <v>69315.468888363932</v>
      </c>
      <c r="AI87">
        <f t="shared" si="14"/>
        <v>101189.47487789446</v>
      </c>
      <c r="AJ87">
        <f t="shared" si="15"/>
        <v>83701.099283448697</v>
      </c>
      <c r="AK87">
        <f t="shared" si="16"/>
        <v>49839.819422795001</v>
      </c>
      <c r="AL87">
        <f t="shared" si="17"/>
        <v>12537.121996556276</v>
      </c>
    </row>
    <row r="88" spans="1:38" x14ac:dyDescent="0.35">
      <c r="A88" s="2" t="s">
        <v>75</v>
      </c>
      <c r="B88" s="2" t="s">
        <v>45</v>
      </c>
      <c r="C88" s="2" t="s">
        <v>28</v>
      </c>
      <c r="D88" s="2" t="s">
        <v>68</v>
      </c>
      <c r="E88" s="2" t="s">
        <v>68</v>
      </c>
      <c r="F88" s="2" t="s">
        <v>43</v>
      </c>
      <c r="G88" s="2" t="s">
        <v>44</v>
      </c>
      <c r="H88" s="2">
        <v>30981</v>
      </c>
      <c r="I88" s="2">
        <v>0.77998898729118671</v>
      </c>
      <c r="J88" s="2">
        <v>24164.838815268256</v>
      </c>
      <c r="K88" s="2">
        <v>0</v>
      </c>
      <c r="L88" s="2">
        <v>0</v>
      </c>
      <c r="M88" s="2">
        <v>3.1975324329594712E-2</v>
      </c>
      <c r="N88" s="2">
        <v>5.1155280626615377E-6</v>
      </c>
      <c r="O88" s="2">
        <v>0</v>
      </c>
      <c r="P88" s="2">
        <v>0.25309034165793426</v>
      </c>
      <c r="Q88" s="2">
        <v>1.0231056125323075E-5</v>
      </c>
      <c r="R88" s="2">
        <v>0</v>
      </c>
      <c r="S88" s="2">
        <v>0.38682456869448251</v>
      </c>
      <c r="T88" s="2">
        <v>1.5346584187984613E-5</v>
      </c>
      <c r="U88" s="2">
        <v>0</v>
      </c>
      <c r="V88" s="2">
        <v>0.25253193061461437</v>
      </c>
      <c r="W88" s="2">
        <v>0</v>
      </c>
      <c r="X88" s="2">
        <v>7.5533022677545275E-2</v>
      </c>
      <c r="Y88" s="2">
        <v>0</v>
      </c>
      <c r="Z88" s="2">
        <v>1.4118857452945844E-5</v>
      </c>
      <c r="AA88" s="5">
        <f t="shared" si="18"/>
        <v>3.1975324329594712E-2</v>
      </c>
      <c r="AB88">
        <f t="shared" si="19"/>
        <v>0.25309545718599691</v>
      </c>
      <c r="AC88">
        <f t="shared" si="20"/>
        <v>0.38683479975060781</v>
      </c>
      <c r="AD88">
        <f t="shared" si="21"/>
        <v>0.25254727719880238</v>
      </c>
      <c r="AE88">
        <f t="shared" si="22"/>
        <v>7.5533022677545275E-2</v>
      </c>
      <c r="AF88">
        <f t="shared" si="23"/>
        <v>1.4118857452945844E-5</v>
      </c>
      <c r="AG88">
        <f t="shared" si="24"/>
        <v>772.67855849058174</v>
      </c>
      <c r="AH88">
        <f t="shared" si="13"/>
        <v>6116.0109277762431</v>
      </c>
      <c r="AI88">
        <f t="shared" si="14"/>
        <v>9347.8005841100112</v>
      </c>
      <c r="AJ88">
        <f t="shared" si="15"/>
        <v>6102.7642467439318</v>
      </c>
      <c r="AK88">
        <f t="shared" si="16"/>
        <v>1825.2433182328834</v>
      </c>
      <c r="AL88">
        <f t="shared" si="17"/>
        <v>0.34117991460618524</v>
      </c>
    </row>
    <row r="89" spans="1:38" x14ac:dyDescent="0.35">
      <c r="A89" s="3" t="s">
        <v>75</v>
      </c>
      <c r="B89" s="3" t="s">
        <v>45</v>
      </c>
      <c r="C89" s="3" t="s">
        <v>28</v>
      </c>
      <c r="D89" s="3" t="s">
        <v>65</v>
      </c>
      <c r="E89" s="3" t="s">
        <v>65</v>
      </c>
      <c r="F89" s="3" t="s">
        <v>66</v>
      </c>
      <c r="G89" s="3" t="s">
        <v>31</v>
      </c>
      <c r="H89" s="3">
        <v>2240405</v>
      </c>
      <c r="I89" s="3">
        <v>0.8256</v>
      </c>
      <c r="J89" s="3">
        <v>1849678.368</v>
      </c>
      <c r="K89" s="3">
        <v>2.8799999999999999E-2</v>
      </c>
      <c r="L89" s="3">
        <v>7.6E-3</v>
      </c>
      <c r="M89" s="3">
        <v>3.5999999999999999E-3</v>
      </c>
      <c r="N89" s="3">
        <v>0.1368</v>
      </c>
      <c r="O89" s="3">
        <v>3.61E-2</v>
      </c>
      <c r="P89" s="3">
        <v>1.7100000000000001E-2</v>
      </c>
      <c r="Q89" s="3">
        <v>0.23760000000000001</v>
      </c>
      <c r="R89" s="3">
        <v>6.2700000000000006E-2</v>
      </c>
      <c r="S89" s="3">
        <v>2.9700000000000001E-2</v>
      </c>
      <c r="T89" s="3">
        <v>0.19439999999999999</v>
      </c>
      <c r="U89" s="3">
        <v>5.1300000000000005E-2</v>
      </c>
      <c r="V89" s="3">
        <v>2.4299999999999999E-2</v>
      </c>
      <c r="W89" s="3">
        <v>0.1183</v>
      </c>
      <c r="X89" s="3">
        <v>1.17E-2</v>
      </c>
      <c r="Y89" s="3">
        <v>3.6399999999999995E-2</v>
      </c>
      <c r="Z89" s="3">
        <v>3.5999999999999999E-3</v>
      </c>
      <c r="AA89" s="5">
        <f t="shared" si="18"/>
        <v>0.04</v>
      </c>
      <c r="AB89">
        <f t="shared" si="19"/>
        <v>0.19</v>
      </c>
      <c r="AC89">
        <f t="shared" si="20"/>
        <v>0.33</v>
      </c>
      <c r="AD89">
        <f t="shared" si="21"/>
        <v>0.27</v>
      </c>
      <c r="AE89">
        <f t="shared" si="22"/>
        <v>0.13</v>
      </c>
      <c r="AF89">
        <f t="shared" si="23"/>
        <v>3.9999999999999994E-2</v>
      </c>
      <c r="AG89">
        <f t="shared" si="24"/>
        <v>73987.134720000002</v>
      </c>
      <c r="AH89">
        <f t="shared" si="13"/>
        <v>351438.88991999999</v>
      </c>
      <c r="AI89">
        <f t="shared" si="14"/>
        <v>610393.86144000001</v>
      </c>
      <c r="AJ89">
        <f t="shared" si="15"/>
        <v>499413.15936000005</v>
      </c>
      <c r="AK89">
        <f t="shared" si="16"/>
        <v>240458.18784</v>
      </c>
      <c r="AL89">
        <f t="shared" si="17"/>
        <v>73987.134719999987</v>
      </c>
    </row>
    <row r="90" spans="1:38" x14ac:dyDescent="0.35">
      <c r="A90" s="2" t="s">
        <v>75</v>
      </c>
      <c r="B90" s="2" t="s">
        <v>45</v>
      </c>
      <c r="C90" s="2" t="s">
        <v>28</v>
      </c>
      <c r="D90" s="2" t="s">
        <v>74</v>
      </c>
      <c r="E90" s="2" t="s">
        <v>74</v>
      </c>
      <c r="F90" s="2" t="s">
        <v>39</v>
      </c>
      <c r="G90" s="2" t="s">
        <v>31</v>
      </c>
      <c r="H90" s="2">
        <v>271514</v>
      </c>
      <c r="I90" s="2">
        <v>0.81991964135607243</v>
      </c>
      <c r="J90" s="2">
        <v>222619.66150315269</v>
      </c>
      <c r="K90" s="2">
        <v>1.5091374192890488E-2</v>
      </c>
      <c r="L90" s="2">
        <v>1.9661424996135438E-3</v>
      </c>
      <c r="M90" s="2">
        <v>2.4037837662653456E-4</v>
      </c>
      <c r="N90" s="2">
        <v>0.14293146283649946</v>
      </c>
      <c r="O90" s="2">
        <v>5.2929601544758439E-2</v>
      </c>
      <c r="P90" s="2">
        <v>9.9470861565932635E-3</v>
      </c>
      <c r="Q90" s="2">
        <v>0.25814868006974273</v>
      </c>
      <c r="R90" s="2">
        <v>7.2252398272233481E-2</v>
      </c>
      <c r="S90" s="2">
        <v>3.2908181313151354E-2</v>
      </c>
      <c r="T90" s="2">
        <v>0.18105532074827635</v>
      </c>
      <c r="U90" s="2">
        <v>4.23710767396826E-2</v>
      </c>
      <c r="V90" s="2">
        <v>3.6105976828241806E-2</v>
      </c>
      <c r="W90" s="2">
        <v>9.7774095469332314E-2</v>
      </c>
      <c r="X90" s="2">
        <v>2.0889567724207643E-2</v>
      </c>
      <c r="Y90" s="2">
        <v>2.5528946703695515E-2</v>
      </c>
      <c r="Z90" s="2">
        <v>9.8597105244544129E-3</v>
      </c>
      <c r="AA90" s="5">
        <f t="shared" si="18"/>
        <v>1.7297895069130566E-2</v>
      </c>
      <c r="AB90">
        <f t="shared" si="19"/>
        <v>0.20580815053785115</v>
      </c>
      <c r="AC90">
        <f t="shared" si="20"/>
        <v>0.36330925965512756</v>
      </c>
      <c r="AD90">
        <f t="shared" si="21"/>
        <v>0.25953237431620074</v>
      </c>
      <c r="AE90">
        <f t="shared" si="22"/>
        <v>0.11866366319353996</v>
      </c>
      <c r="AF90">
        <f t="shared" si="23"/>
        <v>3.5388657228149926E-2</v>
      </c>
      <c r="AG90">
        <f t="shared" si="24"/>
        <v>3850.8515450069008</v>
      </c>
      <c r="AH90">
        <f t="shared" si="13"/>
        <v>45816.940807326311</v>
      </c>
      <c r="AI90">
        <f t="shared" si="14"/>
        <v>80879.784405385508</v>
      </c>
      <c r="AJ90">
        <f t="shared" si="15"/>
        <v>57777.00931938213</v>
      </c>
      <c r="AK90">
        <f t="shared" si="16"/>
        <v>26416.864532869986</v>
      </c>
      <c r="AL90">
        <f t="shared" si="17"/>
        <v>7878.2108931818348</v>
      </c>
    </row>
    <row r="91" spans="1:38" x14ac:dyDescent="0.35">
      <c r="A91" s="3" t="s">
        <v>77</v>
      </c>
      <c r="B91" s="3" t="s">
        <v>78</v>
      </c>
      <c r="C91" s="3" t="s">
        <v>28</v>
      </c>
      <c r="D91" s="3" t="s">
        <v>65</v>
      </c>
      <c r="E91" s="3" t="s">
        <v>65</v>
      </c>
      <c r="F91" s="3" t="s">
        <v>66</v>
      </c>
      <c r="G91" s="3" t="s">
        <v>31</v>
      </c>
      <c r="H91" s="3">
        <v>522525</v>
      </c>
      <c r="I91" s="3">
        <v>0.8256</v>
      </c>
      <c r="J91" s="3">
        <v>431396.64</v>
      </c>
      <c r="K91" s="3">
        <v>2.8799999999999999E-2</v>
      </c>
      <c r="L91" s="3">
        <v>7.6E-3</v>
      </c>
      <c r="M91" s="3">
        <v>3.5999999999999999E-3</v>
      </c>
      <c r="N91" s="3">
        <v>0.1368</v>
      </c>
      <c r="O91" s="3">
        <v>3.61E-2</v>
      </c>
      <c r="P91" s="3">
        <v>1.7100000000000001E-2</v>
      </c>
      <c r="Q91" s="3">
        <v>0.23760000000000001</v>
      </c>
      <c r="R91" s="3">
        <v>6.2700000000000006E-2</v>
      </c>
      <c r="S91" s="3">
        <v>2.9700000000000001E-2</v>
      </c>
      <c r="T91" s="3">
        <v>0.19439999999999999</v>
      </c>
      <c r="U91" s="3">
        <v>5.1300000000000005E-2</v>
      </c>
      <c r="V91" s="3">
        <v>2.4299999999999999E-2</v>
      </c>
      <c r="W91" s="3">
        <v>0.1183</v>
      </c>
      <c r="X91" s="3">
        <v>1.17E-2</v>
      </c>
      <c r="Y91" s="3">
        <v>3.6399999999999995E-2</v>
      </c>
      <c r="Z91" s="3">
        <v>3.5999999999999999E-3</v>
      </c>
      <c r="AA91" s="5">
        <f t="shared" si="18"/>
        <v>0.04</v>
      </c>
      <c r="AB91">
        <f t="shared" si="19"/>
        <v>0.19</v>
      </c>
      <c r="AC91">
        <f t="shared" si="20"/>
        <v>0.33</v>
      </c>
      <c r="AD91">
        <f t="shared" si="21"/>
        <v>0.27</v>
      </c>
      <c r="AE91">
        <f t="shared" si="22"/>
        <v>0.13</v>
      </c>
      <c r="AF91">
        <f t="shared" si="23"/>
        <v>3.9999999999999994E-2</v>
      </c>
      <c r="AG91">
        <f t="shared" si="24"/>
        <v>17255.865600000001</v>
      </c>
      <c r="AH91">
        <f t="shared" si="13"/>
        <v>81965.361600000004</v>
      </c>
      <c r="AI91">
        <f t="shared" si="14"/>
        <v>142360.89120000001</v>
      </c>
      <c r="AJ91">
        <f t="shared" si="15"/>
        <v>116477.09280000001</v>
      </c>
      <c r="AK91">
        <f t="shared" si="16"/>
        <v>56081.563200000004</v>
      </c>
      <c r="AL91">
        <f t="shared" si="17"/>
        <v>17255.865599999997</v>
      </c>
    </row>
    <row r="92" spans="1:38" x14ac:dyDescent="0.35">
      <c r="A92" s="2" t="s">
        <v>77</v>
      </c>
      <c r="B92" s="2" t="s">
        <v>27</v>
      </c>
      <c r="C92" s="2" t="s">
        <v>28</v>
      </c>
      <c r="D92" s="2" t="s">
        <v>56</v>
      </c>
      <c r="E92" s="2" t="s">
        <v>56</v>
      </c>
      <c r="F92" s="2" t="s">
        <v>57</v>
      </c>
      <c r="G92" s="2" t="s">
        <v>31</v>
      </c>
      <c r="H92" s="2">
        <v>5245</v>
      </c>
      <c r="I92" s="2">
        <v>0.77552627689784659</v>
      </c>
      <c r="J92" s="2">
        <v>4067.6353223292058</v>
      </c>
      <c r="K92" s="2">
        <v>2.7015044201379675E-4</v>
      </c>
      <c r="L92" s="2">
        <v>0</v>
      </c>
      <c r="M92" s="2">
        <v>0</v>
      </c>
      <c r="N92" s="2">
        <v>0.14769283576918982</v>
      </c>
      <c r="O92" s="2">
        <v>5.2202600118548374E-3</v>
      </c>
      <c r="P92" s="2">
        <v>7.1534247925006234E-2</v>
      </c>
      <c r="Q92" s="2">
        <v>0.22343825234911704</v>
      </c>
      <c r="R92" s="2">
        <v>6.3962089947384232E-3</v>
      </c>
      <c r="S92" s="2">
        <v>0.11227134546043964</v>
      </c>
      <c r="T92" s="2">
        <v>0.17377029902475691</v>
      </c>
      <c r="U92" s="2">
        <v>4.0522566302069515E-3</v>
      </c>
      <c r="V92" s="2">
        <v>0.10213275828368656</v>
      </c>
      <c r="W92" s="2">
        <v>7.443121413554242E-2</v>
      </c>
      <c r="X92" s="2">
        <v>4.8198017095755621E-2</v>
      </c>
      <c r="Y92" s="2">
        <v>1.8419492784599516E-2</v>
      </c>
      <c r="Z92" s="2">
        <v>1.2172661093092254E-2</v>
      </c>
      <c r="AA92" s="5">
        <f t="shared" si="18"/>
        <v>2.7015044201379675E-4</v>
      </c>
      <c r="AB92">
        <f t="shared" si="19"/>
        <v>0.22444734370605088</v>
      </c>
      <c r="AC92">
        <f t="shared" si="20"/>
        <v>0.34210580680429509</v>
      </c>
      <c r="AD92">
        <f t="shared" si="21"/>
        <v>0.27995531393865042</v>
      </c>
      <c r="AE92">
        <f t="shared" si="22"/>
        <v>0.12262923123129804</v>
      </c>
      <c r="AF92">
        <f t="shared" si="23"/>
        <v>3.059215387769177E-2</v>
      </c>
      <c r="AG92">
        <f t="shared" si="24"/>
        <v>1.0988734802781674</v>
      </c>
      <c r="AH92">
        <f t="shared" si="13"/>
        <v>912.96994326169636</v>
      </c>
      <c r="AI92">
        <f t="shared" si="14"/>
        <v>1391.5616637310818</v>
      </c>
      <c r="AJ92">
        <f t="shared" si="15"/>
        <v>1138.7561236506162</v>
      </c>
      <c r="AK92">
        <f t="shared" si="16"/>
        <v>498.81099250650374</v>
      </c>
      <c r="AL92">
        <f t="shared" si="17"/>
        <v>124.43772569902943</v>
      </c>
    </row>
    <row r="93" spans="1:38" x14ac:dyDescent="0.35">
      <c r="A93" s="3" t="s">
        <v>77</v>
      </c>
      <c r="B93" s="3" t="s">
        <v>27</v>
      </c>
      <c r="C93" s="3" t="s">
        <v>28</v>
      </c>
      <c r="D93" s="3" t="s">
        <v>32</v>
      </c>
      <c r="E93" s="3" t="s">
        <v>32</v>
      </c>
      <c r="F93" s="3" t="s">
        <v>33</v>
      </c>
      <c r="G93" s="3" t="s">
        <v>31</v>
      </c>
      <c r="H93" s="3">
        <v>38829</v>
      </c>
      <c r="I93" s="3">
        <v>0.84938937467560527</v>
      </c>
      <c r="J93" s="3">
        <v>32980.940029279074</v>
      </c>
      <c r="K93" s="3">
        <v>2.96283563574842E-2</v>
      </c>
      <c r="L93" s="3">
        <v>1.041866113107519E-3</v>
      </c>
      <c r="M93" s="3">
        <v>1.5144352727267701E-2</v>
      </c>
      <c r="N93" s="3">
        <v>0.15178798279170178</v>
      </c>
      <c r="O93" s="3">
        <v>1.314231568799731E-2</v>
      </c>
      <c r="P93" s="3">
        <v>7.0967185873855809E-2</v>
      </c>
      <c r="Q93" s="3">
        <v>0.24642982431366001</v>
      </c>
      <c r="R93" s="3">
        <v>1.5353429408792099E-2</v>
      </c>
      <c r="S93" s="3">
        <v>0.10650875501917902</v>
      </c>
      <c r="T93" s="3">
        <v>0.15383508284234998</v>
      </c>
      <c r="U93" s="3">
        <v>1.2905889238485893E-2</v>
      </c>
      <c r="V93" s="3">
        <v>7.4338124063289601E-2</v>
      </c>
      <c r="W93" s="3">
        <v>6.5696182944173315E-2</v>
      </c>
      <c r="X93" s="3">
        <v>3.6658517736322491E-2</v>
      </c>
      <c r="Y93" s="3">
        <v>3.6211748951382522E-3</v>
      </c>
      <c r="Z93" s="3">
        <v>2.9409599871947712E-3</v>
      </c>
      <c r="AA93" s="5">
        <f t="shared" si="18"/>
        <v>4.581457519785942E-2</v>
      </c>
      <c r="AB93">
        <f t="shared" si="19"/>
        <v>0.2358974843535549</v>
      </c>
      <c r="AC93">
        <f t="shared" si="20"/>
        <v>0.36829200874163109</v>
      </c>
      <c r="AD93">
        <f t="shared" si="21"/>
        <v>0.24107909614412548</v>
      </c>
      <c r="AE93">
        <f t="shared" si="22"/>
        <v>0.10235470068049581</v>
      </c>
      <c r="AF93">
        <f t="shared" si="23"/>
        <v>6.5621348823330233E-3</v>
      </c>
      <c r="AG93">
        <f t="shared" si="24"/>
        <v>1511.007757067498</v>
      </c>
      <c r="AH93">
        <f t="shared" si="13"/>
        <v>7780.1207845223926</v>
      </c>
      <c r="AI93">
        <f t="shared" si="14"/>
        <v>12146.61665357046</v>
      </c>
      <c r="AJ93">
        <f t="shared" si="15"/>
        <v>7951.0152122422069</v>
      </c>
      <c r="AK93">
        <f t="shared" si="16"/>
        <v>3375.7542448582421</v>
      </c>
      <c r="AL93">
        <f t="shared" si="17"/>
        <v>216.42537701826575</v>
      </c>
    </row>
    <row r="94" spans="1:38" x14ac:dyDescent="0.35">
      <c r="A94" s="2" t="s">
        <v>77</v>
      </c>
      <c r="B94" s="2" t="s">
        <v>27</v>
      </c>
      <c r="C94" s="2" t="s">
        <v>28</v>
      </c>
      <c r="D94" s="2" t="s">
        <v>72</v>
      </c>
      <c r="E94" s="2" t="s">
        <v>72</v>
      </c>
      <c r="F94" s="2" t="s">
        <v>39</v>
      </c>
      <c r="G94" s="2" t="s">
        <v>31</v>
      </c>
      <c r="H94" s="2">
        <v>8000</v>
      </c>
      <c r="I94" s="2">
        <v>0.81991964135607243</v>
      </c>
      <c r="J94" s="2">
        <v>6559.3571308485807</v>
      </c>
      <c r="K94" s="2">
        <v>1.5091374192890488E-2</v>
      </c>
      <c r="L94" s="2">
        <v>1.9661424996135438E-3</v>
      </c>
      <c r="M94" s="2">
        <v>2.4037837662653456E-4</v>
      </c>
      <c r="N94" s="2">
        <v>0.14293146283649946</v>
      </c>
      <c r="O94" s="2">
        <v>5.2929601544758439E-2</v>
      </c>
      <c r="P94" s="2">
        <v>9.9470861565932635E-3</v>
      </c>
      <c r="Q94" s="2">
        <v>0.25814868006974273</v>
      </c>
      <c r="R94" s="2">
        <v>7.2252398272233481E-2</v>
      </c>
      <c r="S94" s="2">
        <v>3.2908181313151354E-2</v>
      </c>
      <c r="T94" s="2">
        <v>0.18105532074827635</v>
      </c>
      <c r="U94" s="2">
        <v>4.23710767396826E-2</v>
      </c>
      <c r="V94" s="2">
        <v>3.6105976828241806E-2</v>
      </c>
      <c r="W94" s="2">
        <v>9.7774095469332314E-2</v>
      </c>
      <c r="X94" s="2">
        <v>2.0889567724207643E-2</v>
      </c>
      <c r="Y94" s="2">
        <v>2.5528946703695515E-2</v>
      </c>
      <c r="Z94" s="2">
        <v>9.8597105244544129E-3</v>
      </c>
      <c r="AA94" s="5">
        <f t="shared" si="18"/>
        <v>1.7297895069130566E-2</v>
      </c>
      <c r="AB94">
        <f t="shared" si="19"/>
        <v>0.20580815053785115</v>
      </c>
      <c r="AC94">
        <f t="shared" si="20"/>
        <v>0.36330925965512756</v>
      </c>
      <c r="AD94">
        <f t="shared" si="21"/>
        <v>0.25953237431620074</v>
      </c>
      <c r="AE94">
        <f t="shared" si="22"/>
        <v>0.11866366319353996</v>
      </c>
      <c r="AF94">
        <f t="shared" si="23"/>
        <v>3.5388657228149926E-2</v>
      </c>
      <c r="AG94">
        <f t="shared" si="24"/>
        <v>113.46307137037208</v>
      </c>
      <c r="AH94">
        <f t="shared" si="13"/>
        <v>1349.9691598172121</v>
      </c>
      <c r="AI94">
        <f t="shared" si="14"/>
        <v>2383.0751830221793</v>
      </c>
      <c r="AJ94">
        <f t="shared" si="15"/>
        <v>1702.3655301570343</v>
      </c>
      <c r="AK94">
        <f t="shared" si="16"/>
        <v>778.35734534116068</v>
      </c>
      <c r="AL94">
        <f t="shared" si="17"/>
        <v>232.12684114062139</v>
      </c>
    </row>
    <row r="95" spans="1:38" x14ac:dyDescent="0.35">
      <c r="A95" s="3" t="s">
        <v>77</v>
      </c>
      <c r="B95" s="3" t="s">
        <v>27</v>
      </c>
      <c r="C95" s="3" t="s">
        <v>28</v>
      </c>
      <c r="D95" s="3" t="s">
        <v>73</v>
      </c>
      <c r="E95" s="3" t="s">
        <v>73</v>
      </c>
      <c r="F95" s="3" t="s">
        <v>39</v>
      </c>
      <c r="G95" s="3" t="s">
        <v>31</v>
      </c>
      <c r="H95" s="3">
        <v>58600</v>
      </c>
      <c r="I95" s="3">
        <v>0.81991964135607243</v>
      </c>
      <c r="J95" s="3">
        <v>48047.290983465849</v>
      </c>
      <c r="K95" s="3">
        <v>1.5091374192890488E-2</v>
      </c>
      <c r="L95" s="3">
        <v>1.9661424996135438E-3</v>
      </c>
      <c r="M95" s="3">
        <v>2.4037837662653456E-4</v>
      </c>
      <c r="N95" s="3">
        <v>0.14293146283649946</v>
      </c>
      <c r="O95" s="3">
        <v>5.2929601544758439E-2</v>
      </c>
      <c r="P95" s="3">
        <v>9.9470861565932635E-3</v>
      </c>
      <c r="Q95" s="3">
        <v>0.25814868006974273</v>
      </c>
      <c r="R95" s="3">
        <v>7.2252398272233481E-2</v>
      </c>
      <c r="S95" s="3">
        <v>3.2908181313151354E-2</v>
      </c>
      <c r="T95" s="3">
        <v>0.18105532074827635</v>
      </c>
      <c r="U95" s="3">
        <v>4.23710767396826E-2</v>
      </c>
      <c r="V95" s="3">
        <v>3.6105976828241806E-2</v>
      </c>
      <c r="W95" s="3">
        <v>9.7774095469332314E-2</v>
      </c>
      <c r="X95" s="3">
        <v>2.0889567724207643E-2</v>
      </c>
      <c r="Y95" s="3">
        <v>2.5528946703695515E-2</v>
      </c>
      <c r="Z95" s="3">
        <v>9.8597105244544129E-3</v>
      </c>
      <c r="AA95" s="5">
        <f t="shared" si="18"/>
        <v>1.7297895069130566E-2</v>
      </c>
      <c r="AB95">
        <f t="shared" si="19"/>
        <v>0.20580815053785115</v>
      </c>
      <c r="AC95">
        <f t="shared" si="20"/>
        <v>0.36330925965512756</v>
      </c>
      <c r="AD95">
        <f t="shared" si="21"/>
        <v>0.25953237431620074</v>
      </c>
      <c r="AE95">
        <f t="shared" si="22"/>
        <v>0.11866366319353996</v>
      </c>
      <c r="AF95">
        <f t="shared" si="23"/>
        <v>3.5388657228149926E-2</v>
      </c>
      <c r="AG95">
        <f t="shared" si="24"/>
        <v>831.11699778797549</v>
      </c>
      <c r="AH95">
        <f t="shared" si="13"/>
        <v>9888.5240956610778</v>
      </c>
      <c r="AI95">
        <f t="shared" si="14"/>
        <v>17456.025715637465</v>
      </c>
      <c r="AJ95">
        <f t="shared" si="15"/>
        <v>12469.827508400276</v>
      </c>
      <c r="AK95">
        <f t="shared" si="16"/>
        <v>5701.4675546240014</v>
      </c>
      <c r="AL95">
        <f t="shared" si="17"/>
        <v>1700.3291113550515</v>
      </c>
    </row>
    <row r="96" spans="1:38" x14ac:dyDescent="0.35">
      <c r="A96" s="2" t="s">
        <v>77</v>
      </c>
      <c r="B96" s="2" t="s">
        <v>27</v>
      </c>
      <c r="C96" s="2" t="s">
        <v>28</v>
      </c>
      <c r="D96" s="2" t="s">
        <v>42</v>
      </c>
      <c r="E96" s="2" t="s">
        <v>42</v>
      </c>
      <c r="F96" s="2" t="s">
        <v>43</v>
      </c>
      <c r="G96" s="2" t="s">
        <v>44</v>
      </c>
      <c r="H96" s="2">
        <v>7000</v>
      </c>
      <c r="I96" s="2">
        <v>0.77998898729118671</v>
      </c>
      <c r="J96" s="2">
        <v>5459.9229110383067</v>
      </c>
      <c r="K96" s="2">
        <v>0</v>
      </c>
      <c r="L96" s="2">
        <v>0</v>
      </c>
      <c r="M96" s="2">
        <v>3.1975324329594712E-2</v>
      </c>
      <c r="N96" s="2">
        <v>5.1155280626615377E-6</v>
      </c>
      <c r="O96" s="2">
        <v>0</v>
      </c>
      <c r="P96" s="2">
        <v>0.25309034165793426</v>
      </c>
      <c r="Q96" s="2">
        <v>1.0231056125323075E-5</v>
      </c>
      <c r="R96" s="2">
        <v>0</v>
      </c>
      <c r="S96" s="2">
        <v>0.38682456869448251</v>
      </c>
      <c r="T96" s="2">
        <v>1.5346584187984613E-5</v>
      </c>
      <c r="U96" s="2">
        <v>0</v>
      </c>
      <c r="V96" s="2">
        <v>0.25253193061461437</v>
      </c>
      <c r="W96" s="2">
        <v>0</v>
      </c>
      <c r="X96" s="2">
        <v>7.5533022677545275E-2</v>
      </c>
      <c r="Y96" s="2">
        <v>0</v>
      </c>
      <c r="Z96" s="2">
        <v>1.4118857452945844E-5</v>
      </c>
      <c r="AA96" s="5">
        <f t="shared" si="18"/>
        <v>3.1975324329594712E-2</v>
      </c>
      <c r="AB96">
        <f t="shared" si="19"/>
        <v>0.25309545718599691</v>
      </c>
      <c r="AC96">
        <f t="shared" si="20"/>
        <v>0.38683479975060781</v>
      </c>
      <c r="AD96">
        <f t="shared" si="21"/>
        <v>0.25254727719880238</v>
      </c>
      <c r="AE96">
        <f t="shared" si="22"/>
        <v>7.5533022677545275E-2</v>
      </c>
      <c r="AF96">
        <f t="shared" si="23"/>
        <v>1.4118857452945844E-5</v>
      </c>
      <c r="AG96">
        <f t="shared" si="24"/>
        <v>174.58280589503474</v>
      </c>
      <c r="AH96">
        <f t="shared" si="13"/>
        <v>1381.8816853695394</v>
      </c>
      <c r="AI96">
        <f t="shared" si="14"/>
        <v>2112.0881859452588</v>
      </c>
      <c r="AJ96">
        <f t="shared" si="15"/>
        <v>1378.8886648980833</v>
      </c>
      <c r="AK96">
        <f t="shared" si="16"/>
        <v>412.40448105710544</v>
      </c>
      <c r="AL96">
        <f t="shared" si="17"/>
        <v>7.7087873285022965E-2</v>
      </c>
    </row>
    <row r="97" spans="1:38" x14ac:dyDescent="0.35">
      <c r="A97" s="3" t="s">
        <v>77</v>
      </c>
      <c r="B97" s="3" t="s">
        <v>27</v>
      </c>
      <c r="C97" s="3" t="s">
        <v>28</v>
      </c>
      <c r="D97" s="3" t="s">
        <v>34</v>
      </c>
      <c r="E97" s="3" t="s">
        <v>34</v>
      </c>
      <c r="F97" s="3" t="s">
        <v>35</v>
      </c>
      <c r="G97" s="3" t="s">
        <v>31</v>
      </c>
      <c r="H97" s="3">
        <v>25000</v>
      </c>
      <c r="I97" s="3">
        <v>0.84554276503416836</v>
      </c>
      <c r="J97" s="3">
        <v>21138.56912585421</v>
      </c>
      <c r="K97" s="3">
        <v>7.7436308218718835E-3</v>
      </c>
      <c r="L97" s="3">
        <v>8.104023242338658E-3</v>
      </c>
      <c r="M97" s="3">
        <v>8.3554254232141287E-5</v>
      </c>
      <c r="N97" s="3">
        <v>7.1293887463569974E-2</v>
      </c>
      <c r="O97" s="3">
        <v>3.3947428018157859E-2</v>
      </c>
      <c r="P97" s="3">
        <v>4.679925538814766E-3</v>
      </c>
      <c r="Q97" s="3">
        <v>0.24410700717918857</v>
      </c>
      <c r="R97" s="3">
        <v>8.7609962944205838E-2</v>
      </c>
      <c r="S97" s="3">
        <v>1.9125051201011808E-2</v>
      </c>
      <c r="T97" s="3">
        <v>0.24690258464216019</v>
      </c>
      <c r="U97" s="3">
        <v>7.397435230442781E-2</v>
      </c>
      <c r="V97" s="3">
        <v>2.3202794574811919E-2</v>
      </c>
      <c r="W97" s="3">
        <v>0.158472991434846</v>
      </c>
      <c r="X97" s="3">
        <v>1.5509000538207704E-2</v>
      </c>
      <c r="Y97" s="3">
        <v>5.243805842154863E-3</v>
      </c>
      <c r="Z97" s="3">
        <v>0</v>
      </c>
      <c r="AA97" s="5">
        <f t="shared" si="18"/>
        <v>1.5931208318442684E-2</v>
      </c>
      <c r="AB97">
        <f t="shared" si="19"/>
        <v>0.1099212410205426</v>
      </c>
      <c r="AC97">
        <f t="shared" si="20"/>
        <v>0.35084202132440623</v>
      </c>
      <c r="AD97">
        <f t="shared" si="21"/>
        <v>0.34407973152139992</v>
      </c>
      <c r="AE97">
        <f t="shared" si="22"/>
        <v>0.1739819919730537</v>
      </c>
      <c r="AF97">
        <f t="shared" si="23"/>
        <v>5.243805842154863E-3</v>
      </c>
      <c r="AG97">
        <f t="shared" si="24"/>
        <v>336.76294829778431</v>
      </c>
      <c r="AH97">
        <f t="shared" si="13"/>
        <v>2323.5777517124211</v>
      </c>
      <c r="AI97">
        <f t="shared" si="14"/>
        <v>7416.298320020378</v>
      </c>
      <c r="AJ97">
        <f t="shared" si="15"/>
        <v>7273.35318957047</v>
      </c>
      <c r="AK97">
        <f t="shared" si="16"/>
        <v>3677.7303639762081</v>
      </c>
      <c r="AL97">
        <f t="shared" si="17"/>
        <v>110.84655227694873</v>
      </c>
    </row>
    <row r="98" spans="1:38" x14ac:dyDescent="0.35">
      <c r="A98" s="2" t="s">
        <v>77</v>
      </c>
      <c r="B98" s="2" t="s">
        <v>27</v>
      </c>
      <c r="C98" s="2" t="s">
        <v>28</v>
      </c>
      <c r="D98" s="2" t="s">
        <v>63</v>
      </c>
      <c r="E98" s="2" t="s">
        <v>63</v>
      </c>
      <c r="F98" s="2" t="s">
        <v>64</v>
      </c>
      <c r="G98" s="2" t="s">
        <v>31</v>
      </c>
      <c r="H98" s="2">
        <v>273151</v>
      </c>
      <c r="I98" s="2">
        <v>0.77835248841700511</v>
      </c>
      <c r="J98" s="2">
        <v>212607.76056359336</v>
      </c>
      <c r="K98" s="2">
        <v>1.1470531045506473E-2</v>
      </c>
      <c r="L98" s="2">
        <v>0</v>
      </c>
      <c r="M98" s="2">
        <v>1.9223027890055671E-3</v>
      </c>
      <c r="N98" s="2">
        <v>0.13982841034841251</v>
      </c>
      <c r="O98" s="2">
        <v>3.8783579452254982E-2</v>
      </c>
      <c r="P98" s="2">
        <v>3.7404478823105582E-2</v>
      </c>
      <c r="Q98" s="2">
        <v>0.20401671100796012</v>
      </c>
      <c r="R98" s="2">
        <v>4.1995328144996791E-2</v>
      </c>
      <c r="S98" s="2">
        <v>6.9337382492320146E-2</v>
      </c>
      <c r="T98" s="2">
        <v>0.16854603187394249</v>
      </c>
      <c r="U98" s="2">
        <v>2.6585262988688789E-2</v>
      </c>
      <c r="V98" s="2">
        <v>6.57169137278419E-2</v>
      </c>
      <c r="W98" s="2">
        <v>0.1102310122762106</v>
      </c>
      <c r="X98" s="2">
        <v>4.509105307543923E-2</v>
      </c>
      <c r="Y98" s="2">
        <v>2.6165995302197865E-2</v>
      </c>
      <c r="Z98" s="2">
        <v>1.2905006652116935E-2</v>
      </c>
      <c r="AA98" s="5">
        <f t="shared" si="18"/>
        <v>1.3392833834512039E-2</v>
      </c>
      <c r="AB98">
        <f t="shared" si="19"/>
        <v>0.21601646862377308</v>
      </c>
      <c r="AC98">
        <f t="shared" si="20"/>
        <v>0.31534942164527707</v>
      </c>
      <c r="AD98">
        <f t="shared" si="21"/>
        <v>0.2608482085904732</v>
      </c>
      <c r="AE98">
        <f t="shared" si="22"/>
        <v>0.15532206535164983</v>
      </c>
      <c r="AF98">
        <f t="shared" si="23"/>
        <v>3.9071001954314802E-2</v>
      </c>
      <c r="AG98">
        <f t="shared" si="24"/>
        <v>2847.4204091559277</v>
      </c>
      <c r="AH98">
        <f t="shared" si="13"/>
        <v>45926.777638956126</v>
      </c>
      <c r="AI98">
        <f t="shared" si="14"/>
        <v>67045.734331026717</v>
      </c>
      <c r="AJ98">
        <f t="shared" si="15"/>
        <v>55458.353475445583</v>
      </c>
      <c r="AK98">
        <f t="shared" si="16"/>
        <v>33022.676480526367</v>
      </c>
      <c r="AL98">
        <f t="shared" si="17"/>
        <v>8306.7982284826503</v>
      </c>
    </row>
    <row r="99" spans="1:38" x14ac:dyDescent="0.35">
      <c r="A99" s="3" t="s">
        <v>77</v>
      </c>
      <c r="B99" s="3" t="s">
        <v>27</v>
      </c>
      <c r="C99" s="3" t="s">
        <v>28</v>
      </c>
      <c r="D99" s="3" t="s">
        <v>69</v>
      </c>
      <c r="E99" s="3" t="s">
        <v>69</v>
      </c>
      <c r="F99" s="3" t="s">
        <v>39</v>
      </c>
      <c r="G99" s="3" t="s">
        <v>31</v>
      </c>
      <c r="H99" s="3">
        <v>10000</v>
      </c>
      <c r="I99" s="3">
        <v>0.81991964135607243</v>
      </c>
      <c r="J99" s="3">
        <v>8199.196413560725</v>
      </c>
      <c r="K99" s="3">
        <v>1.5091374192890488E-2</v>
      </c>
      <c r="L99" s="3">
        <v>1.9661424996135438E-3</v>
      </c>
      <c r="M99" s="3">
        <v>2.4037837662653456E-4</v>
      </c>
      <c r="N99" s="3">
        <v>0.14293146283649946</v>
      </c>
      <c r="O99" s="3">
        <v>5.2929601544758439E-2</v>
      </c>
      <c r="P99" s="3">
        <v>9.9470861565932635E-3</v>
      </c>
      <c r="Q99" s="3">
        <v>0.25814868006974273</v>
      </c>
      <c r="R99" s="3">
        <v>7.2252398272233481E-2</v>
      </c>
      <c r="S99" s="3">
        <v>3.2908181313151354E-2</v>
      </c>
      <c r="T99" s="3">
        <v>0.18105532074827635</v>
      </c>
      <c r="U99" s="3">
        <v>4.23710767396826E-2</v>
      </c>
      <c r="V99" s="3">
        <v>3.6105976828241806E-2</v>
      </c>
      <c r="W99" s="3">
        <v>9.7774095469332314E-2</v>
      </c>
      <c r="X99" s="3">
        <v>2.0889567724207643E-2</v>
      </c>
      <c r="Y99" s="3">
        <v>2.5528946703695515E-2</v>
      </c>
      <c r="Z99" s="3">
        <v>9.8597105244544129E-3</v>
      </c>
      <c r="AA99" s="5">
        <f t="shared" si="18"/>
        <v>1.7297895069130566E-2</v>
      </c>
      <c r="AB99">
        <f t="shared" si="19"/>
        <v>0.20580815053785115</v>
      </c>
      <c r="AC99">
        <f t="shared" si="20"/>
        <v>0.36330925965512756</v>
      </c>
      <c r="AD99">
        <f t="shared" si="21"/>
        <v>0.25953237431620074</v>
      </c>
      <c r="AE99">
        <f t="shared" si="22"/>
        <v>0.11866366319353996</v>
      </c>
      <c r="AF99">
        <f t="shared" si="23"/>
        <v>3.5388657228149926E-2</v>
      </c>
      <c r="AG99">
        <f t="shared" si="24"/>
        <v>141.82883921296508</v>
      </c>
      <c r="AH99">
        <f t="shared" si="13"/>
        <v>1687.4614497715149</v>
      </c>
      <c r="AI99">
        <f t="shared" si="14"/>
        <v>2978.8439787777243</v>
      </c>
      <c r="AJ99">
        <f t="shared" si="15"/>
        <v>2127.9569126962929</v>
      </c>
      <c r="AK99">
        <f t="shared" si="16"/>
        <v>972.94668167645068</v>
      </c>
      <c r="AL99">
        <f t="shared" si="17"/>
        <v>290.15855142577669</v>
      </c>
    </row>
    <row r="100" spans="1:38" x14ac:dyDescent="0.35">
      <c r="A100" s="2" t="s">
        <v>77</v>
      </c>
      <c r="B100" s="2" t="s">
        <v>27</v>
      </c>
      <c r="C100" s="2" t="s">
        <v>28</v>
      </c>
      <c r="D100" s="2" t="s">
        <v>68</v>
      </c>
      <c r="E100" s="2" t="s">
        <v>68</v>
      </c>
      <c r="F100" s="2" t="s">
        <v>43</v>
      </c>
      <c r="G100" s="2" t="s">
        <v>44</v>
      </c>
      <c r="H100" s="2">
        <v>42000</v>
      </c>
      <c r="I100" s="2">
        <v>0.77998898729118671</v>
      </c>
      <c r="J100" s="2">
        <v>32759.537466229842</v>
      </c>
      <c r="K100" s="2">
        <v>0</v>
      </c>
      <c r="L100" s="2">
        <v>0</v>
      </c>
      <c r="M100" s="2">
        <v>3.1975324329594712E-2</v>
      </c>
      <c r="N100" s="2">
        <v>5.1155280626615377E-6</v>
      </c>
      <c r="O100" s="2">
        <v>0</v>
      </c>
      <c r="P100" s="2">
        <v>0.25309034165793426</v>
      </c>
      <c r="Q100" s="2">
        <v>1.0231056125323075E-5</v>
      </c>
      <c r="R100" s="2">
        <v>0</v>
      </c>
      <c r="S100" s="2">
        <v>0.38682456869448251</v>
      </c>
      <c r="T100" s="2">
        <v>1.5346584187984613E-5</v>
      </c>
      <c r="U100" s="2">
        <v>0</v>
      </c>
      <c r="V100" s="2">
        <v>0.25253193061461437</v>
      </c>
      <c r="W100" s="2">
        <v>0</v>
      </c>
      <c r="X100" s="2">
        <v>7.5533022677545275E-2</v>
      </c>
      <c r="Y100" s="2">
        <v>0</v>
      </c>
      <c r="Z100" s="2">
        <v>1.4118857452945844E-5</v>
      </c>
      <c r="AA100" s="5">
        <f t="shared" si="18"/>
        <v>3.1975324329594712E-2</v>
      </c>
      <c r="AB100">
        <f t="shared" si="19"/>
        <v>0.25309545718599691</v>
      </c>
      <c r="AC100">
        <f t="shared" si="20"/>
        <v>0.38683479975060781</v>
      </c>
      <c r="AD100">
        <f t="shared" si="21"/>
        <v>0.25254727719880238</v>
      </c>
      <c r="AE100">
        <f t="shared" si="22"/>
        <v>7.5533022677545275E-2</v>
      </c>
      <c r="AF100">
        <f t="shared" si="23"/>
        <v>1.4118857452945844E-5</v>
      </c>
      <c r="AG100">
        <f t="shared" si="24"/>
        <v>1047.4968353702086</v>
      </c>
      <c r="AH100">
        <f t="shared" si="13"/>
        <v>8291.290112217237</v>
      </c>
      <c r="AI100">
        <f t="shared" si="14"/>
        <v>12672.529115671554</v>
      </c>
      <c r="AJ100">
        <f t="shared" si="15"/>
        <v>8273.3319893885</v>
      </c>
      <c r="AK100">
        <f t="shared" si="16"/>
        <v>2474.4268863426328</v>
      </c>
      <c r="AL100">
        <f t="shared" si="17"/>
        <v>0.46252723971013782</v>
      </c>
    </row>
    <row r="101" spans="1:38" x14ac:dyDescent="0.35">
      <c r="A101" s="3" t="s">
        <v>77</v>
      </c>
      <c r="B101" s="3" t="s">
        <v>27</v>
      </c>
      <c r="C101" s="3" t="s">
        <v>28</v>
      </c>
      <c r="D101" s="3" t="s">
        <v>65</v>
      </c>
      <c r="E101" s="3" t="s">
        <v>65</v>
      </c>
      <c r="F101" s="3" t="s">
        <v>66</v>
      </c>
      <c r="G101" s="3" t="s">
        <v>31</v>
      </c>
      <c r="H101" s="3">
        <v>2089500</v>
      </c>
      <c r="I101" s="3">
        <v>0.8256</v>
      </c>
      <c r="J101" s="3">
        <v>1725091.2</v>
      </c>
      <c r="K101" s="3">
        <v>2.8799999999999999E-2</v>
      </c>
      <c r="L101" s="3">
        <v>7.6E-3</v>
      </c>
      <c r="M101" s="3">
        <v>3.5999999999999999E-3</v>
      </c>
      <c r="N101" s="3">
        <v>0.1368</v>
      </c>
      <c r="O101" s="3">
        <v>3.61E-2</v>
      </c>
      <c r="P101" s="3">
        <v>1.7100000000000001E-2</v>
      </c>
      <c r="Q101" s="3">
        <v>0.23760000000000001</v>
      </c>
      <c r="R101" s="3">
        <v>6.2700000000000006E-2</v>
      </c>
      <c r="S101" s="3">
        <v>2.9700000000000001E-2</v>
      </c>
      <c r="T101" s="3">
        <v>0.19439999999999999</v>
      </c>
      <c r="U101" s="3">
        <v>5.1300000000000005E-2</v>
      </c>
      <c r="V101" s="3">
        <v>2.4299999999999999E-2</v>
      </c>
      <c r="W101" s="3">
        <v>0.1183</v>
      </c>
      <c r="X101" s="3">
        <v>1.17E-2</v>
      </c>
      <c r="Y101" s="3">
        <v>3.6399999999999995E-2</v>
      </c>
      <c r="Z101" s="3">
        <v>3.5999999999999999E-3</v>
      </c>
      <c r="AA101" s="5">
        <f t="shared" si="18"/>
        <v>0.04</v>
      </c>
      <c r="AB101">
        <f t="shared" si="19"/>
        <v>0.19</v>
      </c>
      <c r="AC101">
        <f t="shared" si="20"/>
        <v>0.33</v>
      </c>
      <c r="AD101">
        <f t="shared" si="21"/>
        <v>0.27</v>
      </c>
      <c r="AE101">
        <f t="shared" si="22"/>
        <v>0.13</v>
      </c>
      <c r="AF101">
        <f t="shared" si="23"/>
        <v>3.9999999999999994E-2</v>
      </c>
      <c r="AG101">
        <f t="shared" si="24"/>
        <v>69003.648000000001</v>
      </c>
      <c r="AH101">
        <f t="shared" si="13"/>
        <v>327767.32799999998</v>
      </c>
      <c r="AI101">
        <f t="shared" si="14"/>
        <v>569280.09600000002</v>
      </c>
      <c r="AJ101">
        <f t="shared" si="15"/>
        <v>465774.62400000001</v>
      </c>
      <c r="AK101">
        <f t="shared" si="16"/>
        <v>224261.856</v>
      </c>
      <c r="AL101">
        <f t="shared" si="17"/>
        <v>69003.647999999986</v>
      </c>
    </row>
    <row r="102" spans="1:38" x14ac:dyDescent="0.35">
      <c r="A102" s="2" t="s">
        <v>77</v>
      </c>
      <c r="B102" s="2" t="s">
        <v>27</v>
      </c>
      <c r="C102" s="2" t="s">
        <v>28</v>
      </c>
      <c r="D102" s="2" t="s">
        <v>74</v>
      </c>
      <c r="E102" s="2" t="s">
        <v>74</v>
      </c>
      <c r="F102" s="2" t="s">
        <v>39</v>
      </c>
      <c r="G102" s="2" t="s">
        <v>31</v>
      </c>
      <c r="H102" s="2">
        <v>20000</v>
      </c>
      <c r="I102" s="2">
        <v>0.81991964135607243</v>
      </c>
      <c r="J102" s="2">
        <v>16398.39282712145</v>
      </c>
      <c r="K102" s="2">
        <v>1.5091374192890488E-2</v>
      </c>
      <c r="L102" s="2">
        <v>1.9661424996135438E-3</v>
      </c>
      <c r="M102" s="2">
        <v>2.4037837662653456E-4</v>
      </c>
      <c r="N102" s="2">
        <v>0.14293146283649946</v>
      </c>
      <c r="O102" s="2">
        <v>5.2929601544758439E-2</v>
      </c>
      <c r="P102" s="2">
        <v>9.9470861565932635E-3</v>
      </c>
      <c r="Q102" s="2">
        <v>0.25814868006974273</v>
      </c>
      <c r="R102" s="2">
        <v>7.2252398272233481E-2</v>
      </c>
      <c r="S102" s="2">
        <v>3.2908181313151354E-2</v>
      </c>
      <c r="T102" s="2">
        <v>0.18105532074827635</v>
      </c>
      <c r="U102" s="2">
        <v>4.23710767396826E-2</v>
      </c>
      <c r="V102" s="2">
        <v>3.6105976828241806E-2</v>
      </c>
      <c r="W102" s="2">
        <v>9.7774095469332314E-2</v>
      </c>
      <c r="X102" s="2">
        <v>2.0889567724207643E-2</v>
      </c>
      <c r="Y102" s="2">
        <v>2.5528946703695515E-2</v>
      </c>
      <c r="Z102" s="2">
        <v>9.8597105244544129E-3</v>
      </c>
      <c r="AA102" s="5">
        <f t="shared" si="18"/>
        <v>1.7297895069130566E-2</v>
      </c>
      <c r="AB102">
        <f t="shared" si="19"/>
        <v>0.20580815053785115</v>
      </c>
      <c r="AC102">
        <f t="shared" si="20"/>
        <v>0.36330925965512756</v>
      </c>
      <c r="AD102">
        <f t="shared" si="21"/>
        <v>0.25953237431620074</v>
      </c>
      <c r="AE102">
        <f t="shared" si="22"/>
        <v>0.11866366319353996</v>
      </c>
      <c r="AF102">
        <f t="shared" si="23"/>
        <v>3.5388657228149926E-2</v>
      </c>
      <c r="AG102">
        <f t="shared" si="24"/>
        <v>283.65767842593016</v>
      </c>
      <c r="AH102">
        <f t="shared" si="13"/>
        <v>3374.9228995430299</v>
      </c>
      <c r="AI102">
        <f t="shared" si="14"/>
        <v>5957.6879575554485</v>
      </c>
      <c r="AJ102">
        <f t="shared" si="15"/>
        <v>4255.9138253925857</v>
      </c>
      <c r="AK102">
        <f t="shared" si="16"/>
        <v>1945.8933633529014</v>
      </c>
      <c r="AL102">
        <f t="shared" si="17"/>
        <v>580.31710285155339</v>
      </c>
    </row>
    <row r="103" spans="1:38" x14ac:dyDescent="0.35">
      <c r="A103" s="3" t="s">
        <v>77</v>
      </c>
      <c r="B103" s="3" t="s">
        <v>27</v>
      </c>
      <c r="C103" s="3" t="s">
        <v>28</v>
      </c>
      <c r="D103" s="3" t="s">
        <v>69</v>
      </c>
      <c r="E103" s="3" t="s">
        <v>69</v>
      </c>
      <c r="F103" s="3" t="s">
        <v>39</v>
      </c>
      <c r="G103" s="3" t="s">
        <v>31</v>
      </c>
      <c r="H103" s="3">
        <v>28800</v>
      </c>
      <c r="I103" s="3">
        <v>0.81991964135607243</v>
      </c>
      <c r="J103" s="3">
        <v>23613.685671054889</v>
      </c>
      <c r="K103" s="3">
        <v>1.5091374192890488E-2</v>
      </c>
      <c r="L103" s="3">
        <v>1.9661424996135438E-3</v>
      </c>
      <c r="M103" s="3">
        <v>2.4037837662653456E-4</v>
      </c>
      <c r="N103" s="3">
        <v>0.14293146283649946</v>
      </c>
      <c r="O103" s="3">
        <v>5.2929601544758439E-2</v>
      </c>
      <c r="P103" s="3">
        <v>9.9470861565932635E-3</v>
      </c>
      <c r="Q103" s="3">
        <v>0.25814868006974273</v>
      </c>
      <c r="R103" s="3">
        <v>7.2252398272233481E-2</v>
      </c>
      <c r="S103" s="3">
        <v>3.2908181313151354E-2</v>
      </c>
      <c r="T103" s="3">
        <v>0.18105532074827635</v>
      </c>
      <c r="U103" s="3">
        <v>4.23710767396826E-2</v>
      </c>
      <c r="V103" s="3">
        <v>3.6105976828241806E-2</v>
      </c>
      <c r="W103" s="3">
        <v>9.7774095469332314E-2</v>
      </c>
      <c r="X103" s="3">
        <v>2.0889567724207643E-2</v>
      </c>
      <c r="Y103" s="3">
        <v>2.5528946703695515E-2</v>
      </c>
      <c r="Z103" s="3">
        <v>9.8597105244544129E-3</v>
      </c>
      <c r="AA103" s="5">
        <f t="shared" si="18"/>
        <v>1.7297895069130566E-2</v>
      </c>
      <c r="AB103">
        <f t="shared" si="19"/>
        <v>0.20580815053785115</v>
      </c>
      <c r="AC103">
        <f t="shared" si="20"/>
        <v>0.36330925965512756</v>
      </c>
      <c r="AD103">
        <f t="shared" si="21"/>
        <v>0.25953237431620074</v>
      </c>
      <c r="AE103">
        <f t="shared" si="22"/>
        <v>0.11866366319353996</v>
      </c>
      <c r="AF103">
        <f t="shared" si="23"/>
        <v>3.5388657228149926E-2</v>
      </c>
      <c r="AG103">
        <f t="shared" si="24"/>
        <v>408.46705693333951</v>
      </c>
      <c r="AH103">
        <f t="shared" si="13"/>
        <v>4859.8889753419635</v>
      </c>
      <c r="AI103">
        <f t="shared" si="14"/>
        <v>8579.0706588798457</v>
      </c>
      <c r="AJ103">
        <f t="shared" si="15"/>
        <v>6128.5159085653231</v>
      </c>
      <c r="AK103">
        <f t="shared" si="16"/>
        <v>2802.0864432281783</v>
      </c>
      <c r="AL103">
        <f t="shared" si="17"/>
        <v>835.65662810623689</v>
      </c>
    </row>
    <row r="104" spans="1:38" x14ac:dyDescent="0.35">
      <c r="A104" s="2" t="s">
        <v>77</v>
      </c>
      <c r="B104" s="2" t="s">
        <v>27</v>
      </c>
      <c r="C104" s="2" t="s">
        <v>28</v>
      </c>
      <c r="D104" s="2" t="s">
        <v>79</v>
      </c>
      <c r="E104" s="2" t="s">
        <v>79</v>
      </c>
      <c r="F104" s="2" t="s">
        <v>39</v>
      </c>
      <c r="G104" s="2" t="s">
        <v>31</v>
      </c>
      <c r="H104" s="2">
        <v>28000</v>
      </c>
      <c r="I104" s="2">
        <v>0.81991964135607243</v>
      </c>
      <c r="J104" s="2">
        <v>22957.749957970031</v>
      </c>
      <c r="K104" s="2">
        <v>1.5091374192890488E-2</v>
      </c>
      <c r="L104" s="2">
        <v>1.9661424996135438E-3</v>
      </c>
      <c r="M104" s="2">
        <v>2.4037837662653456E-4</v>
      </c>
      <c r="N104" s="2">
        <v>0.14293146283649946</v>
      </c>
      <c r="O104" s="2">
        <v>5.2929601544758439E-2</v>
      </c>
      <c r="P104" s="2">
        <v>9.9470861565932635E-3</v>
      </c>
      <c r="Q104" s="2">
        <v>0.25814868006974273</v>
      </c>
      <c r="R104" s="2">
        <v>7.2252398272233481E-2</v>
      </c>
      <c r="S104" s="2">
        <v>3.2908181313151354E-2</v>
      </c>
      <c r="T104" s="2">
        <v>0.18105532074827635</v>
      </c>
      <c r="U104" s="2">
        <v>4.23710767396826E-2</v>
      </c>
      <c r="V104" s="2">
        <v>3.6105976828241806E-2</v>
      </c>
      <c r="W104" s="2">
        <v>9.7774095469332314E-2</v>
      </c>
      <c r="X104" s="2">
        <v>2.0889567724207643E-2</v>
      </c>
      <c r="Y104" s="2">
        <v>2.5528946703695515E-2</v>
      </c>
      <c r="Z104" s="2">
        <v>9.8597105244544129E-3</v>
      </c>
      <c r="AA104" s="5">
        <f t="shared" si="18"/>
        <v>1.7297895069130566E-2</v>
      </c>
      <c r="AB104">
        <f t="shared" si="19"/>
        <v>0.20580815053785115</v>
      </c>
      <c r="AC104">
        <f t="shared" si="20"/>
        <v>0.36330925965512756</v>
      </c>
      <c r="AD104">
        <f t="shared" si="21"/>
        <v>0.25953237431620074</v>
      </c>
      <c r="AE104">
        <f t="shared" si="22"/>
        <v>0.11866366319353996</v>
      </c>
      <c r="AF104">
        <f t="shared" si="23"/>
        <v>3.5388657228149926E-2</v>
      </c>
      <c r="AG104">
        <f t="shared" si="24"/>
        <v>397.12074979630228</v>
      </c>
      <c r="AH104">
        <f t="shared" si="13"/>
        <v>4724.8920593602415</v>
      </c>
      <c r="AI104">
        <f t="shared" si="14"/>
        <v>8340.7631405776283</v>
      </c>
      <c r="AJ104">
        <f t="shared" si="15"/>
        <v>5958.27935554962</v>
      </c>
      <c r="AK104">
        <f t="shared" si="16"/>
        <v>2724.2507086940618</v>
      </c>
      <c r="AL104">
        <f t="shared" si="17"/>
        <v>812.44394399217481</v>
      </c>
    </row>
    <row r="105" spans="1:38" x14ac:dyDescent="0.35">
      <c r="A105" s="3" t="s">
        <v>77</v>
      </c>
      <c r="B105" s="3" t="s">
        <v>27</v>
      </c>
      <c r="C105" s="3" t="s">
        <v>28</v>
      </c>
      <c r="D105" s="3" t="s">
        <v>70</v>
      </c>
      <c r="E105" s="3" t="s">
        <v>70</v>
      </c>
      <c r="F105" s="3" t="s">
        <v>39</v>
      </c>
      <c r="G105" s="3" t="s">
        <v>31</v>
      </c>
      <c r="H105" s="3">
        <v>5000</v>
      </c>
      <c r="I105" s="3">
        <v>0.81991964135607243</v>
      </c>
      <c r="J105" s="3">
        <v>4099.5982067803625</v>
      </c>
      <c r="K105" s="3">
        <v>1.5091374192890488E-2</v>
      </c>
      <c r="L105" s="3">
        <v>1.9661424996135438E-3</v>
      </c>
      <c r="M105" s="3">
        <v>2.4037837662653456E-4</v>
      </c>
      <c r="N105" s="3">
        <v>0.14293146283649946</v>
      </c>
      <c r="O105" s="3">
        <v>5.2929601544758439E-2</v>
      </c>
      <c r="P105" s="3">
        <v>9.9470861565932635E-3</v>
      </c>
      <c r="Q105" s="3">
        <v>0.25814868006974273</v>
      </c>
      <c r="R105" s="3">
        <v>7.2252398272233481E-2</v>
      </c>
      <c r="S105" s="3">
        <v>3.2908181313151354E-2</v>
      </c>
      <c r="T105" s="3">
        <v>0.18105532074827635</v>
      </c>
      <c r="U105" s="3">
        <v>4.23710767396826E-2</v>
      </c>
      <c r="V105" s="3">
        <v>3.6105976828241806E-2</v>
      </c>
      <c r="W105" s="3">
        <v>9.7774095469332314E-2</v>
      </c>
      <c r="X105" s="3">
        <v>2.0889567724207643E-2</v>
      </c>
      <c r="Y105" s="3">
        <v>2.5528946703695515E-2</v>
      </c>
      <c r="Z105" s="3">
        <v>9.8597105244544129E-3</v>
      </c>
      <c r="AA105" s="5">
        <f t="shared" si="18"/>
        <v>1.7297895069130566E-2</v>
      </c>
      <c r="AB105">
        <f t="shared" si="19"/>
        <v>0.20580815053785115</v>
      </c>
      <c r="AC105">
        <f t="shared" si="20"/>
        <v>0.36330925965512756</v>
      </c>
      <c r="AD105">
        <f t="shared" si="21"/>
        <v>0.25953237431620074</v>
      </c>
      <c r="AE105">
        <f t="shared" si="22"/>
        <v>0.11866366319353996</v>
      </c>
      <c r="AF105">
        <f t="shared" si="23"/>
        <v>3.5388657228149926E-2</v>
      </c>
      <c r="AG105">
        <f t="shared" si="24"/>
        <v>70.914419606482539</v>
      </c>
      <c r="AH105">
        <f t="shared" si="13"/>
        <v>843.73072488575747</v>
      </c>
      <c r="AI105">
        <f t="shared" si="14"/>
        <v>1489.4219893888621</v>
      </c>
      <c r="AJ105">
        <f t="shared" si="15"/>
        <v>1063.9784563481464</v>
      </c>
      <c r="AK105">
        <f t="shared" si="16"/>
        <v>486.47334083822534</v>
      </c>
      <c r="AL105">
        <f t="shared" si="17"/>
        <v>145.07927571288835</v>
      </c>
    </row>
    <row r="106" spans="1:38" x14ac:dyDescent="0.35">
      <c r="A106" s="2" t="s">
        <v>77</v>
      </c>
      <c r="B106" s="2" t="s">
        <v>27</v>
      </c>
      <c r="C106" s="2" t="s">
        <v>28</v>
      </c>
      <c r="D106" s="2" t="s">
        <v>71</v>
      </c>
      <c r="E106" s="2" t="s">
        <v>71</v>
      </c>
      <c r="F106" s="2" t="s">
        <v>39</v>
      </c>
      <c r="G106" s="2" t="s">
        <v>31</v>
      </c>
      <c r="H106" s="2">
        <v>88032</v>
      </c>
      <c r="I106" s="2">
        <v>0.85</v>
      </c>
      <c r="J106" s="2">
        <v>74827.199999999997</v>
      </c>
      <c r="K106" s="2">
        <v>0</v>
      </c>
      <c r="L106" s="2">
        <v>0</v>
      </c>
      <c r="M106" s="2">
        <v>0</v>
      </c>
      <c r="N106" s="2">
        <v>1.5649452269170579E-3</v>
      </c>
      <c r="O106" s="2">
        <v>6.2597809076682318E-3</v>
      </c>
      <c r="P106" s="2">
        <v>0</v>
      </c>
      <c r="Q106" s="2">
        <v>0.35837245696400627</v>
      </c>
      <c r="R106" s="2">
        <v>0.20500782472613455</v>
      </c>
      <c r="S106" s="2">
        <v>2.5039123630672927E-2</v>
      </c>
      <c r="T106" s="2">
        <v>0.12206572769953052</v>
      </c>
      <c r="U106" s="2">
        <v>0.18466353677621283</v>
      </c>
      <c r="V106" s="2">
        <v>1.0954616588419406E-2</v>
      </c>
      <c r="W106" s="2">
        <v>8.6071987480438178E-2</v>
      </c>
      <c r="X106" s="2">
        <v>0</v>
      </c>
      <c r="Y106" s="2">
        <v>0</v>
      </c>
      <c r="Z106" s="2">
        <v>0</v>
      </c>
      <c r="AA106" s="5">
        <f t="shared" si="18"/>
        <v>0</v>
      </c>
      <c r="AB106">
        <f t="shared" si="19"/>
        <v>7.8247261345852897E-3</v>
      </c>
      <c r="AC106">
        <f t="shared" si="20"/>
        <v>0.58841940532081372</v>
      </c>
      <c r="AD106">
        <f t="shared" si="21"/>
        <v>0.31768388106416273</v>
      </c>
      <c r="AE106">
        <f t="shared" si="22"/>
        <v>8.6071987480438178E-2</v>
      </c>
      <c r="AF106">
        <f t="shared" si="23"/>
        <v>0</v>
      </c>
      <c r="AG106">
        <f t="shared" si="24"/>
        <v>0</v>
      </c>
      <c r="AH106">
        <f t="shared" si="13"/>
        <v>585.50234741784038</v>
      </c>
      <c r="AI106">
        <f t="shared" si="14"/>
        <v>44029.776525821588</v>
      </c>
      <c r="AJ106">
        <f t="shared" si="15"/>
        <v>23771.395305164318</v>
      </c>
      <c r="AK106">
        <f t="shared" si="16"/>
        <v>6440.5258215962431</v>
      </c>
      <c r="AL106">
        <f t="shared" si="17"/>
        <v>0</v>
      </c>
    </row>
    <row r="107" spans="1:38" x14ac:dyDescent="0.35">
      <c r="A107" s="3" t="s">
        <v>77</v>
      </c>
      <c r="B107" s="3" t="s">
        <v>40</v>
      </c>
      <c r="C107" s="3" t="s">
        <v>28</v>
      </c>
      <c r="D107" s="3" t="s">
        <v>29</v>
      </c>
      <c r="E107" s="3" t="s">
        <v>29</v>
      </c>
      <c r="F107" s="3" t="s">
        <v>30</v>
      </c>
      <c r="G107" s="3" t="s">
        <v>31</v>
      </c>
      <c r="H107" s="3">
        <v>3000</v>
      </c>
      <c r="I107" s="3">
        <v>0.84842084581946309</v>
      </c>
      <c r="J107" s="3">
        <v>2545.2625374583895</v>
      </c>
      <c r="K107" s="3">
        <v>7.368258355037475E-3</v>
      </c>
      <c r="L107" s="3">
        <v>8.9277269361286889E-3</v>
      </c>
      <c r="M107" s="3">
        <v>0</v>
      </c>
      <c r="N107" s="3">
        <v>6.388592195121201E-2</v>
      </c>
      <c r="O107" s="3">
        <v>7.9477531887210739E-2</v>
      </c>
      <c r="P107" s="3">
        <v>2.6521731440747494E-3</v>
      </c>
      <c r="Q107" s="3">
        <v>0.1689862608357306</v>
      </c>
      <c r="R107" s="3">
        <v>0.19079959675279887</v>
      </c>
      <c r="S107" s="3">
        <v>1.0497192110688437E-2</v>
      </c>
      <c r="T107" s="3">
        <v>0.13679646089832465</v>
      </c>
      <c r="U107" s="3">
        <v>0.16016388261538567</v>
      </c>
      <c r="V107" s="3">
        <v>1.0714810260811124E-2</v>
      </c>
      <c r="W107" s="3">
        <v>0.15169292310389612</v>
      </c>
      <c r="X107" s="3">
        <v>6.1794327010103482E-3</v>
      </c>
      <c r="Y107" s="3">
        <v>1.8578284476905181E-3</v>
      </c>
      <c r="Z107" s="3">
        <v>0</v>
      </c>
      <c r="AA107" s="5">
        <f t="shared" si="18"/>
        <v>1.6295985291166163E-2</v>
      </c>
      <c r="AB107">
        <f t="shared" si="19"/>
        <v>0.14601562698249751</v>
      </c>
      <c r="AC107">
        <f t="shared" si="20"/>
        <v>0.37028304969921788</v>
      </c>
      <c r="AD107">
        <f t="shared" si="21"/>
        <v>0.30767515377452143</v>
      </c>
      <c r="AE107">
        <f t="shared" si="22"/>
        <v>0.15787235580490647</v>
      </c>
      <c r="AF107">
        <f t="shared" si="23"/>
        <v>1.8578284476905181E-3</v>
      </c>
      <c r="AG107">
        <f t="shared" si="24"/>
        <v>41.477560872578181</v>
      </c>
      <c r="AH107">
        <f t="shared" si="13"/>
        <v>371.64810524204927</v>
      </c>
      <c r="AI107">
        <f t="shared" si="14"/>
        <v>942.4675746552623</v>
      </c>
      <c r="AJ107">
        <f t="shared" si="15"/>
        <v>783.11404260903862</v>
      </c>
      <c r="AK107">
        <f t="shared" si="16"/>
        <v>401.82659293052996</v>
      </c>
      <c r="AL107">
        <f t="shared" si="17"/>
        <v>4.728661148931149</v>
      </c>
    </row>
    <row r="108" spans="1:38" x14ac:dyDescent="0.35">
      <c r="A108" s="2" t="s">
        <v>77</v>
      </c>
      <c r="B108" s="2" t="s">
        <v>40</v>
      </c>
      <c r="C108" s="2" t="s">
        <v>28</v>
      </c>
      <c r="D108" s="2" t="s">
        <v>42</v>
      </c>
      <c r="E108" s="2" t="s">
        <v>42</v>
      </c>
      <c r="F108" s="2" t="s">
        <v>43</v>
      </c>
      <c r="G108" s="2" t="s">
        <v>44</v>
      </c>
      <c r="H108" s="2">
        <v>66000</v>
      </c>
      <c r="I108" s="2">
        <v>0.77998898729118671</v>
      </c>
      <c r="J108" s="2">
        <v>51479.27316121832</v>
      </c>
      <c r="K108" s="2">
        <v>0</v>
      </c>
      <c r="L108" s="2">
        <v>0</v>
      </c>
      <c r="M108" s="2">
        <v>3.1975324329594712E-2</v>
      </c>
      <c r="N108" s="2">
        <v>5.1155280626615377E-6</v>
      </c>
      <c r="O108" s="2">
        <v>0</v>
      </c>
      <c r="P108" s="2">
        <v>0.25309034165793426</v>
      </c>
      <c r="Q108" s="2">
        <v>1.0231056125323075E-5</v>
      </c>
      <c r="R108" s="2">
        <v>0</v>
      </c>
      <c r="S108" s="2">
        <v>0.38682456869448251</v>
      </c>
      <c r="T108" s="2">
        <v>1.5346584187984613E-5</v>
      </c>
      <c r="U108" s="2">
        <v>0</v>
      </c>
      <c r="V108" s="2">
        <v>0.25253193061461437</v>
      </c>
      <c r="W108" s="2">
        <v>0</v>
      </c>
      <c r="X108" s="2">
        <v>7.5533022677545275E-2</v>
      </c>
      <c r="Y108" s="2">
        <v>0</v>
      </c>
      <c r="Z108" s="2">
        <v>1.4118857452945844E-5</v>
      </c>
      <c r="AA108" s="5">
        <f t="shared" si="18"/>
        <v>3.1975324329594712E-2</v>
      </c>
      <c r="AB108">
        <f t="shared" si="19"/>
        <v>0.25309545718599691</v>
      </c>
      <c r="AC108">
        <f t="shared" si="20"/>
        <v>0.38683479975060781</v>
      </c>
      <c r="AD108">
        <f t="shared" si="21"/>
        <v>0.25254727719880238</v>
      </c>
      <c r="AE108">
        <f t="shared" si="22"/>
        <v>7.5533022677545275E-2</v>
      </c>
      <c r="AF108">
        <f t="shared" si="23"/>
        <v>1.4118857452945844E-5</v>
      </c>
      <c r="AG108">
        <f t="shared" si="24"/>
        <v>1646.0664555817561</v>
      </c>
      <c r="AH108">
        <f t="shared" si="13"/>
        <v>13029.170176341371</v>
      </c>
      <c r="AI108">
        <f t="shared" si="14"/>
        <v>19913.974324626728</v>
      </c>
      <c r="AJ108">
        <f t="shared" si="15"/>
        <v>13000.950269039071</v>
      </c>
      <c r="AK108">
        <f t="shared" si="16"/>
        <v>3888.3851071098511</v>
      </c>
      <c r="AL108">
        <f t="shared" si="17"/>
        <v>0.72682851954450223</v>
      </c>
    </row>
    <row r="109" spans="1:38" x14ac:dyDescent="0.35">
      <c r="A109" s="3" t="s">
        <v>77</v>
      </c>
      <c r="B109" s="3" t="s">
        <v>40</v>
      </c>
      <c r="C109" s="3" t="s">
        <v>28</v>
      </c>
      <c r="D109" s="3" t="s">
        <v>68</v>
      </c>
      <c r="E109" s="3" t="s">
        <v>68</v>
      </c>
      <c r="F109" s="3" t="s">
        <v>43</v>
      </c>
      <c r="G109" s="3" t="s">
        <v>44</v>
      </c>
      <c r="H109" s="3">
        <v>34000</v>
      </c>
      <c r="I109" s="3">
        <v>0.77998898729118671</v>
      </c>
      <c r="J109" s="3">
        <v>26519.625567900348</v>
      </c>
      <c r="K109" s="3">
        <v>0</v>
      </c>
      <c r="L109" s="3">
        <v>0</v>
      </c>
      <c r="M109" s="3">
        <v>3.1975324329594712E-2</v>
      </c>
      <c r="N109" s="3">
        <v>5.1155280626615377E-6</v>
      </c>
      <c r="O109" s="3">
        <v>0</v>
      </c>
      <c r="P109" s="3">
        <v>0.25309034165793426</v>
      </c>
      <c r="Q109" s="3">
        <v>1.0231056125323075E-5</v>
      </c>
      <c r="R109" s="3">
        <v>0</v>
      </c>
      <c r="S109" s="3">
        <v>0.38682456869448251</v>
      </c>
      <c r="T109" s="3">
        <v>1.5346584187984613E-5</v>
      </c>
      <c r="U109" s="3">
        <v>0</v>
      </c>
      <c r="V109" s="3">
        <v>0.25253193061461437</v>
      </c>
      <c r="W109" s="3">
        <v>0</v>
      </c>
      <c r="X109" s="3">
        <v>7.5533022677545275E-2</v>
      </c>
      <c r="Y109" s="3">
        <v>0</v>
      </c>
      <c r="Z109" s="3">
        <v>1.4118857452945844E-5</v>
      </c>
      <c r="AA109" s="5">
        <f t="shared" si="18"/>
        <v>3.1975324329594712E-2</v>
      </c>
      <c r="AB109">
        <f t="shared" si="19"/>
        <v>0.25309545718599691</v>
      </c>
      <c r="AC109">
        <f t="shared" si="20"/>
        <v>0.38683479975060781</v>
      </c>
      <c r="AD109">
        <f t="shared" si="21"/>
        <v>0.25254727719880238</v>
      </c>
      <c r="AE109">
        <f t="shared" si="22"/>
        <v>7.5533022677545275E-2</v>
      </c>
      <c r="AF109">
        <f t="shared" si="23"/>
        <v>1.4118857452945844E-5</v>
      </c>
      <c r="AG109">
        <f t="shared" si="24"/>
        <v>847.97362863302601</v>
      </c>
      <c r="AH109">
        <f t="shared" si="13"/>
        <v>6711.9967575091914</v>
      </c>
      <c r="AI109">
        <f t="shared" si="14"/>
        <v>10258.71404601983</v>
      </c>
      <c r="AJ109">
        <f t="shared" si="15"/>
        <v>6697.4592295049761</v>
      </c>
      <c r="AK109">
        <f t="shared" si="16"/>
        <v>2003.1074794202266</v>
      </c>
      <c r="AL109">
        <f t="shared" si="17"/>
        <v>0.37442681309868298</v>
      </c>
    </row>
    <row r="110" spans="1:38" x14ac:dyDescent="0.35">
      <c r="A110" s="2" t="s">
        <v>77</v>
      </c>
      <c r="B110" s="2" t="s">
        <v>40</v>
      </c>
      <c r="C110" s="2" t="s">
        <v>28</v>
      </c>
      <c r="D110" s="2" t="s">
        <v>65</v>
      </c>
      <c r="E110" s="2" t="s">
        <v>65</v>
      </c>
      <c r="F110" s="2" t="s">
        <v>66</v>
      </c>
      <c r="G110" s="2" t="s">
        <v>31</v>
      </c>
      <c r="H110" s="2">
        <v>3076397</v>
      </c>
      <c r="I110" s="2">
        <v>0.8256</v>
      </c>
      <c r="J110" s="2">
        <v>2539873.3632</v>
      </c>
      <c r="K110" s="2">
        <v>2.8799999999999999E-2</v>
      </c>
      <c r="L110" s="2">
        <v>7.6E-3</v>
      </c>
      <c r="M110" s="2">
        <v>3.5999999999999999E-3</v>
      </c>
      <c r="N110" s="2">
        <v>0.1368</v>
      </c>
      <c r="O110" s="2">
        <v>3.61E-2</v>
      </c>
      <c r="P110" s="2">
        <v>1.7100000000000001E-2</v>
      </c>
      <c r="Q110" s="2">
        <v>0.23760000000000001</v>
      </c>
      <c r="R110" s="2">
        <v>6.2700000000000006E-2</v>
      </c>
      <c r="S110" s="2">
        <v>2.9700000000000001E-2</v>
      </c>
      <c r="T110" s="2">
        <v>0.19439999999999999</v>
      </c>
      <c r="U110" s="2">
        <v>5.1300000000000005E-2</v>
      </c>
      <c r="V110" s="2">
        <v>2.4299999999999999E-2</v>
      </c>
      <c r="W110" s="2">
        <v>0.1183</v>
      </c>
      <c r="X110" s="2">
        <v>1.17E-2</v>
      </c>
      <c r="Y110" s="2">
        <v>3.6399999999999995E-2</v>
      </c>
      <c r="Z110" s="2">
        <v>3.5999999999999999E-3</v>
      </c>
      <c r="AA110" s="5">
        <f t="shared" si="18"/>
        <v>0.04</v>
      </c>
      <c r="AB110">
        <f t="shared" si="19"/>
        <v>0.19</v>
      </c>
      <c r="AC110">
        <f t="shared" si="20"/>
        <v>0.33</v>
      </c>
      <c r="AD110">
        <f t="shared" si="21"/>
        <v>0.27</v>
      </c>
      <c r="AE110">
        <f t="shared" si="22"/>
        <v>0.13</v>
      </c>
      <c r="AF110">
        <f t="shared" si="23"/>
        <v>3.9999999999999994E-2</v>
      </c>
      <c r="AG110">
        <f t="shared" si="24"/>
        <v>101594.934528</v>
      </c>
      <c r="AH110">
        <f t="shared" si="13"/>
        <v>482575.93900800002</v>
      </c>
      <c r="AI110">
        <f t="shared" si="14"/>
        <v>838158.20985600003</v>
      </c>
      <c r="AJ110">
        <f t="shared" si="15"/>
        <v>685765.8080640001</v>
      </c>
      <c r="AK110">
        <f t="shared" si="16"/>
        <v>330183.53721600003</v>
      </c>
      <c r="AL110">
        <f t="shared" si="17"/>
        <v>101594.93452799998</v>
      </c>
    </row>
    <row r="111" spans="1:38" x14ac:dyDescent="0.35">
      <c r="A111" s="3" t="s">
        <v>77</v>
      </c>
      <c r="B111" s="3" t="s">
        <v>45</v>
      </c>
      <c r="C111" s="3" t="s">
        <v>28</v>
      </c>
      <c r="D111" s="3" t="s">
        <v>42</v>
      </c>
      <c r="E111" s="3" t="s">
        <v>42</v>
      </c>
      <c r="F111" s="3" t="s">
        <v>43</v>
      </c>
      <c r="G111" s="3" t="s">
        <v>44</v>
      </c>
      <c r="H111" s="3">
        <v>78265</v>
      </c>
      <c r="I111" s="3">
        <v>0.77998898729118671</v>
      </c>
      <c r="J111" s="3">
        <v>61045.838090344725</v>
      </c>
      <c r="K111" s="3">
        <v>0</v>
      </c>
      <c r="L111" s="3">
        <v>0</v>
      </c>
      <c r="M111" s="3">
        <v>3.1975324329594712E-2</v>
      </c>
      <c r="N111" s="3">
        <v>5.1155280626615377E-6</v>
      </c>
      <c r="O111" s="3">
        <v>0</v>
      </c>
      <c r="P111" s="3">
        <v>0.25309034165793426</v>
      </c>
      <c r="Q111" s="3">
        <v>1.0231056125323075E-5</v>
      </c>
      <c r="R111" s="3">
        <v>0</v>
      </c>
      <c r="S111" s="3">
        <v>0.38682456869448251</v>
      </c>
      <c r="T111" s="3">
        <v>1.5346584187984613E-5</v>
      </c>
      <c r="U111" s="3">
        <v>0</v>
      </c>
      <c r="V111" s="3">
        <v>0.25253193061461437</v>
      </c>
      <c r="W111" s="3">
        <v>0</v>
      </c>
      <c r="X111" s="3">
        <v>7.5533022677545275E-2</v>
      </c>
      <c r="Y111" s="3">
        <v>0</v>
      </c>
      <c r="Z111" s="3">
        <v>1.4118857452945844E-5</v>
      </c>
      <c r="AA111" s="5">
        <f t="shared" si="18"/>
        <v>3.1975324329594712E-2</v>
      </c>
      <c r="AB111">
        <f t="shared" si="19"/>
        <v>0.25309545718599691</v>
      </c>
      <c r="AC111">
        <f t="shared" si="20"/>
        <v>0.38683479975060781</v>
      </c>
      <c r="AD111">
        <f t="shared" si="21"/>
        <v>0.25254727719880238</v>
      </c>
      <c r="AE111">
        <f t="shared" si="22"/>
        <v>7.5533022677545275E-2</v>
      </c>
      <c r="AF111">
        <f t="shared" si="23"/>
        <v>1.4118857452945844E-5</v>
      </c>
      <c r="AG111">
        <f t="shared" si="24"/>
        <v>1951.9604719106992</v>
      </c>
      <c r="AH111">
        <f t="shared" si="13"/>
        <v>15450.424300778142</v>
      </c>
      <c r="AI111">
        <f t="shared" si="14"/>
        <v>23614.654553286528</v>
      </c>
      <c r="AJ111">
        <f t="shared" si="15"/>
        <v>15416.960194035499</v>
      </c>
      <c r="AK111">
        <f t="shared" si="16"/>
        <v>4610.9766728477653</v>
      </c>
      <c r="AL111">
        <f t="shared" si="17"/>
        <v>0.86189748609318895</v>
      </c>
    </row>
    <row r="112" spans="1:38" x14ac:dyDescent="0.35">
      <c r="A112" s="2" t="s">
        <v>77</v>
      </c>
      <c r="B112" s="2" t="s">
        <v>45</v>
      </c>
      <c r="C112" s="2" t="s">
        <v>28</v>
      </c>
      <c r="D112" s="2" t="s">
        <v>63</v>
      </c>
      <c r="E112" s="2" t="s">
        <v>63</v>
      </c>
      <c r="F112" s="2" t="s">
        <v>64</v>
      </c>
      <c r="G112" s="2" t="s">
        <v>31</v>
      </c>
      <c r="H112" s="2">
        <v>605915</v>
      </c>
      <c r="I112" s="2">
        <v>0.77835248841700511</v>
      </c>
      <c r="J112" s="2">
        <v>471615.44801918959</v>
      </c>
      <c r="K112" s="2">
        <v>1.1470531045506473E-2</v>
      </c>
      <c r="L112" s="2">
        <v>0</v>
      </c>
      <c r="M112" s="2">
        <v>1.9223027890055671E-3</v>
      </c>
      <c r="N112" s="2">
        <v>0.13982841034841251</v>
      </c>
      <c r="O112" s="2">
        <v>3.8783579452254982E-2</v>
      </c>
      <c r="P112" s="2">
        <v>3.7404478823105582E-2</v>
      </c>
      <c r="Q112" s="2">
        <v>0.20401671100796012</v>
      </c>
      <c r="R112" s="2">
        <v>4.1995328144996791E-2</v>
      </c>
      <c r="S112" s="2">
        <v>6.9337382492320146E-2</v>
      </c>
      <c r="T112" s="2">
        <v>0.16854603187394249</v>
      </c>
      <c r="U112" s="2">
        <v>2.6585262988688789E-2</v>
      </c>
      <c r="V112" s="2">
        <v>6.57169137278419E-2</v>
      </c>
      <c r="W112" s="2">
        <v>0.1102310122762106</v>
      </c>
      <c r="X112" s="2">
        <v>4.509105307543923E-2</v>
      </c>
      <c r="Y112" s="2">
        <v>2.6165995302197865E-2</v>
      </c>
      <c r="Z112" s="2">
        <v>1.2905006652116935E-2</v>
      </c>
      <c r="AA112" s="5">
        <f t="shared" si="18"/>
        <v>1.3392833834512039E-2</v>
      </c>
      <c r="AB112">
        <f t="shared" si="19"/>
        <v>0.21601646862377308</v>
      </c>
      <c r="AC112">
        <f t="shared" si="20"/>
        <v>0.31534942164527707</v>
      </c>
      <c r="AD112">
        <f t="shared" si="21"/>
        <v>0.2608482085904732</v>
      </c>
      <c r="AE112">
        <f t="shared" si="22"/>
        <v>0.15532206535164983</v>
      </c>
      <c r="AF112">
        <f t="shared" si="23"/>
        <v>3.9071001954314802E-2</v>
      </c>
      <c r="AG112">
        <f t="shared" si="24"/>
        <v>6316.2673291099563</v>
      </c>
      <c r="AH112">
        <f t="shared" si="13"/>
        <v>101876.70362952395</v>
      </c>
      <c r="AI112">
        <f t="shared" si="14"/>
        <v>148723.65877182968</v>
      </c>
      <c r="AJ112">
        <f t="shared" si="15"/>
        <v>123020.04475939904</v>
      </c>
      <c r="AK112">
        <f t="shared" si="16"/>
        <v>73252.285438084175</v>
      </c>
      <c r="AL112">
        <f t="shared" si="17"/>
        <v>18426.488091242809</v>
      </c>
    </row>
    <row r="113" spans="1:38" x14ac:dyDescent="0.35">
      <c r="A113" s="3" t="s">
        <v>77</v>
      </c>
      <c r="B113" s="3" t="s">
        <v>45</v>
      </c>
      <c r="C113" s="3" t="s">
        <v>28</v>
      </c>
      <c r="D113" s="3" t="s">
        <v>68</v>
      </c>
      <c r="E113" s="3" t="s">
        <v>68</v>
      </c>
      <c r="F113" s="3" t="s">
        <v>43</v>
      </c>
      <c r="G113" s="3" t="s">
        <v>44</v>
      </c>
      <c r="H113" s="3">
        <v>63699</v>
      </c>
      <c r="I113" s="3">
        <v>0.77998898729118671</v>
      </c>
      <c r="J113" s="3">
        <v>49684.518501461302</v>
      </c>
      <c r="K113" s="3">
        <v>0</v>
      </c>
      <c r="L113" s="3">
        <v>0</v>
      </c>
      <c r="M113" s="3">
        <v>3.1975324329594712E-2</v>
      </c>
      <c r="N113" s="3">
        <v>5.1155280626615377E-6</v>
      </c>
      <c r="O113" s="3">
        <v>0</v>
      </c>
      <c r="P113" s="3">
        <v>0.25309034165793426</v>
      </c>
      <c r="Q113" s="3">
        <v>1.0231056125323075E-5</v>
      </c>
      <c r="R113" s="3">
        <v>0</v>
      </c>
      <c r="S113" s="3">
        <v>0.38682456869448251</v>
      </c>
      <c r="T113" s="3">
        <v>1.5346584187984613E-5</v>
      </c>
      <c r="U113" s="3">
        <v>0</v>
      </c>
      <c r="V113" s="3">
        <v>0.25253193061461437</v>
      </c>
      <c r="W113" s="3">
        <v>0</v>
      </c>
      <c r="X113" s="3">
        <v>7.5533022677545275E-2</v>
      </c>
      <c r="Y113" s="3">
        <v>0</v>
      </c>
      <c r="Z113" s="3">
        <v>1.4118857452945844E-5</v>
      </c>
      <c r="AA113" s="5">
        <f t="shared" si="18"/>
        <v>3.1975324329594712E-2</v>
      </c>
      <c r="AB113">
        <f t="shared" si="19"/>
        <v>0.25309545718599691</v>
      </c>
      <c r="AC113">
        <f t="shared" si="20"/>
        <v>0.38683479975060781</v>
      </c>
      <c r="AD113">
        <f t="shared" si="21"/>
        <v>0.25254727719880238</v>
      </c>
      <c r="AE113">
        <f t="shared" si="22"/>
        <v>7.5533022677545275E-2</v>
      </c>
      <c r="AF113">
        <f t="shared" si="23"/>
        <v>1.4118857452945844E-5</v>
      </c>
      <c r="AG113">
        <f t="shared" si="24"/>
        <v>1588.6785932439741</v>
      </c>
      <c r="AH113">
        <f t="shared" si="13"/>
        <v>12574.925925193471</v>
      </c>
      <c r="AI113">
        <f t="shared" si="14"/>
        <v>19219.700765218153</v>
      </c>
      <c r="AJ113">
        <f t="shared" si="15"/>
        <v>12547.689866477573</v>
      </c>
      <c r="AK113">
        <f t="shared" si="16"/>
        <v>3752.8218626937942</v>
      </c>
      <c r="AL113">
        <f t="shared" si="17"/>
        <v>0.70148863434038256</v>
      </c>
    </row>
    <row r="114" spans="1:38" x14ac:dyDescent="0.35">
      <c r="A114" s="2" t="s">
        <v>77</v>
      </c>
      <c r="B114" s="2" t="s">
        <v>45</v>
      </c>
      <c r="C114" s="2" t="s">
        <v>28</v>
      </c>
      <c r="D114" s="2" t="s">
        <v>65</v>
      </c>
      <c r="E114" s="2" t="s">
        <v>65</v>
      </c>
      <c r="F114" s="2" t="s">
        <v>66</v>
      </c>
      <c r="G114" s="2" t="s">
        <v>31</v>
      </c>
      <c r="H114" s="2">
        <v>2522357</v>
      </c>
      <c r="I114" s="2">
        <v>0.8256</v>
      </c>
      <c r="J114" s="2">
        <v>2082457.9391999999</v>
      </c>
      <c r="K114" s="2">
        <v>2.8799999999999999E-2</v>
      </c>
      <c r="L114" s="2">
        <v>7.6E-3</v>
      </c>
      <c r="M114" s="2">
        <v>3.5999999999999999E-3</v>
      </c>
      <c r="N114" s="2">
        <v>0.1368</v>
      </c>
      <c r="O114" s="2">
        <v>3.61E-2</v>
      </c>
      <c r="P114" s="2">
        <v>1.7100000000000001E-2</v>
      </c>
      <c r="Q114" s="2">
        <v>0.23760000000000001</v>
      </c>
      <c r="R114" s="2">
        <v>6.2700000000000006E-2</v>
      </c>
      <c r="S114" s="2">
        <v>2.9700000000000001E-2</v>
      </c>
      <c r="T114" s="2">
        <v>0.19439999999999999</v>
      </c>
      <c r="U114" s="2">
        <v>5.1300000000000005E-2</v>
      </c>
      <c r="V114" s="2">
        <v>2.4299999999999999E-2</v>
      </c>
      <c r="W114" s="2">
        <v>0.1183</v>
      </c>
      <c r="X114" s="2">
        <v>1.17E-2</v>
      </c>
      <c r="Y114" s="2">
        <v>3.6399999999999995E-2</v>
      </c>
      <c r="Z114" s="2">
        <v>3.5999999999999999E-3</v>
      </c>
      <c r="AA114" s="5">
        <f t="shared" si="18"/>
        <v>0.04</v>
      </c>
      <c r="AB114">
        <f t="shared" si="19"/>
        <v>0.19</v>
      </c>
      <c r="AC114">
        <f t="shared" si="20"/>
        <v>0.33</v>
      </c>
      <c r="AD114">
        <f t="shared" si="21"/>
        <v>0.27</v>
      </c>
      <c r="AE114">
        <f t="shared" si="22"/>
        <v>0.13</v>
      </c>
      <c r="AF114">
        <f t="shared" si="23"/>
        <v>3.9999999999999994E-2</v>
      </c>
      <c r="AG114">
        <f t="shared" si="24"/>
        <v>83298.317567999999</v>
      </c>
      <c r="AH114">
        <f t="shared" si="13"/>
        <v>395667.00844800001</v>
      </c>
      <c r="AI114">
        <f t="shared" si="14"/>
        <v>687211.11993599997</v>
      </c>
      <c r="AJ114">
        <f t="shared" si="15"/>
        <v>562263.64358400006</v>
      </c>
      <c r="AK114">
        <f t="shared" si="16"/>
        <v>270719.53209599998</v>
      </c>
      <c r="AL114">
        <f t="shared" si="17"/>
        <v>83298.317567999984</v>
      </c>
    </row>
    <row r="115" spans="1:38" x14ac:dyDescent="0.35">
      <c r="A115" s="3" t="s">
        <v>77</v>
      </c>
      <c r="B115" s="3" t="s">
        <v>45</v>
      </c>
      <c r="C115" s="3" t="s">
        <v>28</v>
      </c>
      <c r="D115" s="3" t="s">
        <v>74</v>
      </c>
      <c r="E115" s="3" t="s">
        <v>74</v>
      </c>
      <c r="F115" s="3" t="s">
        <v>39</v>
      </c>
      <c r="G115" s="3" t="s">
        <v>31</v>
      </c>
      <c r="H115" s="3">
        <v>172620</v>
      </c>
      <c r="I115" s="3">
        <v>0.81991964135607243</v>
      </c>
      <c r="J115" s="3">
        <v>141534.52849088525</v>
      </c>
      <c r="K115" s="3">
        <v>1.5091374192890488E-2</v>
      </c>
      <c r="L115" s="3">
        <v>1.9661424996135438E-3</v>
      </c>
      <c r="M115" s="3">
        <v>2.4037837662653456E-4</v>
      </c>
      <c r="N115" s="3">
        <v>0.14293146283649946</v>
      </c>
      <c r="O115" s="3">
        <v>5.2929601544758439E-2</v>
      </c>
      <c r="P115" s="3">
        <v>9.9470861565932635E-3</v>
      </c>
      <c r="Q115" s="3">
        <v>0.25814868006974273</v>
      </c>
      <c r="R115" s="3">
        <v>7.2252398272233481E-2</v>
      </c>
      <c r="S115" s="3">
        <v>3.2908181313151354E-2</v>
      </c>
      <c r="T115" s="3">
        <v>0.18105532074827635</v>
      </c>
      <c r="U115" s="3">
        <v>4.23710767396826E-2</v>
      </c>
      <c r="V115" s="3">
        <v>3.6105976828241806E-2</v>
      </c>
      <c r="W115" s="3">
        <v>9.7774095469332314E-2</v>
      </c>
      <c r="X115" s="3">
        <v>2.0889567724207643E-2</v>
      </c>
      <c r="Y115" s="3">
        <v>2.5528946703695515E-2</v>
      </c>
      <c r="Z115" s="3">
        <v>9.8597105244544129E-3</v>
      </c>
      <c r="AA115" s="5">
        <f t="shared" si="18"/>
        <v>1.7297895069130566E-2</v>
      </c>
      <c r="AB115">
        <f t="shared" si="19"/>
        <v>0.20580815053785115</v>
      </c>
      <c r="AC115">
        <f t="shared" si="20"/>
        <v>0.36330925965512756</v>
      </c>
      <c r="AD115">
        <f t="shared" si="21"/>
        <v>0.25953237431620074</v>
      </c>
      <c r="AE115">
        <f t="shared" si="22"/>
        <v>0.11866366319353996</v>
      </c>
      <c r="AF115">
        <f t="shared" si="23"/>
        <v>3.5388657228149926E-2</v>
      </c>
      <c r="AG115">
        <f t="shared" si="24"/>
        <v>2448.2494224942038</v>
      </c>
      <c r="AH115">
        <f t="shared" si="13"/>
        <v>29128.959545955895</v>
      </c>
      <c r="AI115">
        <f t="shared" si="14"/>
        <v>51420.804761661078</v>
      </c>
      <c r="AJ115">
        <f t="shared" si="15"/>
        <v>36732.792226963407</v>
      </c>
      <c r="AK115">
        <f t="shared" si="16"/>
        <v>16795.005619098894</v>
      </c>
      <c r="AL115">
        <f t="shared" si="17"/>
        <v>5008.7169147117584</v>
      </c>
    </row>
    <row r="116" spans="1:38" x14ac:dyDescent="0.35">
      <c r="A116" s="2" t="s">
        <v>80</v>
      </c>
      <c r="B116" s="2" t="s">
        <v>78</v>
      </c>
      <c r="C116" s="2" t="s">
        <v>28</v>
      </c>
      <c r="D116" s="2" t="s">
        <v>65</v>
      </c>
      <c r="E116" s="2" t="s">
        <v>65</v>
      </c>
      <c r="F116" s="2" t="s">
        <v>66</v>
      </c>
      <c r="G116" s="2" t="s">
        <v>31</v>
      </c>
      <c r="H116" s="2">
        <v>574690</v>
      </c>
      <c r="I116" s="2">
        <v>0.8256</v>
      </c>
      <c r="J116" s="2">
        <v>474464.06400000001</v>
      </c>
      <c r="K116" s="2">
        <v>2.8799999999999999E-2</v>
      </c>
      <c r="L116" s="2">
        <v>7.6E-3</v>
      </c>
      <c r="M116" s="2">
        <v>3.5999999999999999E-3</v>
      </c>
      <c r="N116" s="2">
        <v>0.1368</v>
      </c>
      <c r="O116" s="2">
        <v>3.61E-2</v>
      </c>
      <c r="P116" s="2">
        <v>1.7100000000000001E-2</v>
      </c>
      <c r="Q116" s="2">
        <v>0.23760000000000001</v>
      </c>
      <c r="R116" s="2">
        <v>6.2700000000000006E-2</v>
      </c>
      <c r="S116" s="2">
        <v>2.9700000000000001E-2</v>
      </c>
      <c r="T116" s="2">
        <v>0.19439999999999999</v>
      </c>
      <c r="U116" s="2">
        <v>5.1300000000000005E-2</v>
      </c>
      <c r="V116" s="2">
        <v>2.4299999999999999E-2</v>
      </c>
      <c r="W116" s="2">
        <v>0.1183</v>
      </c>
      <c r="X116" s="2">
        <v>1.17E-2</v>
      </c>
      <c r="Y116" s="2">
        <v>3.6399999999999995E-2</v>
      </c>
      <c r="Z116" s="2">
        <v>3.5999999999999999E-3</v>
      </c>
      <c r="AA116" s="5">
        <f t="shared" si="18"/>
        <v>0.04</v>
      </c>
      <c r="AB116">
        <f t="shared" si="19"/>
        <v>0.19</v>
      </c>
      <c r="AC116">
        <f t="shared" si="20"/>
        <v>0.33</v>
      </c>
      <c r="AD116">
        <f t="shared" si="21"/>
        <v>0.27</v>
      </c>
      <c r="AE116">
        <f t="shared" si="22"/>
        <v>0.13</v>
      </c>
      <c r="AF116">
        <f t="shared" si="23"/>
        <v>3.9999999999999994E-2</v>
      </c>
      <c r="AG116">
        <f t="shared" si="24"/>
        <v>18978.562560000002</v>
      </c>
      <c r="AH116">
        <f t="shared" si="13"/>
        <v>90148.172160000002</v>
      </c>
      <c r="AI116">
        <f t="shared" si="14"/>
        <v>156573.14112000001</v>
      </c>
      <c r="AJ116">
        <f t="shared" si="15"/>
        <v>128105.29728000001</v>
      </c>
      <c r="AK116">
        <f t="shared" si="16"/>
        <v>61680.328320000001</v>
      </c>
      <c r="AL116">
        <f t="shared" si="17"/>
        <v>18978.562559999998</v>
      </c>
    </row>
    <row r="117" spans="1:38" x14ac:dyDescent="0.35">
      <c r="A117" s="3" t="s">
        <v>80</v>
      </c>
      <c r="B117" s="3" t="s">
        <v>27</v>
      </c>
      <c r="C117" s="3" t="s">
        <v>28</v>
      </c>
      <c r="D117" s="3" t="s">
        <v>81</v>
      </c>
      <c r="E117" s="3" t="s">
        <v>81</v>
      </c>
      <c r="F117" s="3" t="s">
        <v>82</v>
      </c>
      <c r="G117" s="3" t="s">
        <v>31</v>
      </c>
      <c r="H117" s="3">
        <v>15000</v>
      </c>
      <c r="I117" s="3">
        <v>0.7900023439139483</v>
      </c>
      <c r="J117" s="3">
        <v>11850.035158709225</v>
      </c>
      <c r="K117" s="3">
        <v>7.9652178196997099E-4</v>
      </c>
      <c r="L117" s="3">
        <v>4.7553539222087822E-5</v>
      </c>
      <c r="M117" s="3">
        <v>9.748475540528004E-5</v>
      </c>
      <c r="N117" s="3">
        <v>4.5014180227628334E-2</v>
      </c>
      <c r="O117" s="3">
        <v>9.7869939072978938E-3</v>
      </c>
      <c r="P117" s="3">
        <v>6.6931606455088609E-3</v>
      </c>
      <c r="Q117" s="3">
        <v>0.20628059564992587</v>
      </c>
      <c r="R117" s="3">
        <v>5.3938077398045334E-2</v>
      </c>
      <c r="S117" s="3">
        <v>3.6156144709033923E-2</v>
      </c>
      <c r="T117" s="3">
        <v>0.26785691273197987</v>
      </c>
      <c r="U117" s="3">
        <v>8.1742631781200087E-2</v>
      </c>
      <c r="V117" s="3">
        <v>5.374215681645033E-2</v>
      </c>
      <c r="W117" s="3">
        <v>0.18977095790280143</v>
      </c>
      <c r="X117" s="3">
        <v>3.557955804596611E-2</v>
      </c>
      <c r="Y117" s="3">
        <v>1.1493690429978626E-2</v>
      </c>
      <c r="Z117" s="3">
        <v>1.003379677586053E-3</v>
      </c>
      <c r="AA117" s="5">
        <f t="shared" si="18"/>
        <v>9.4156007659733885E-4</v>
      </c>
      <c r="AB117">
        <f t="shared" si="19"/>
        <v>6.1494334780435089E-2</v>
      </c>
      <c r="AC117">
        <f t="shared" si="20"/>
        <v>0.29637481775700514</v>
      </c>
      <c r="AD117">
        <f t="shared" si="21"/>
        <v>0.40334170132963032</v>
      </c>
      <c r="AE117">
        <f t="shared" si="22"/>
        <v>0.22535051594876754</v>
      </c>
      <c r="AF117">
        <f t="shared" si="23"/>
        <v>1.249707010756468E-2</v>
      </c>
      <c r="AG117">
        <f t="shared" si="24"/>
        <v>11.157520011715416</v>
      </c>
      <c r="AH117">
        <f t="shared" si="13"/>
        <v>728.71002920959131</v>
      </c>
      <c r="AI117">
        <f t="shared" si="14"/>
        <v>3512.0520105765499</v>
      </c>
      <c r="AJ117">
        <f t="shared" si="15"/>
        <v>4779.6133417297142</v>
      </c>
      <c r="AK117">
        <f t="shared" si="16"/>
        <v>2670.4115370261593</v>
      </c>
      <c r="AL117">
        <f t="shared" si="17"/>
        <v>148.09072015549552</v>
      </c>
    </row>
    <row r="118" spans="1:38" x14ac:dyDescent="0.35">
      <c r="A118" s="2" t="s">
        <v>80</v>
      </c>
      <c r="B118" s="2" t="s">
        <v>27</v>
      </c>
      <c r="C118" s="2" t="s">
        <v>28</v>
      </c>
      <c r="D118" s="2" t="s">
        <v>32</v>
      </c>
      <c r="E118" s="2" t="s">
        <v>32</v>
      </c>
      <c r="F118" s="2" t="s">
        <v>33</v>
      </c>
      <c r="G118" s="2" t="s">
        <v>31</v>
      </c>
      <c r="H118" s="2">
        <v>210611</v>
      </c>
      <c r="I118" s="2">
        <v>0.84938937467560527</v>
      </c>
      <c r="J118" s="2">
        <v>178890.7455898039</v>
      </c>
      <c r="K118" s="2">
        <v>2.96283563574842E-2</v>
      </c>
      <c r="L118" s="2">
        <v>1.041866113107519E-3</v>
      </c>
      <c r="M118" s="2">
        <v>1.5144352727267701E-2</v>
      </c>
      <c r="N118" s="2">
        <v>0.15178798279170178</v>
      </c>
      <c r="O118" s="2">
        <v>1.314231568799731E-2</v>
      </c>
      <c r="P118" s="2">
        <v>7.0967185873855809E-2</v>
      </c>
      <c r="Q118" s="2">
        <v>0.24642982431366001</v>
      </c>
      <c r="R118" s="2">
        <v>1.5353429408792099E-2</v>
      </c>
      <c r="S118" s="2">
        <v>0.10650875501917902</v>
      </c>
      <c r="T118" s="2">
        <v>0.15383508284234998</v>
      </c>
      <c r="U118" s="2">
        <v>1.2905889238485893E-2</v>
      </c>
      <c r="V118" s="2">
        <v>7.4338124063289601E-2</v>
      </c>
      <c r="W118" s="2">
        <v>6.5696182944173315E-2</v>
      </c>
      <c r="X118" s="2">
        <v>3.6658517736322491E-2</v>
      </c>
      <c r="Y118" s="2">
        <v>3.6211748951382522E-3</v>
      </c>
      <c r="Z118" s="2">
        <v>2.9409599871947712E-3</v>
      </c>
      <c r="AA118" s="5">
        <f t="shared" si="18"/>
        <v>4.581457519785942E-2</v>
      </c>
      <c r="AB118">
        <f t="shared" si="19"/>
        <v>0.2358974843535549</v>
      </c>
      <c r="AC118">
        <f t="shared" si="20"/>
        <v>0.36829200874163109</v>
      </c>
      <c r="AD118">
        <f t="shared" si="21"/>
        <v>0.24107909614412548</v>
      </c>
      <c r="AE118">
        <f t="shared" si="22"/>
        <v>0.10235470068049581</v>
      </c>
      <c r="AF118">
        <f t="shared" si="23"/>
        <v>6.5621348823330233E-3</v>
      </c>
      <c r="AG118">
        <f t="shared" si="24"/>
        <v>8195.8035160252093</v>
      </c>
      <c r="AH118">
        <f t="shared" si="13"/>
        <v>42199.87685876654</v>
      </c>
      <c r="AI118">
        <f t="shared" si="14"/>
        <v>65884.032038556965</v>
      </c>
      <c r="AJ118">
        <f t="shared" si="15"/>
        <v>43126.819255338625</v>
      </c>
      <c r="AK118">
        <f t="shared" si="16"/>
        <v>18310.308719355104</v>
      </c>
      <c r="AL118">
        <f t="shared" si="17"/>
        <v>1173.9052017614147</v>
      </c>
    </row>
    <row r="119" spans="1:38" x14ac:dyDescent="0.35">
      <c r="A119" s="3" t="s">
        <v>80</v>
      </c>
      <c r="B119" s="3" t="s">
        <v>27</v>
      </c>
      <c r="C119" s="3" t="s">
        <v>28</v>
      </c>
      <c r="D119" s="3" t="s">
        <v>42</v>
      </c>
      <c r="E119" s="3" t="s">
        <v>42</v>
      </c>
      <c r="F119" s="3" t="s">
        <v>43</v>
      </c>
      <c r="G119" s="3" t="s">
        <v>44</v>
      </c>
      <c r="H119" s="3">
        <v>91000</v>
      </c>
      <c r="I119" s="3">
        <v>0.77998898729118671</v>
      </c>
      <c r="J119" s="3">
        <v>70978.997843497986</v>
      </c>
      <c r="K119" s="3">
        <v>0</v>
      </c>
      <c r="L119" s="3">
        <v>0</v>
      </c>
      <c r="M119" s="3">
        <v>3.1975324329594712E-2</v>
      </c>
      <c r="N119" s="3">
        <v>5.1155280626615377E-6</v>
      </c>
      <c r="O119" s="3">
        <v>0</v>
      </c>
      <c r="P119" s="3">
        <v>0.25309034165793426</v>
      </c>
      <c r="Q119" s="3">
        <v>1.0231056125323075E-5</v>
      </c>
      <c r="R119" s="3">
        <v>0</v>
      </c>
      <c r="S119" s="3">
        <v>0.38682456869448251</v>
      </c>
      <c r="T119" s="3">
        <v>1.5346584187984613E-5</v>
      </c>
      <c r="U119" s="3">
        <v>0</v>
      </c>
      <c r="V119" s="3">
        <v>0.25253193061461437</v>
      </c>
      <c r="W119" s="3">
        <v>0</v>
      </c>
      <c r="X119" s="3">
        <v>7.5533022677545275E-2</v>
      </c>
      <c r="Y119" s="3">
        <v>0</v>
      </c>
      <c r="Z119" s="3">
        <v>1.4118857452945844E-5</v>
      </c>
      <c r="AA119" s="5">
        <f t="shared" si="18"/>
        <v>3.1975324329594712E-2</v>
      </c>
      <c r="AB119">
        <f t="shared" si="19"/>
        <v>0.25309545718599691</v>
      </c>
      <c r="AC119">
        <f t="shared" si="20"/>
        <v>0.38683479975060781</v>
      </c>
      <c r="AD119">
        <f t="shared" si="21"/>
        <v>0.25254727719880238</v>
      </c>
      <c r="AE119">
        <f t="shared" si="22"/>
        <v>7.5533022677545275E-2</v>
      </c>
      <c r="AF119">
        <f t="shared" si="23"/>
        <v>1.4118857452945844E-5</v>
      </c>
      <c r="AG119">
        <f t="shared" si="24"/>
        <v>2269.5764766354519</v>
      </c>
      <c r="AH119">
        <f t="shared" si="13"/>
        <v>17964.461909804013</v>
      </c>
      <c r="AI119">
        <f t="shared" si="14"/>
        <v>27457.146417288368</v>
      </c>
      <c r="AJ119">
        <f t="shared" si="15"/>
        <v>17925.552643675081</v>
      </c>
      <c r="AK119">
        <f t="shared" si="16"/>
        <v>5361.2582537423705</v>
      </c>
      <c r="AL119">
        <f t="shared" si="17"/>
        <v>1.0021423527052986</v>
      </c>
    </row>
    <row r="120" spans="1:38" x14ac:dyDescent="0.35">
      <c r="A120" s="2" t="s">
        <v>80</v>
      </c>
      <c r="B120" s="2" t="s">
        <v>27</v>
      </c>
      <c r="C120" s="2" t="s">
        <v>28</v>
      </c>
      <c r="D120" s="2" t="s">
        <v>63</v>
      </c>
      <c r="E120" s="2" t="s">
        <v>63</v>
      </c>
      <c r="F120" s="2" t="s">
        <v>64</v>
      </c>
      <c r="G120" s="2" t="s">
        <v>31</v>
      </c>
      <c r="H120" s="2">
        <v>54853</v>
      </c>
      <c r="I120" s="2">
        <v>0.77835248841700511</v>
      </c>
      <c r="J120" s="2">
        <v>42694.96904713798</v>
      </c>
      <c r="K120" s="2">
        <v>1.1470531045506473E-2</v>
      </c>
      <c r="L120" s="2">
        <v>0</v>
      </c>
      <c r="M120" s="2">
        <v>1.9223027890055671E-3</v>
      </c>
      <c r="N120" s="2">
        <v>0.13982841034841251</v>
      </c>
      <c r="O120" s="2">
        <v>3.8783579452254982E-2</v>
      </c>
      <c r="P120" s="2">
        <v>3.7404478823105582E-2</v>
      </c>
      <c r="Q120" s="2">
        <v>0.20401671100796012</v>
      </c>
      <c r="R120" s="2">
        <v>4.1995328144996791E-2</v>
      </c>
      <c r="S120" s="2">
        <v>6.9337382492320146E-2</v>
      </c>
      <c r="T120" s="2">
        <v>0.16854603187394249</v>
      </c>
      <c r="U120" s="2">
        <v>2.6585262988688789E-2</v>
      </c>
      <c r="V120" s="2">
        <v>6.57169137278419E-2</v>
      </c>
      <c r="W120" s="2">
        <v>0.1102310122762106</v>
      </c>
      <c r="X120" s="2">
        <v>4.509105307543923E-2</v>
      </c>
      <c r="Y120" s="2">
        <v>2.6165995302197865E-2</v>
      </c>
      <c r="Z120" s="2">
        <v>1.2905006652116935E-2</v>
      </c>
      <c r="AA120" s="5">
        <f t="shared" si="18"/>
        <v>1.3392833834512039E-2</v>
      </c>
      <c r="AB120">
        <f t="shared" si="19"/>
        <v>0.21601646862377308</v>
      </c>
      <c r="AC120">
        <f t="shared" si="20"/>
        <v>0.31534942164527707</v>
      </c>
      <c r="AD120">
        <f t="shared" si="21"/>
        <v>0.2608482085904732</v>
      </c>
      <c r="AE120">
        <f t="shared" si="22"/>
        <v>0.15532206535164983</v>
      </c>
      <c r="AF120">
        <f t="shared" si="23"/>
        <v>3.9071001954314802E-2</v>
      </c>
      <c r="AG120">
        <f t="shared" si="24"/>
        <v>571.80662601795382</v>
      </c>
      <c r="AH120">
        <f t="shared" si="13"/>
        <v>9222.816441564044</v>
      </c>
      <c r="AI120">
        <f t="shared" si="14"/>
        <v>13463.833796177969</v>
      </c>
      <c r="AJ120">
        <f t="shared" si="15"/>
        <v>11136.906191771644</v>
      </c>
      <c r="AK120">
        <f t="shared" si="16"/>
        <v>6631.4707725262324</v>
      </c>
      <c r="AL120">
        <f t="shared" si="17"/>
        <v>1668.1352190801381</v>
      </c>
    </row>
    <row r="121" spans="1:38" x14ac:dyDescent="0.35">
      <c r="A121" s="3" t="s">
        <v>80</v>
      </c>
      <c r="B121" s="3" t="s">
        <v>27</v>
      </c>
      <c r="C121" s="3" t="s">
        <v>28</v>
      </c>
      <c r="D121" s="3" t="s">
        <v>68</v>
      </c>
      <c r="E121" s="3" t="s">
        <v>68</v>
      </c>
      <c r="F121" s="3" t="s">
        <v>43</v>
      </c>
      <c r="G121" s="3" t="s">
        <v>44</v>
      </c>
      <c r="H121" s="3">
        <v>62000</v>
      </c>
      <c r="I121" s="3">
        <v>0.77998898729118671</v>
      </c>
      <c r="J121" s="3">
        <v>48359.317212053575</v>
      </c>
      <c r="K121" s="3">
        <v>0</v>
      </c>
      <c r="L121" s="3">
        <v>0</v>
      </c>
      <c r="M121" s="3">
        <v>3.1975324329594712E-2</v>
      </c>
      <c r="N121" s="3">
        <v>5.1155280626615377E-6</v>
      </c>
      <c r="O121" s="3">
        <v>0</v>
      </c>
      <c r="P121" s="3">
        <v>0.25309034165793426</v>
      </c>
      <c r="Q121" s="3">
        <v>1.0231056125323075E-5</v>
      </c>
      <c r="R121" s="3">
        <v>0</v>
      </c>
      <c r="S121" s="3">
        <v>0.38682456869448251</v>
      </c>
      <c r="T121" s="3">
        <v>1.5346584187984613E-5</v>
      </c>
      <c r="U121" s="3">
        <v>0</v>
      </c>
      <c r="V121" s="3">
        <v>0.25253193061461437</v>
      </c>
      <c r="W121" s="3">
        <v>0</v>
      </c>
      <c r="X121" s="3">
        <v>7.5533022677545275E-2</v>
      </c>
      <c r="Y121" s="3">
        <v>0</v>
      </c>
      <c r="Z121" s="3">
        <v>1.4118857452945844E-5</v>
      </c>
      <c r="AA121" s="5">
        <f t="shared" si="18"/>
        <v>3.1975324329594712E-2</v>
      </c>
      <c r="AB121">
        <f t="shared" si="19"/>
        <v>0.25309545718599691</v>
      </c>
      <c r="AC121">
        <f t="shared" si="20"/>
        <v>0.38683479975060781</v>
      </c>
      <c r="AD121">
        <f t="shared" si="21"/>
        <v>0.25254727719880238</v>
      </c>
      <c r="AE121">
        <f t="shared" si="22"/>
        <v>7.5533022677545275E-2</v>
      </c>
      <c r="AF121">
        <f t="shared" si="23"/>
        <v>1.4118857452945844E-5</v>
      </c>
      <c r="AG121">
        <f t="shared" si="24"/>
        <v>1546.3048522131651</v>
      </c>
      <c r="AH121">
        <f t="shared" si="13"/>
        <v>12239.52349898735</v>
      </c>
      <c r="AI121">
        <f t="shared" si="14"/>
        <v>18707.066789800865</v>
      </c>
      <c r="AJ121">
        <f t="shared" si="15"/>
        <v>12213.013889097308</v>
      </c>
      <c r="AK121">
        <f t="shared" si="16"/>
        <v>3652.7254036486484</v>
      </c>
      <c r="AL121">
        <f t="shared" si="17"/>
        <v>0.68277830623877489</v>
      </c>
    </row>
    <row r="122" spans="1:38" x14ac:dyDescent="0.35">
      <c r="A122" s="2" t="s">
        <v>80</v>
      </c>
      <c r="B122" s="2" t="s">
        <v>27</v>
      </c>
      <c r="C122" s="2" t="s">
        <v>28</v>
      </c>
      <c r="D122" s="2" t="s">
        <v>65</v>
      </c>
      <c r="E122" s="2" t="s">
        <v>65</v>
      </c>
      <c r="F122" s="2" t="s">
        <v>66</v>
      </c>
      <c r="G122" s="2" t="s">
        <v>31</v>
      </c>
      <c r="H122" s="2">
        <v>2248295</v>
      </c>
      <c r="I122" s="2">
        <v>0.8256</v>
      </c>
      <c r="J122" s="2">
        <v>1856192.352</v>
      </c>
      <c r="K122" s="2">
        <v>2.8799999999999999E-2</v>
      </c>
      <c r="L122" s="2">
        <v>7.6E-3</v>
      </c>
      <c r="M122" s="2">
        <v>3.5999999999999999E-3</v>
      </c>
      <c r="N122" s="2">
        <v>0.1368</v>
      </c>
      <c r="O122" s="2">
        <v>3.61E-2</v>
      </c>
      <c r="P122" s="2">
        <v>1.7100000000000001E-2</v>
      </c>
      <c r="Q122" s="2">
        <v>0.23760000000000001</v>
      </c>
      <c r="R122" s="2">
        <v>6.2700000000000006E-2</v>
      </c>
      <c r="S122" s="2">
        <v>2.9700000000000001E-2</v>
      </c>
      <c r="T122" s="2">
        <v>0.19439999999999999</v>
      </c>
      <c r="U122" s="2">
        <v>5.1300000000000005E-2</v>
      </c>
      <c r="V122" s="2">
        <v>2.4299999999999999E-2</v>
      </c>
      <c r="W122" s="2">
        <v>0.1183</v>
      </c>
      <c r="X122" s="2">
        <v>1.17E-2</v>
      </c>
      <c r="Y122" s="2">
        <v>3.6399999999999995E-2</v>
      </c>
      <c r="Z122" s="2">
        <v>3.5999999999999999E-3</v>
      </c>
      <c r="AA122" s="5">
        <f t="shared" si="18"/>
        <v>0.04</v>
      </c>
      <c r="AB122">
        <f t="shared" si="19"/>
        <v>0.19</v>
      </c>
      <c r="AC122">
        <f t="shared" si="20"/>
        <v>0.33</v>
      </c>
      <c r="AD122">
        <f t="shared" si="21"/>
        <v>0.27</v>
      </c>
      <c r="AE122">
        <f t="shared" si="22"/>
        <v>0.13</v>
      </c>
      <c r="AF122">
        <f t="shared" si="23"/>
        <v>3.9999999999999994E-2</v>
      </c>
      <c r="AG122">
        <f t="shared" si="24"/>
        <v>74247.694080000001</v>
      </c>
      <c r="AH122">
        <f t="shared" si="13"/>
        <v>352676.54687999998</v>
      </c>
      <c r="AI122">
        <f t="shared" si="14"/>
        <v>612543.47615999996</v>
      </c>
      <c r="AJ122">
        <f t="shared" si="15"/>
        <v>501171.93504000001</v>
      </c>
      <c r="AK122">
        <f t="shared" si="16"/>
        <v>241305.00576</v>
      </c>
      <c r="AL122">
        <f t="shared" si="17"/>
        <v>74247.694079999987</v>
      </c>
    </row>
    <row r="123" spans="1:38" x14ac:dyDescent="0.35">
      <c r="A123" s="3" t="s">
        <v>80</v>
      </c>
      <c r="B123" s="3" t="s">
        <v>27</v>
      </c>
      <c r="C123" s="3" t="s">
        <v>28</v>
      </c>
      <c r="D123" s="3" t="s">
        <v>70</v>
      </c>
      <c r="E123" s="3" t="s">
        <v>70</v>
      </c>
      <c r="F123" s="3" t="s">
        <v>39</v>
      </c>
      <c r="G123" s="3" t="s">
        <v>31</v>
      </c>
      <c r="H123" s="3">
        <v>20000</v>
      </c>
      <c r="I123" s="3">
        <v>0.81991964135607243</v>
      </c>
      <c r="J123" s="3">
        <v>16398.39282712145</v>
      </c>
      <c r="K123" s="3">
        <v>1.5091374192890488E-2</v>
      </c>
      <c r="L123" s="3">
        <v>1.9661424996135438E-3</v>
      </c>
      <c r="M123" s="3">
        <v>2.4037837662653456E-4</v>
      </c>
      <c r="N123" s="3">
        <v>0.14293146283649946</v>
      </c>
      <c r="O123" s="3">
        <v>5.2929601544758439E-2</v>
      </c>
      <c r="P123" s="3">
        <v>9.9470861565932635E-3</v>
      </c>
      <c r="Q123" s="3">
        <v>0.25814868006974273</v>
      </c>
      <c r="R123" s="3">
        <v>7.2252398272233481E-2</v>
      </c>
      <c r="S123" s="3">
        <v>3.2908181313151354E-2</v>
      </c>
      <c r="T123" s="3">
        <v>0.18105532074827635</v>
      </c>
      <c r="U123" s="3">
        <v>4.23710767396826E-2</v>
      </c>
      <c r="V123" s="3">
        <v>3.6105976828241806E-2</v>
      </c>
      <c r="W123" s="3">
        <v>9.7774095469332314E-2</v>
      </c>
      <c r="X123" s="3">
        <v>2.0889567724207643E-2</v>
      </c>
      <c r="Y123" s="3">
        <v>2.5528946703695515E-2</v>
      </c>
      <c r="Z123" s="3">
        <v>9.8597105244544129E-3</v>
      </c>
      <c r="AA123" s="5">
        <f t="shared" si="18"/>
        <v>1.7297895069130566E-2</v>
      </c>
      <c r="AB123">
        <f t="shared" si="19"/>
        <v>0.20580815053785115</v>
      </c>
      <c r="AC123">
        <f t="shared" si="20"/>
        <v>0.36330925965512756</v>
      </c>
      <c r="AD123">
        <f t="shared" si="21"/>
        <v>0.25953237431620074</v>
      </c>
      <c r="AE123">
        <f t="shared" si="22"/>
        <v>0.11866366319353996</v>
      </c>
      <c r="AF123">
        <f t="shared" si="23"/>
        <v>3.5388657228149926E-2</v>
      </c>
      <c r="AG123">
        <f t="shared" si="24"/>
        <v>283.65767842593016</v>
      </c>
      <c r="AH123">
        <f t="shared" si="13"/>
        <v>3374.9228995430299</v>
      </c>
      <c r="AI123">
        <f t="shared" si="14"/>
        <v>5957.6879575554485</v>
      </c>
      <c r="AJ123">
        <f t="shared" si="15"/>
        <v>4255.9138253925857</v>
      </c>
      <c r="AK123">
        <f t="shared" si="16"/>
        <v>1945.8933633529014</v>
      </c>
      <c r="AL123">
        <f t="shared" si="17"/>
        <v>580.31710285155339</v>
      </c>
    </row>
    <row r="124" spans="1:38" x14ac:dyDescent="0.35">
      <c r="A124" s="2" t="s">
        <v>80</v>
      </c>
      <c r="B124" s="2" t="s">
        <v>27</v>
      </c>
      <c r="C124" s="2" t="s">
        <v>28</v>
      </c>
      <c r="D124" s="2" t="s">
        <v>71</v>
      </c>
      <c r="E124" s="2" t="s">
        <v>71</v>
      </c>
      <c r="F124" s="2" t="s">
        <v>39</v>
      </c>
      <c r="G124" s="2" t="s">
        <v>31</v>
      </c>
      <c r="H124" s="2">
        <v>160330</v>
      </c>
      <c r="I124" s="2">
        <v>0.85</v>
      </c>
      <c r="J124" s="2">
        <v>136280.5</v>
      </c>
      <c r="K124" s="2">
        <v>0</v>
      </c>
      <c r="L124" s="2">
        <v>0</v>
      </c>
      <c r="M124" s="2">
        <v>0</v>
      </c>
      <c r="N124" s="2">
        <v>1.5649452269170579E-3</v>
      </c>
      <c r="O124" s="2">
        <v>6.2597809076682318E-3</v>
      </c>
      <c r="P124" s="2">
        <v>0</v>
      </c>
      <c r="Q124" s="2">
        <v>0.35837245696400627</v>
      </c>
      <c r="R124" s="2">
        <v>0.20500782472613455</v>
      </c>
      <c r="S124" s="2">
        <v>2.5039123630672927E-2</v>
      </c>
      <c r="T124" s="2">
        <v>0.12206572769953052</v>
      </c>
      <c r="U124" s="2">
        <v>0.18466353677621283</v>
      </c>
      <c r="V124" s="2">
        <v>1.0954616588419406E-2</v>
      </c>
      <c r="W124" s="2">
        <v>8.6071987480438178E-2</v>
      </c>
      <c r="X124" s="2">
        <v>0</v>
      </c>
      <c r="Y124" s="2">
        <v>0</v>
      </c>
      <c r="Z124" s="2">
        <v>0</v>
      </c>
      <c r="AA124" s="5">
        <f t="shared" si="18"/>
        <v>0</v>
      </c>
      <c r="AB124">
        <f t="shared" si="19"/>
        <v>7.8247261345852897E-3</v>
      </c>
      <c r="AC124">
        <f t="shared" si="20"/>
        <v>0.58841940532081372</v>
      </c>
      <c r="AD124">
        <f t="shared" si="21"/>
        <v>0.31768388106416273</v>
      </c>
      <c r="AE124">
        <f t="shared" si="22"/>
        <v>8.6071987480438178E-2</v>
      </c>
      <c r="AF124">
        <f t="shared" si="23"/>
        <v>0</v>
      </c>
      <c r="AG124">
        <f t="shared" si="24"/>
        <v>0</v>
      </c>
      <c r="AH124">
        <f t="shared" si="13"/>
        <v>1066.3575899843506</v>
      </c>
      <c r="AI124">
        <f t="shared" si="14"/>
        <v>80190.090766823152</v>
      </c>
      <c r="AJ124">
        <f t="shared" si="15"/>
        <v>43294.11815336463</v>
      </c>
      <c r="AK124">
        <f t="shared" si="16"/>
        <v>11729.933489827856</v>
      </c>
      <c r="AL124">
        <f t="shared" si="17"/>
        <v>0</v>
      </c>
    </row>
    <row r="125" spans="1:38" x14ac:dyDescent="0.35">
      <c r="A125" s="3" t="s">
        <v>80</v>
      </c>
      <c r="B125" s="3" t="s">
        <v>40</v>
      </c>
      <c r="C125" s="3" t="s">
        <v>28</v>
      </c>
      <c r="D125" s="3" t="s">
        <v>32</v>
      </c>
      <c r="E125" s="3" t="s">
        <v>32</v>
      </c>
      <c r="F125" s="3" t="s">
        <v>33</v>
      </c>
      <c r="G125" s="3" t="s">
        <v>31</v>
      </c>
      <c r="H125" s="3">
        <v>369400</v>
      </c>
      <c r="I125" s="3">
        <v>0.84938937467560527</v>
      </c>
      <c r="J125" s="3">
        <v>313764.43500516861</v>
      </c>
      <c r="K125" s="3">
        <v>2.96283563574842E-2</v>
      </c>
      <c r="L125" s="3">
        <v>1.041866113107519E-3</v>
      </c>
      <c r="M125" s="3">
        <v>1.5144352727267701E-2</v>
      </c>
      <c r="N125" s="3">
        <v>0.15178798279170178</v>
      </c>
      <c r="O125" s="3">
        <v>1.314231568799731E-2</v>
      </c>
      <c r="P125" s="3">
        <v>7.0967185873855809E-2</v>
      </c>
      <c r="Q125" s="3">
        <v>0.24642982431366001</v>
      </c>
      <c r="R125" s="3">
        <v>1.5353429408792099E-2</v>
      </c>
      <c r="S125" s="3">
        <v>0.10650875501917902</v>
      </c>
      <c r="T125" s="3">
        <v>0.15383508284234998</v>
      </c>
      <c r="U125" s="3">
        <v>1.2905889238485893E-2</v>
      </c>
      <c r="V125" s="3">
        <v>7.4338124063289601E-2</v>
      </c>
      <c r="W125" s="3">
        <v>6.5696182944173315E-2</v>
      </c>
      <c r="X125" s="3">
        <v>3.6658517736322491E-2</v>
      </c>
      <c r="Y125" s="3">
        <v>3.6211748951382522E-3</v>
      </c>
      <c r="Z125" s="3">
        <v>2.9409599871947712E-3</v>
      </c>
      <c r="AA125" s="5">
        <f t="shared" si="18"/>
        <v>4.581457519785942E-2</v>
      </c>
      <c r="AB125">
        <f t="shared" si="19"/>
        <v>0.2358974843535549</v>
      </c>
      <c r="AC125">
        <f t="shared" si="20"/>
        <v>0.36829200874163109</v>
      </c>
      <c r="AD125">
        <f t="shared" si="21"/>
        <v>0.24107909614412548</v>
      </c>
      <c r="AE125">
        <f t="shared" si="22"/>
        <v>0.10235470068049581</v>
      </c>
      <c r="AF125">
        <f t="shared" si="23"/>
        <v>6.5621348823330233E-3</v>
      </c>
      <c r="AG125">
        <f t="shared" si="24"/>
        <v>14374.984301958171</v>
      </c>
      <c r="AH125">
        <f t="shared" si="13"/>
        <v>74016.240897333759</v>
      </c>
      <c r="AI125">
        <f t="shared" si="14"/>
        <v>115556.9340397365</v>
      </c>
      <c r="AJ125">
        <f t="shared" si="15"/>
        <v>75642.046393218247</v>
      </c>
      <c r="AK125">
        <f t="shared" si="16"/>
        <v>32115.264829138912</v>
      </c>
      <c r="AL125">
        <f t="shared" si="17"/>
        <v>2058.9645437829295</v>
      </c>
    </row>
    <row r="126" spans="1:38" x14ac:dyDescent="0.35">
      <c r="A126" s="2" t="s">
        <v>80</v>
      </c>
      <c r="B126" s="2" t="s">
        <v>40</v>
      </c>
      <c r="C126" s="2" t="s">
        <v>28</v>
      </c>
      <c r="D126" s="2" t="s">
        <v>42</v>
      </c>
      <c r="E126" s="2" t="s">
        <v>42</v>
      </c>
      <c r="F126" s="2" t="s">
        <v>43</v>
      </c>
      <c r="G126" s="2" t="s">
        <v>44</v>
      </c>
      <c r="H126" s="2">
        <v>104000</v>
      </c>
      <c r="I126" s="2">
        <v>0.77998898729118671</v>
      </c>
      <c r="J126" s="2">
        <v>81118.854678283431</v>
      </c>
      <c r="K126" s="2">
        <v>0</v>
      </c>
      <c r="L126" s="2">
        <v>0</v>
      </c>
      <c r="M126" s="2">
        <v>3.1975324329594712E-2</v>
      </c>
      <c r="N126" s="2">
        <v>5.1155280626615377E-6</v>
      </c>
      <c r="O126" s="2">
        <v>0</v>
      </c>
      <c r="P126" s="2">
        <v>0.25309034165793426</v>
      </c>
      <c r="Q126" s="2">
        <v>1.0231056125323075E-5</v>
      </c>
      <c r="R126" s="2">
        <v>0</v>
      </c>
      <c r="S126" s="2">
        <v>0.38682456869448251</v>
      </c>
      <c r="T126" s="2">
        <v>1.5346584187984613E-5</v>
      </c>
      <c r="U126" s="2">
        <v>0</v>
      </c>
      <c r="V126" s="2">
        <v>0.25253193061461437</v>
      </c>
      <c r="W126" s="2">
        <v>0</v>
      </c>
      <c r="X126" s="2">
        <v>7.5533022677545275E-2</v>
      </c>
      <c r="Y126" s="2">
        <v>0</v>
      </c>
      <c r="Z126" s="2">
        <v>1.4118857452945844E-5</v>
      </c>
      <c r="AA126" s="5">
        <f t="shared" si="18"/>
        <v>3.1975324329594712E-2</v>
      </c>
      <c r="AB126">
        <f t="shared" si="19"/>
        <v>0.25309545718599691</v>
      </c>
      <c r="AC126">
        <f t="shared" si="20"/>
        <v>0.38683479975060781</v>
      </c>
      <c r="AD126">
        <f t="shared" si="21"/>
        <v>0.25254727719880238</v>
      </c>
      <c r="AE126">
        <f t="shared" si="22"/>
        <v>7.5533022677545275E-2</v>
      </c>
      <c r="AF126">
        <f t="shared" si="23"/>
        <v>1.4118857452945844E-5</v>
      </c>
      <c r="AG126">
        <f t="shared" si="24"/>
        <v>2593.8016875833741</v>
      </c>
      <c r="AH126">
        <f t="shared" si="13"/>
        <v>20530.81361120459</v>
      </c>
      <c r="AI126">
        <f t="shared" si="14"/>
        <v>31379.595905472426</v>
      </c>
      <c r="AJ126">
        <f t="shared" si="15"/>
        <v>20486.345878485812</v>
      </c>
      <c r="AK126">
        <f t="shared" si="16"/>
        <v>6127.1522899912816</v>
      </c>
      <c r="AL126">
        <f t="shared" si="17"/>
        <v>1.145305545948913</v>
      </c>
    </row>
    <row r="127" spans="1:38" x14ac:dyDescent="0.35">
      <c r="A127" s="3" t="s">
        <v>80</v>
      </c>
      <c r="B127" s="3" t="s">
        <v>40</v>
      </c>
      <c r="C127" s="3" t="s">
        <v>28</v>
      </c>
      <c r="D127" s="3" t="s">
        <v>68</v>
      </c>
      <c r="E127" s="3" t="s">
        <v>68</v>
      </c>
      <c r="F127" s="3" t="s">
        <v>43</v>
      </c>
      <c r="G127" s="3" t="s">
        <v>44</v>
      </c>
      <c r="H127" s="3">
        <v>60000</v>
      </c>
      <c r="I127" s="3">
        <v>0.77998898729118671</v>
      </c>
      <c r="J127" s="3">
        <v>46799.339237471206</v>
      </c>
      <c r="K127" s="3">
        <v>0</v>
      </c>
      <c r="L127" s="3">
        <v>0</v>
      </c>
      <c r="M127" s="3">
        <v>3.1975324329594712E-2</v>
      </c>
      <c r="N127" s="3">
        <v>5.1155280626615377E-6</v>
      </c>
      <c r="O127" s="3">
        <v>0</v>
      </c>
      <c r="P127" s="3">
        <v>0.25309034165793426</v>
      </c>
      <c r="Q127" s="3">
        <v>1.0231056125323075E-5</v>
      </c>
      <c r="R127" s="3">
        <v>0</v>
      </c>
      <c r="S127" s="3">
        <v>0.38682456869448251</v>
      </c>
      <c r="T127" s="3">
        <v>1.5346584187984613E-5</v>
      </c>
      <c r="U127" s="3">
        <v>0</v>
      </c>
      <c r="V127" s="3">
        <v>0.25253193061461437</v>
      </c>
      <c r="W127" s="3">
        <v>0</v>
      </c>
      <c r="X127" s="3">
        <v>7.5533022677545275E-2</v>
      </c>
      <c r="Y127" s="3">
        <v>0</v>
      </c>
      <c r="Z127" s="3">
        <v>1.4118857452945844E-5</v>
      </c>
      <c r="AA127" s="5">
        <f t="shared" si="18"/>
        <v>3.1975324329594712E-2</v>
      </c>
      <c r="AB127">
        <f t="shared" si="19"/>
        <v>0.25309545718599691</v>
      </c>
      <c r="AC127">
        <f t="shared" si="20"/>
        <v>0.38683479975060781</v>
      </c>
      <c r="AD127">
        <f t="shared" si="21"/>
        <v>0.25254727719880238</v>
      </c>
      <c r="AE127">
        <f t="shared" si="22"/>
        <v>7.5533022677545275E-2</v>
      </c>
      <c r="AF127">
        <f t="shared" si="23"/>
        <v>1.4118857452945844E-5</v>
      </c>
      <c r="AG127">
        <f t="shared" si="24"/>
        <v>1496.4240505288694</v>
      </c>
      <c r="AH127">
        <f t="shared" si="13"/>
        <v>11844.700160310338</v>
      </c>
      <c r="AI127">
        <f t="shared" si="14"/>
        <v>18103.613022387937</v>
      </c>
      <c r="AJ127">
        <f t="shared" si="15"/>
        <v>11819.045699126429</v>
      </c>
      <c r="AK127">
        <f t="shared" si="16"/>
        <v>3534.8955519180472</v>
      </c>
      <c r="AL127">
        <f t="shared" si="17"/>
        <v>0.66075319958591117</v>
      </c>
    </row>
    <row r="128" spans="1:38" x14ac:dyDescent="0.35">
      <c r="A128" s="2" t="s">
        <v>80</v>
      </c>
      <c r="B128" s="2" t="s">
        <v>40</v>
      </c>
      <c r="C128" s="2" t="s">
        <v>28</v>
      </c>
      <c r="D128" s="2" t="s">
        <v>65</v>
      </c>
      <c r="E128" s="2" t="s">
        <v>65</v>
      </c>
      <c r="F128" s="2" t="s">
        <v>66</v>
      </c>
      <c r="G128" s="2" t="s">
        <v>31</v>
      </c>
      <c r="H128" s="2">
        <v>2681478</v>
      </c>
      <c r="I128" s="2">
        <v>0.8256</v>
      </c>
      <c r="J128" s="2">
        <v>2213828.2368000001</v>
      </c>
      <c r="K128" s="2">
        <v>2.8799999999999999E-2</v>
      </c>
      <c r="L128" s="2">
        <v>7.6E-3</v>
      </c>
      <c r="M128" s="2">
        <v>3.5999999999999999E-3</v>
      </c>
      <c r="N128" s="2">
        <v>0.1368</v>
      </c>
      <c r="O128" s="2">
        <v>3.61E-2</v>
      </c>
      <c r="P128" s="2">
        <v>1.7100000000000001E-2</v>
      </c>
      <c r="Q128" s="2">
        <v>0.23760000000000001</v>
      </c>
      <c r="R128" s="2">
        <v>6.2700000000000006E-2</v>
      </c>
      <c r="S128" s="2">
        <v>2.9700000000000001E-2</v>
      </c>
      <c r="T128" s="2">
        <v>0.19439999999999999</v>
      </c>
      <c r="U128" s="2">
        <v>5.1300000000000005E-2</v>
      </c>
      <c r="V128" s="2">
        <v>2.4299999999999999E-2</v>
      </c>
      <c r="W128" s="2">
        <v>0.1183</v>
      </c>
      <c r="X128" s="2">
        <v>1.17E-2</v>
      </c>
      <c r="Y128" s="2">
        <v>3.6399999999999995E-2</v>
      </c>
      <c r="Z128" s="2">
        <v>3.5999999999999999E-3</v>
      </c>
      <c r="AA128" s="5">
        <f t="shared" si="18"/>
        <v>0.04</v>
      </c>
      <c r="AB128">
        <f t="shared" si="19"/>
        <v>0.19</v>
      </c>
      <c r="AC128">
        <f t="shared" si="20"/>
        <v>0.33</v>
      </c>
      <c r="AD128">
        <f t="shared" si="21"/>
        <v>0.27</v>
      </c>
      <c r="AE128">
        <f t="shared" si="22"/>
        <v>0.13</v>
      </c>
      <c r="AF128">
        <f t="shared" si="23"/>
        <v>3.9999999999999994E-2</v>
      </c>
      <c r="AG128">
        <f t="shared" si="24"/>
        <v>88553.129472000001</v>
      </c>
      <c r="AH128">
        <f t="shared" si="13"/>
        <v>420627.36499200005</v>
      </c>
      <c r="AI128">
        <f t="shared" si="14"/>
        <v>730563.31814400002</v>
      </c>
      <c r="AJ128">
        <f t="shared" si="15"/>
        <v>597733.62393600005</v>
      </c>
      <c r="AK128">
        <f t="shared" si="16"/>
        <v>287797.67078400002</v>
      </c>
      <c r="AL128">
        <f t="shared" si="17"/>
        <v>88553.129471999986</v>
      </c>
    </row>
    <row r="129" spans="1:38" x14ac:dyDescent="0.35">
      <c r="A129" s="3" t="s">
        <v>80</v>
      </c>
      <c r="B129" s="3" t="s">
        <v>45</v>
      </c>
      <c r="C129" s="3" t="s">
        <v>28</v>
      </c>
      <c r="D129" s="3" t="s">
        <v>32</v>
      </c>
      <c r="E129" s="3" t="s">
        <v>32</v>
      </c>
      <c r="F129" s="3" t="s">
        <v>33</v>
      </c>
      <c r="G129" s="3" t="s">
        <v>31</v>
      </c>
      <c r="H129" s="3">
        <v>248185</v>
      </c>
      <c r="I129" s="3">
        <v>0.84938937467560527</v>
      </c>
      <c r="J129" s="3">
        <v>210805.70195386509</v>
      </c>
      <c r="K129" s="3">
        <v>2.96283563574842E-2</v>
      </c>
      <c r="L129" s="3">
        <v>1.041866113107519E-3</v>
      </c>
      <c r="M129" s="3">
        <v>1.5144352727267701E-2</v>
      </c>
      <c r="N129" s="3">
        <v>0.15178798279170178</v>
      </c>
      <c r="O129" s="3">
        <v>1.314231568799731E-2</v>
      </c>
      <c r="P129" s="3">
        <v>7.0967185873855809E-2</v>
      </c>
      <c r="Q129" s="3">
        <v>0.24642982431366001</v>
      </c>
      <c r="R129" s="3">
        <v>1.5353429408792099E-2</v>
      </c>
      <c r="S129" s="3">
        <v>0.10650875501917902</v>
      </c>
      <c r="T129" s="3">
        <v>0.15383508284234998</v>
      </c>
      <c r="U129" s="3">
        <v>1.2905889238485893E-2</v>
      </c>
      <c r="V129" s="3">
        <v>7.4338124063289601E-2</v>
      </c>
      <c r="W129" s="3">
        <v>6.5696182944173315E-2</v>
      </c>
      <c r="X129" s="3">
        <v>3.6658517736322491E-2</v>
      </c>
      <c r="Y129" s="3">
        <v>3.6211748951382522E-3</v>
      </c>
      <c r="Z129" s="3">
        <v>2.9409599871947712E-3</v>
      </c>
      <c r="AA129" s="5">
        <f t="shared" si="18"/>
        <v>4.581457519785942E-2</v>
      </c>
      <c r="AB129">
        <f t="shared" si="19"/>
        <v>0.2358974843535549</v>
      </c>
      <c r="AC129">
        <f t="shared" si="20"/>
        <v>0.36829200874163109</v>
      </c>
      <c r="AD129">
        <f t="shared" si="21"/>
        <v>0.24107909614412548</v>
      </c>
      <c r="AE129">
        <f t="shared" si="22"/>
        <v>0.10235470068049581</v>
      </c>
      <c r="AF129">
        <f t="shared" si="23"/>
        <v>6.5621348823330233E-3</v>
      </c>
      <c r="AG129">
        <f t="shared" si="24"/>
        <v>9657.9736843028932</v>
      </c>
      <c r="AH129">
        <f t="shared" si="13"/>
        <v>49728.534778302048</v>
      </c>
      <c r="AI129">
        <f t="shared" si="14"/>
        <v>77638.055426778563</v>
      </c>
      <c r="AJ129">
        <f t="shared" si="15"/>
        <v>50820.848089065701</v>
      </c>
      <c r="AK129">
        <f t="shared" si="16"/>
        <v>21576.95452522967</v>
      </c>
      <c r="AL129">
        <f t="shared" si="17"/>
        <v>1383.335450186157</v>
      </c>
    </row>
    <row r="130" spans="1:38" x14ac:dyDescent="0.35">
      <c r="A130" s="2" t="s">
        <v>80</v>
      </c>
      <c r="B130" s="2" t="s">
        <v>45</v>
      </c>
      <c r="C130" s="2" t="s">
        <v>28</v>
      </c>
      <c r="D130" s="2" t="s">
        <v>42</v>
      </c>
      <c r="E130" s="2" t="s">
        <v>42</v>
      </c>
      <c r="F130" s="2" t="s">
        <v>43</v>
      </c>
      <c r="G130" s="2" t="s">
        <v>44</v>
      </c>
      <c r="H130" s="2">
        <v>134785</v>
      </c>
      <c r="I130" s="2">
        <v>0.77998898729118671</v>
      </c>
      <c r="J130" s="2">
        <v>105130.8156520426</v>
      </c>
      <c r="K130" s="2">
        <v>0</v>
      </c>
      <c r="L130" s="2">
        <v>0</v>
      </c>
      <c r="M130" s="2">
        <v>3.1975324329594712E-2</v>
      </c>
      <c r="N130" s="2">
        <v>5.1155280626615377E-6</v>
      </c>
      <c r="O130" s="2">
        <v>0</v>
      </c>
      <c r="P130" s="2">
        <v>0.25309034165793426</v>
      </c>
      <c r="Q130" s="2">
        <v>1.0231056125323075E-5</v>
      </c>
      <c r="R130" s="2">
        <v>0</v>
      </c>
      <c r="S130" s="2">
        <v>0.38682456869448251</v>
      </c>
      <c r="T130" s="2">
        <v>1.5346584187984613E-5</v>
      </c>
      <c r="U130" s="2">
        <v>0</v>
      </c>
      <c r="V130" s="2">
        <v>0.25253193061461437</v>
      </c>
      <c r="W130" s="2">
        <v>0</v>
      </c>
      <c r="X130" s="2">
        <v>7.5533022677545275E-2</v>
      </c>
      <c r="Y130" s="2">
        <v>0</v>
      </c>
      <c r="Z130" s="2">
        <v>1.4118857452945844E-5</v>
      </c>
      <c r="AA130" s="5">
        <f t="shared" si="18"/>
        <v>3.1975324329594712E-2</v>
      </c>
      <c r="AB130">
        <f t="shared" si="19"/>
        <v>0.25309545718599691</v>
      </c>
      <c r="AC130">
        <f t="shared" si="20"/>
        <v>0.38683479975060781</v>
      </c>
      <c r="AD130">
        <f t="shared" si="21"/>
        <v>0.25254727719880238</v>
      </c>
      <c r="AE130">
        <f t="shared" si="22"/>
        <v>7.5533022677545275E-2</v>
      </c>
      <c r="AF130">
        <f t="shared" si="23"/>
        <v>1.4118857452945844E-5</v>
      </c>
      <c r="AG130">
        <f t="shared" si="24"/>
        <v>3361.5919275088941</v>
      </c>
      <c r="AH130">
        <f t="shared" ref="AH130:AH193" si="25">+AB130*$J130</f>
        <v>26608.13185179048</v>
      </c>
      <c r="AI130">
        <f t="shared" ref="AI130:AI193" si="26">+AC130*$J130</f>
        <v>40668.258020375964</v>
      </c>
      <c r="AJ130">
        <f t="shared" ref="AJ130:AJ193" si="27">+AD130*$J130</f>
        <v>26550.501242612594</v>
      </c>
      <c r="AK130">
        <f t="shared" ref="AK130:AK193" si="28">+AE130*$J130</f>
        <v>7940.8482827545649</v>
      </c>
      <c r="AL130">
        <f t="shared" ref="AL130:AL193" si="29">+AF130*$J130</f>
        <v>1.4843270001031172</v>
      </c>
    </row>
    <row r="131" spans="1:38" x14ac:dyDescent="0.35">
      <c r="A131" s="3" t="s">
        <v>80</v>
      </c>
      <c r="B131" s="3" t="s">
        <v>45</v>
      </c>
      <c r="C131" s="3" t="s">
        <v>28</v>
      </c>
      <c r="D131" s="3" t="s">
        <v>68</v>
      </c>
      <c r="E131" s="3" t="s">
        <v>68</v>
      </c>
      <c r="F131" s="3" t="s">
        <v>43</v>
      </c>
      <c r="G131" s="3" t="s">
        <v>44</v>
      </c>
      <c r="H131" s="3">
        <v>99000</v>
      </c>
      <c r="I131" s="3">
        <v>0.77998898729118671</v>
      </c>
      <c r="J131" s="3">
        <v>77218.909741827491</v>
      </c>
      <c r="K131" s="3">
        <v>0</v>
      </c>
      <c r="L131" s="3">
        <v>0</v>
      </c>
      <c r="M131" s="3">
        <v>3.1975324329594712E-2</v>
      </c>
      <c r="N131" s="3">
        <v>5.1155280626615377E-6</v>
      </c>
      <c r="O131" s="3">
        <v>0</v>
      </c>
      <c r="P131" s="3">
        <v>0.25309034165793426</v>
      </c>
      <c r="Q131" s="3">
        <v>1.0231056125323075E-5</v>
      </c>
      <c r="R131" s="3">
        <v>0</v>
      </c>
      <c r="S131" s="3">
        <v>0.38682456869448251</v>
      </c>
      <c r="T131" s="3">
        <v>1.5346584187984613E-5</v>
      </c>
      <c r="U131" s="3">
        <v>0</v>
      </c>
      <c r="V131" s="3">
        <v>0.25253193061461437</v>
      </c>
      <c r="W131" s="3">
        <v>0</v>
      </c>
      <c r="X131" s="3">
        <v>7.5533022677545275E-2</v>
      </c>
      <c r="Y131" s="3">
        <v>0</v>
      </c>
      <c r="Z131" s="3">
        <v>1.4118857452945844E-5</v>
      </c>
      <c r="AA131" s="5">
        <f t="shared" ref="AA131:AA194" si="30">+SUM(K131:M131)</f>
        <v>3.1975324329594712E-2</v>
      </c>
      <c r="AB131">
        <f t="shared" ref="AB131:AB194" si="31">+SUM(N131:P131)</f>
        <v>0.25309545718599691</v>
      </c>
      <c r="AC131">
        <f t="shared" ref="AC131:AC194" si="32">+SUM(Q131:S131)</f>
        <v>0.38683479975060781</v>
      </c>
      <c r="AD131">
        <f t="shared" ref="AD131:AD194" si="33">+SUM(T131:V131)</f>
        <v>0.25254727719880238</v>
      </c>
      <c r="AE131">
        <f t="shared" ref="AE131:AE194" si="34">+SUM(W131:X131)</f>
        <v>7.5533022677545275E-2</v>
      </c>
      <c r="AF131">
        <f t="shared" ref="AF131:AF194" si="35">+SUM(Y131:Z131)</f>
        <v>1.4118857452945844E-5</v>
      </c>
      <c r="AG131">
        <f t="shared" ref="AG131:AG194" si="36">+AA131*$J131</f>
        <v>2469.0996833726349</v>
      </c>
      <c r="AH131">
        <f t="shared" si="25"/>
        <v>19543.75526451206</v>
      </c>
      <c r="AI131">
        <f t="shared" si="26"/>
        <v>29870.961486940094</v>
      </c>
      <c r="AJ131">
        <f t="shared" si="27"/>
        <v>19501.425403558609</v>
      </c>
      <c r="AK131">
        <f t="shared" si="28"/>
        <v>5832.5776606647778</v>
      </c>
      <c r="AL131">
        <f t="shared" si="29"/>
        <v>1.0902427793167535</v>
      </c>
    </row>
    <row r="132" spans="1:38" x14ac:dyDescent="0.35">
      <c r="A132" s="2" t="s">
        <v>80</v>
      </c>
      <c r="B132" s="2" t="s">
        <v>45</v>
      </c>
      <c r="C132" s="2" t="s">
        <v>28</v>
      </c>
      <c r="D132" s="2" t="s">
        <v>65</v>
      </c>
      <c r="E132" s="2" t="s">
        <v>65</v>
      </c>
      <c r="F132" s="2" t="s">
        <v>66</v>
      </c>
      <c r="G132" s="2" t="s">
        <v>31</v>
      </c>
      <c r="H132" s="2">
        <v>3171708</v>
      </c>
      <c r="I132" s="2">
        <v>0.8256</v>
      </c>
      <c r="J132" s="2">
        <v>2618562.1247999999</v>
      </c>
      <c r="K132" s="2">
        <v>2.8799999999999999E-2</v>
      </c>
      <c r="L132" s="2">
        <v>7.6E-3</v>
      </c>
      <c r="M132" s="2">
        <v>3.5999999999999999E-3</v>
      </c>
      <c r="N132" s="2">
        <v>0.1368</v>
      </c>
      <c r="O132" s="2">
        <v>3.61E-2</v>
      </c>
      <c r="P132" s="2">
        <v>1.7100000000000001E-2</v>
      </c>
      <c r="Q132" s="2">
        <v>0.23760000000000001</v>
      </c>
      <c r="R132" s="2">
        <v>6.2700000000000006E-2</v>
      </c>
      <c r="S132" s="2">
        <v>2.9700000000000001E-2</v>
      </c>
      <c r="T132" s="2">
        <v>0.19439999999999999</v>
      </c>
      <c r="U132" s="2">
        <v>5.1300000000000005E-2</v>
      </c>
      <c r="V132" s="2">
        <v>2.4299999999999999E-2</v>
      </c>
      <c r="W132" s="2">
        <v>0.1183</v>
      </c>
      <c r="X132" s="2">
        <v>1.17E-2</v>
      </c>
      <c r="Y132" s="2">
        <v>3.6399999999999995E-2</v>
      </c>
      <c r="Z132" s="2">
        <v>3.5999999999999999E-3</v>
      </c>
      <c r="AA132" s="5">
        <f t="shared" si="30"/>
        <v>0.04</v>
      </c>
      <c r="AB132">
        <f t="shared" si="31"/>
        <v>0.19</v>
      </c>
      <c r="AC132">
        <f t="shared" si="32"/>
        <v>0.33</v>
      </c>
      <c r="AD132">
        <f t="shared" si="33"/>
        <v>0.27</v>
      </c>
      <c r="AE132">
        <f t="shared" si="34"/>
        <v>0.13</v>
      </c>
      <c r="AF132">
        <f t="shared" si="35"/>
        <v>3.9999999999999994E-2</v>
      </c>
      <c r="AG132">
        <f t="shared" si="36"/>
        <v>104742.484992</v>
      </c>
      <c r="AH132">
        <f t="shared" si="25"/>
        <v>497526.80371199996</v>
      </c>
      <c r="AI132">
        <f t="shared" si="26"/>
        <v>864125.50118400005</v>
      </c>
      <c r="AJ132">
        <f t="shared" si="27"/>
        <v>707011.77369599999</v>
      </c>
      <c r="AK132">
        <f t="shared" si="28"/>
        <v>340413.07622400002</v>
      </c>
      <c r="AL132">
        <f t="shared" si="29"/>
        <v>104742.48499199998</v>
      </c>
    </row>
    <row r="133" spans="1:38" x14ac:dyDescent="0.35">
      <c r="A133" s="3" t="s">
        <v>83</v>
      </c>
      <c r="B133" s="3" t="s">
        <v>78</v>
      </c>
      <c r="C133" s="3" t="s">
        <v>28</v>
      </c>
      <c r="D133" s="3" t="s">
        <v>32</v>
      </c>
      <c r="E133" s="3" t="s">
        <v>32</v>
      </c>
      <c r="F133" s="3" t="s">
        <v>33</v>
      </c>
      <c r="G133" s="3" t="s">
        <v>31</v>
      </c>
      <c r="H133" s="3">
        <v>482200</v>
      </c>
      <c r="I133" s="3">
        <v>0.84938937467560527</v>
      </c>
      <c r="J133" s="3">
        <v>409575.55646857677</v>
      </c>
      <c r="K133" s="3">
        <v>2.96283563574842E-2</v>
      </c>
      <c r="L133" s="3">
        <v>1.041866113107519E-3</v>
      </c>
      <c r="M133" s="3">
        <v>1.5144352727267701E-2</v>
      </c>
      <c r="N133" s="3">
        <v>0.15178798279170178</v>
      </c>
      <c r="O133" s="3">
        <v>1.314231568799731E-2</v>
      </c>
      <c r="P133" s="3">
        <v>7.0967185873855809E-2</v>
      </c>
      <c r="Q133" s="3">
        <v>0.24642982431366001</v>
      </c>
      <c r="R133" s="3">
        <v>1.5353429408792099E-2</v>
      </c>
      <c r="S133" s="3">
        <v>0.10650875501917902</v>
      </c>
      <c r="T133" s="3">
        <v>0.15383508284234998</v>
      </c>
      <c r="U133" s="3">
        <v>1.2905889238485893E-2</v>
      </c>
      <c r="V133" s="3">
        <v>7.4338124063289601E-2</v>
      </c>
      <c r="W133" s="3">
        <v>6.5696182944173315E-2</v>
      </c>
      <c r="X133" s="3">
        <v>3.6658517736322491E-2</v>
      </c>
      <c r="Y133" s="3">
        <v>3.6211748951382522E-3</v>
      </c>
      <c r="Z133" s="3">
        <v>2.9409599871947712E-3</v>
      </c>
      <c r="AA133" s="5">
        <f t="shared" si="30"/>
        <v>4.581457519785942E-2</v>
      </c>
      <c r="AB133">
        <f t="shared" si="31"/>
        <v>0.2358974843535549</v>
      </c>
      <c r="AC133">
        <f t="shared" si="32"/>
        <v>0.36829200874163109</v>
      </c>
      <c r="AD133">
        <f t="shared" si="33"/>
        <v>0.24107909614412548</v>
      </c>
      <c r="AE133">
        <f t="shared" si="34"/>
        <v>0.10235470068049581</v>
      </c>
      <c r="AF133">
        <f t="shared" si="35"/>
        <v>6.5621348823330233E-3</v>
      </c>
      <c r="AG133">
        <f t="shared" si="36"/>
        <v>18764.530131034728</v>
      </c>
      <c r="AH133">
        <f t="shared" si="25"/>
        <v>96617.843423644634</v>
      </c>
      <c r="AI133">
        <f t="shared" si="26"/>
        <v>150843.4044232835</v>
      </c>
      <c r="AJ133">
        <f t="shared" si="27"/>
        <v>98740.104956171723</v>
      </c>
      <c r="AK133">
        <f t="shared" si="28"/>
        <v>41921.983488388687</v>
      </c>
      <c r="AL133">
        <f t="shared" si="29"/>
        <v>2687.6900460534066</v>
      </c>
    </row>
    <row r="134" spans="1:38" x14ac:dyDescent="0.35">
      <c r="A134" s="2" t="s">
        <v>83</v>
      </c>
      <c r="B134" s="2" t="s">
        <v>78</v>
      </c>
      <c r="C134" s="2" t="s">
        <v>28</v>
      </c>
      <c r="D134" s="2" t="s">
        <v>65</v>
      </c>
      <c r="E134" s="2" t="s">
        <v>65</v>
      </c>
      <c r="F134" s="2" t="s">
        <v>66</v>
      </c>
      <c r="G134" s="2" t="s">
        <v>31</v>
      </c>
      <c r="H134" s="2">
        <v>522000</v>
      </c>
      <c r="I134" s="2">
        <v>0.8256</v>
      </c>
      <c r="J134" s="2">
        <v>430963.20000000001</v>
      </c>
      <c r="K134" s="2">
        <v>2.8799999999999999E-2</v>
      </c>
      <c r="L134" s="2">
        <v>7.6E-3</v>
      </c>
      <c r="M134" s="2">
        <v>3.5999999999999999E-3</v>
      </c>
      <c r="N134" s="2">
        <v>0.1368</v>
      </c>
      <c r="O134" s="2">
        <v>3.61E-2</v>
      </c>
      <c r="P134" s="2">
        <v>1.7100000000000001E-2</v>
      </c>
      <c r="Q134" s="2">
        <v>0.23760000000000001</v>
      </c>
      <c r="R134" s="2">
        <v>6.2700000000000006E-2</v>
      </c>
      <c r="S134" s="2">
        <v>2.9700000000000001E-2</v>
      </c>
      <c r="T134" s="2">
        <v>0.19439999999999999</v>
      </c>
      <c r="U134" s="2">
        <v>5.1300000000000005E-2</v>
      </c>
      <c r="V134" s="2">
        <v>2.4299999999999999E-2</v>
      </c>
      <c r="W134" s="2">
        <v>0.1183</v>
      </c>
      <c r="X134" s="2">
        <v>1.17E-2</v>
      </c>
      <c r="Y134" s="2">
        <v>3.6399999999999995E-2</v>
      </c>
      <c r="Z134" s="2">
        <v>3.5999999999999999E-3</v>
      </c>
      <c r="AA134" s="5">
        <f t="shared" si="30"/>
        <v>0.04</v>
      </c>
      <c r="AB134">
        <f t="shared" si="31"/>
        <v>0.19</v>
      </c>
      <c r="AC134">
        <f t="shared" si="32"/>
        <v>0.33</v>
      </c>
      <c r="AD134">
        <f t="shared" si="33"/>
        <v>0.27</v>
      </c>
      <c r="AE134">
        <f t="shared" si="34"/>
        <v>0.13</v>
      </c>
      <c r="AF134">
        <f t="shared" si="35"/>
        <v>3.9999999999999994E-2</v>
      </c>
      <c r="AG134">
        <f t="shared" si="36"/>
        <v>17238.528000000002</v>
      </c>
      <c r="AH134">
        <f t="shared" si="25"/>
        <v>81883.008000000002</v>
      </c>
      <c r="AI134">
        <f t="shared" si="26"/>
        <v>142217.856</v>
      </c>
      <c r="AJ134">
        <f t="shared" si="27"/>
        <v>116360.06400000001</v>
      </c>
      <c r="AK134">
        <f t="shared" si="28"/>
        <v>56025.216</v>
      </c>
      <c r="AL134">
        <f t="shared" si="29"/>
        <v>17238.527999999998</v>
      </c>
    </row>
    <row r="135" spans="1:38" x14ac:dyDescent="0.35">
      <c r="A135" s="3" t="s">
        <v>83</v>
      </c>
      <c r="B135" s="3" t="s">
        <v>27</v>
      </c>
      <c r="C135" s="3" t="s">
        <v>28</v>
      </c>
      <c r="D135" s="3" t="s">
        <v>81</v>
      </c>
      <c r="E135" s="3" t="s">
        <v>81</v>
      </c>
      <c r="F135" s="3" t="s">
        <v>82</v>
      </c>
      <c r="G135" s="3" t="s">
        <v>31</v>
      </c>
      <c r="H135" s="3">
        <v>316000</v>
      </c>
      <c r="I135" s="3">
        <v>0.7900023439139483</v>
      </c>
      <c r="J135" s="3">
        <v>249640.74067680768</v>
      </c>
      <c r="K135" s="3">
        <v>7.9652178196997099E-4</v>
      </c>
      <c r="L135" s="3">
        <v>4.7553539222087822E-5</v>
      </c>
      <c r="M135" s="3">
        <v>9.748475540528004E-5</v>
      </c>
      <c r="N135" s="3">
        <v>4.5014180227628334E-2</v>
      </c>
      <c r="O135" s="3">
        <v>9.7869939072978938E-3</v>
      </c>
      <c r="P135" s="3">
        <v>6.6931606455088609E-3</v>
      </c>
      <c r="Q135" s="3">
        <v>0.20628059564992587</v>
      </c>
      <c r="R135" s="3">
        <v>5.3938077398045334E-2</v>
      </c>
      <c r="S135" s="3">
        <v>3.6156144709033923E-2</v>
      </c>
      <c r="T135" s="3">
        <v>0.26785691273197987</v>
      </c>
      <c r="U135" s="3">
        <v>8.1742631781200087E-2</v>
      </c>
      <c r="V135" s="3">
        <v>5.374215681645033E-2</v>
      </c>
      <c r="W135" s="3">
        <v>0.18977095790280143</v>
      </c>
      <c r="X135" s="3">
        <v>3.557955804596611E-2</v>
      </c>
      <c r="Y135" s="3">
        <v>1.1493690429978626E-2</v>
      </c>
      <c r="Z135" s="3">
        <v>1.003379677586053E-3</v>
      </c>
      <c r="AA135" s="5">
        <f t="shared" si="30"/>
        <v>9.4156007659733885E-4</v>
      </c>
      <c r="AB135">
        <f t="shared" si="31"/>
        <v>6.1494334780435089E-2</v>
      </c>
      <c r="AC135">
        <f t="shared" si="32"/>
        <v>0.29637481775700514</v>
      </c>
      <c r="AD135">
        <f t="shared" si="33"/>
        <v>0.40334170132963032</v>
      </c>
      <c r="AE135">
        <f t="shared" si="34"/>
        <v>0.22535051594876754</v>
      </c>
      <c r="AF135">
        <f t="shared" si="35"/>
        <v>1.249707010756468E-2</v>
      </c>
      <c r="AG135">
        <f t="shared" si="36"/>
        <v>235.05175491347143</v>
      </c>
      <c r="AH135">
        <f t="shared" si="25"/>
        <v>15351.491282015391</v>
      </c>
      <c r="AI135">
        <f t="shared" si="26"/>
        <v>73987.229022812651</v>
      </c>
      <c r="AJ135">
        <f t="shared" si="27"/>
        <v>100690.52106577266</v>
      </c>
      <c r="AK135">
        <f t="shared" si="28"/>
        <v>56256.66971335109</v>
      </c>
      <c r="AL135">
        <f t="shared" si="29"/>
        <v>3119.7778379424394</v>
      </c>
    </row>
    <row r="136" spans="1:38" x14ac:dyDescent="0.35">
      <c r="A136" s="2" t="s">
        <v>83</v>
      </c>
      <c r="B136" s="2" t="s">
        <v>27</v>
      </c>
      <c r="C136" s="2" t="s">
        <v>28</v>
      </c>
      <c r="D136" s="2" t="s">
        <v>32</v>
      </c>
      <c r="E136" s="2" t="s">
        <v>32</v>
      </c>
      <c r="F136" s="2" t="s">
        <v>33</v>
      </c>
      <c r="G136" s="2" t="s">
        <v>31</v>
      </c>
      <c r="H136" s="2">
        <v>2430995</v>
      </c>
      <c r="I136" s="2">
        <v>0.84938937467560527</v>
      </c>
      <c r="J136" s="2">
        <v>2064861.3228895231</v>
      </c>
      <c r="K136" s="2">
        <v>2.96283563574842E-2</v>
      </c>
      <c r="L136" s="2">
        <v>1.041866113107519E-3</v>
      </c>
      <c r="M136" s="2">
        <v>1.5144352727267701E-2</v>
      </c>
      <c r="N136" s="2">
        <v>0.15178798279170178</v>
      </c>
      <c r="O136" s="2">
        <v>1.314231568799731E-2</v>
      </c>
      <c r="P136" s="2">
        <v>7.0967185873855809E-2</v>
      </c>
      <c r="Q136" s="2">
        <v>0.24642982431366001</v>
      </c>
      <c r="R136" s="2">
        <v>1.5353429408792099E-2</v>
      </c>
      <c r="S136" s="2">
        <v>0.10650875501917902</v>
      </c>
      <c r="T136" s="2">
        <v>0.15383508284234998</v>
      </c>
      <c r="U136" s="2">
        <v>1.2905889238485893E-2</v>
      </c>
      <c r="V136" s="2">
        <v>7.4338124063289601E-2</v>
      </c>
      <c r="W136" s="2">
        <v>6.5696182944173315E-2</v>
      </c>
      <c r="X136" s="2">
        <v>3.6658517736322491E-2</v>
      </c>
      <c r="Y136" s="2">
        <v>3.6211748951382522E-3</v>
      </c>
      <c r="Z136" s="2">
        <v>2.9409599871947712E-3</v>
      </c>
      <c r="AA136" s="5">
        <f t="shared" si="30"/>
        <v>4.581457519785942E-2</v>
      </c>
      <c r="AB136">
        <f t="shared" si="31"/>
        <v>0.2358974843535549</v>
      </c>
      <c r="AC136">
        <f t="shared" si="32"/>
        <v>0.36829200874163109</v>
      </c>
      <c r="AD136">
        <f t="shared" si="33"/>
        <v>0.24107909614412548</v>
      </c>
      <c r="AE136">
        <f t="shared" si="34"/>
        <v>0.10235470068049581</v>
      </c>
      <c r="AF136">
        <f t="shared" si="35"/>
        <v>6.5621348823330233E-3</v>
      </c>
      <c r="AG136">
        <f t="shared" si="36"/>
        <v>94600.744350673544</v>
      </c>
      <c r="AH136">
        <f t="shared" si="25"/>
        <v>487095.59160859196</v>
      </c>
      <c r="AI136">
        <f t="shared" si="26"/>
        <v>760471.92437988415</v>
      </c>
      <c r="AJ136">
        <f t="shared" si="27"/>
        <v>497794.90138516948</v>
      </c>
      <c r="AK136">
        <f t="shared" si="28"/>
        <v>211348.26265108975</v>
      </c>
      <c r="AL136">
        <f t="shared" si="29"/>
        <v>13549.898514113651</v>
      </c>
    </row>
    <row r="137" spans="1:38" x14ac:dyDescent="0.35">
      <c r="A137" s="3" t="s">
        <v>83</v>
      </c>
      <c r="B137" s="3" t="s">
        <v>27</v>
      </c>
      <c r="C137" s="3" t="s">
        <v>28</v>
      </c>
      <c r="D137" s="3" t="s">
        <v>42</v>
      </c>
      <c r="E137" s="3" t="s">
        <v>42</v>
      </c>
      <c r="F137" s="3" t="s">
        <v>43</v>
      </c>
      <c r="G137" s="3" t="s">
        <v>44</v>
      </c>
      <c r="H137" s="3">
        <v>129000</v>
      </c>
      <c r="I137" s="3">
        <v>0.77998898729118671</v>
      </c>
      <c r="J137" s="3">
        <v>100618.57936056308</v>
      </c>
      <c r="K137" s="3">
        <v>0</v>
      </c>
      <c r="L137" s="3">
        <v>0</v>
      </c>
      <c r="M137" s="3">
        <v>3.1975324329594712E-2</v>
      </c>
      <c r="N137" s="3">
        <v>5.1155280626615377E-6</v>
      </c>
      <c r="O137" s="3">
        <v>0</v>
      </c>
      <c r="P137" s="3">
        <v>0.25309034165793426</v>
      </c>
      <c r="Q137" s="3">
        <v>1.0231056125323075E-5</v>
      </c>
      <c r="R137" s="3">
        <v>0</v>
      </c>
      <c r="S137" s="3">
        <v>0.38682456869448251</v>
      </c>
      <c r="T137" s="3">
        <v>1.5346584187984613E-5</v>
      </c>
      <c r="U137" s="3">
        <v>0</v>
      </c>
      <c r="V137" s="3">
        <v>0.25253193061461437</v>
      </c>
      <c r="W137" s="3">
        <v>0</v>
      </c>
      <c r="X137" s="3">
        <v>7.5533022677545275E-2</v>
      </c>
      <c r="Y137" s="3">
        <v>0</v>
      </c>
      <c r="Z137" s="3">
        <v>1.4118857452945844E-5</v>
      </c>
      <c r="AA137" s="5">
        <f t="shared" si="30"/>
        <v>3.1975324329594712E-2</v>
      </c>
      <c r="AB137">
        <f t="shared" si="31"/>
        <v>0.25309545718599691</v>
      </c>
      <c r="AC137">
        <f t="shared" si="32"/>
        <v>0.38683479975060781</v>
      </c>
      <c r="AD137">
        <f t="shared" si="33"/>
        <v>0.25254727719880238</v>
      </c>
      <c r="AE137">
        <f t="shared" si="34"/>
        <v>7.5533022677545275E-2</v>
      </c>
      <c r="AF137">
        <f t="shared" si="35"/>
        <v>1.4118857452945844E-5</v>
      </c>
      <c r="AG137">
        <f t="shared" si="36"/>
        <v>3217.3117086370689</v>
      </c>
      <c r="AH137">
        <f t="shared" si="25"/>
        <v>25466.105344667223</v>
      </c>
      <c r="AI137">
        <f t="shared" si="26"/>
        <v>38922.767998134055</v>
      </c>
      <c r="AJ137">
        <f t="shared" si="27"/>
        <v>25410.94825312182</v>
      </c>
      <c r="AK137">
        <f t="shared" si="28"/>
        <v>7600.0254366237996</v>
      </c>
      <c r="AL137">
        <f t="shared" si="29"/>
        <v>1.4206193791097088</v>
      </c>
    </row>
    <row r="138" spans="1:38" x14ac:dyDescent="0.35">
      <c r="A138" s="2" t="s">
        <v>83</v>
      </c>
      <c r="B138" s="2" t="s">
        <v>27</v>
      </c>
      <c r="C138" s="2" t="s">
        <v>28</v>
      </c>
      <c r="D138" s="2" t="s">
        <v>68</v>
      </c>
      <c r="E138" s="2" t="s">
        <v>68</v>
      </c>
      <c r="F138" s="2" t="s">
        <v>43</v>
      </c>
      <c r="G138" s="2" t="s">
        <v>44</v>
      </c>
      <c r="H138" s="2">
        <v>62000</v>
      </c>
      <c r="I138" s="2">
        <v>0.77998898729118671</v>
      </c>
      <c r="J138" s="2">
        <v>48359.317212053575</v>
      </c>
      <c r="K138" s="2">
        <v>0</v>
      </c>
      <c r="L138" s="2">
        <v>0</v>
      </c>
      <c r="M138" s="2">
        <v>3.1975324329594712E-2</v>
      </c>
      <c r="N138" s="2">
        <v>5.1155280626615377E-6</v>
      </c>
      <c r="O138" s="2">
        <v>0</v>
      </c>
      <c r="P138" s="2">
        <v>0.25309034165793426</v>
      </c>
      <c r="Q138" s="2">
        <v>1.0231056125323075E-5</v>
      </c>
      <c r="R138" s="2">
        <v>0</v>
      </c>
      <c r="S138" s="2">
        <v>0.38682456869448251</v>
      </c>
      <c r="T138" s="2">
        <v>1.5346584187984613E-5</v>
      </c>
      <c r="U138" s="2">
        <v>0</v>
      </c>
      <c r="V138" s="2">
        <v>0.25253193061461437</v>
      </c>
      <c r="W138" s="2">
        <v>0</v>
      </c>
      <c r="X138" s="2">
        <v>7.5533022677545275E-2</v>
      </c>
      <c r="Y138" s="2">
        <v>0</v>
      </c>
      <c r="Z138" s="2">
        <v>1.4118857452945844E-5</v>
      </c>
      <c r="AA138" s="5">
        <f t="shared" si="30"/>
        <v>3.1975324329594712E-2</v>
      </c>
      <c r="AB138">
        <f t="shared" si="31"/>
        <v>0.25309545718599691</v>
      </c>
      <c r="AC138">
        <f t="shared" si="32"/>
        <v>0.38683479975060781</v>
      </c>
      <c r="AD138">
        <f t="shared" si="33"/>
        <v>0.25254727719880238</v>
      </c>
      <c r="AE138">
        <f t="shared" si="34"/>
        <v>7.5533022677545275E-2</v>
      </c>
      <c r="AF138">
        <f t="shared" si="35"/>
        <v>1.4118857452945844E-5</v>
      </c>
      <c r="AG138">
        <f t="shared" si="36"/>
        <v>1546.3048522131651</v>
      </c>
      <c r="AH138">
        <f t="shared" si="25"/>
        <v>12239.52349898735</v>
      </c>
      <c r="AI138">
        <f t="shared" si="26"/>
        <v>18707.066789800865</v>
      </c>
      <c r="AJ138">
        <f t="shared" si="27"/>
        <v>12213.013889097308</v>
      </c>
      <c r="AK138">
        <f t="shared" si="28"/>
        <v>3652.7254036486484</v>
      </c>
      <c r="AL138">
        <f t="shared" si="29"/>
        <v>0.68277830623877489</v>
      </c>
    </row>
    <row r="139" spans="1:38" x14ac:dyDescent="0.35">
      <c r="A139" s="3" t="s">
        <v>83</v>
      </c>
      <c r="B139" s="3" t="s">
        <v>27</v>
      </c>
      <c r="C139" s="3" t="s">
        <v>28</v>
      </c>
      <c r="D139" s="3" t="s">
        <v>65</v>
      </c>
      <c r="E139" s="3" t="s">
        <v>65</v>
      </c>
      <c r="F139" s="3" t="s">
        <v>66</v>
      </c>
      <c r="G139" s="3" t="s">
        <v>31</v>
      </c>
      <c r="H139" s="3">
        <v>816536</v>
      </c>
      <c r="I139" s="3">
        <v>0.8256</v>
      </c>
      <c r="J139" s="3">
        <v>674132.12159999995</v>
      </c>
      <c r="K139" s="3">
        <v>2.8799999999999999E-2</v>
      </c>
      <c r="L139" s="3">
        <v>7.6E-3</v>
      </c>
      <c r="M139" s="3">
        <v>3.5999999999999999E-3</v>
      </c>
      <c r="N139" s="3">
        <v>0.1368</v>
      </c>
      <c r="O139" s="3">
        <v>3.61E-2</v>
      </c>
      <c r="P139" s="3">
        <v>1.7100000000000001E-2</v>
      </c>
      <c r="Q139" s="3">
        <v>0.23760000000000001</v>
      </c>
      <c r="R139" s="3">
        <v>6.2700000000000006E-2</v>
      </c>
      <c r="S139" s="3">
        <v>2.9700000000000001E-2</v>
      </c>
      <c r="T139" s="3">
        <v>0.19439999999999999</v>
      </c>
      <c r="U139" s="3">
        <v>5.1300000000000005E-2</v>
      </c>
      <c r="V139" s="3">
        <v>2.4299999999999999E-2</v>
      </c>
      <c r="W139" s="3">
        <v>0.1183</v>
      </c>
      <c r="X139" s="3">
        <v>1.17E-2</v>
      </c>
      <c r="Y139" s="3">
        <v>3.6399999999999995E-2</v>
      </c>
      <c r="Z139" s="3">
        <v>3.5999999999999999E-3</v>
      </c>
      <c r="AA139" s="5">
        <f t="shared" si="30"/>
        <v>0.04</v>
      </c>
      <c r="AB139">
        <f t="shared" si="31"/>
        <v>0.19</v>
      </c>
      <c r="AC139">
        <f t="shared" si="32"/>
        <v>0.33</v>
      </c>
      <c r="AD139">
        <f t="shared" si="33"/>
        <v>0.27</v>
      </c>
      <c r="AE139">
        <f t="shared" si="34"/>
        <v>0.13</v>
      </c>
      <c r="AF139">
        <f t="shared" si="35"/>
        <v>3.9999999999999994E-2</v>
      </c>
      <c r="AG139">
        <f t="shared" si="36"/>
        <v>26965.284863999997</v>
      </c>
      <c r="AH139">
        <f t="shared" si="25"/>
        <v>128085.10310399999</v>
      </c>
      <c r="AI139">
        <f t="shared" si="26"/>
        <v>222463.60012799999</v>
      </c>
      <c r="AJ139">
        <f t="shared" si="27"/>
        <v>182015.67283200001</v>
      </c>
      <c r="AK139">
        <f t="shared" si="28"/>
        <v>87637.175808</v>
      </c>
      <c r="AL139">
        <f t="shared" si="29"/>
        <v>26965.284863999994</v>
      </c>
    </row>
    <row r="140" spans="1:38" x14ac:dyDescent="0.35">
      <c r="A140" s="2" t="s">
        <v>83</v>
      </c>
      <c r="B140" s="2" t="s">
        <v>27</v>
      </c>
      <c r="C140" s="2" t="s">
        <v>28</v>
      </c>
      <c r="D140" s="2" t="s">
        <v>36</v>
      </c>
      <c r="E140" s="2" t="s">
        <v>36</v>
      </c>
      <c r="F140" s="2" t="s">
        <v>37</v>
      </c>
      <c r="G140" s="2" t="s">
        <v>31</v>
      </c>
      <c r="H140" s="2">
        <v>51000</v>
      </c>
      <c r="I140" s="2">
        <v>0.86773451977762162</v>
      </c>
      <c r="J140" s="2">
        <v>44254.460508658703</v>
      </c>
      <c r="K140" s="2">
        <v>2.1689632093525396E-2</v>
      </c>
      <c r="L140" s="2">
        <v>3.5734585361095884E-4</v>
      </c>
      <c r="M140" s="2">
        <v>4.7085571299326334E-4</v>
      </c>
      <c r="N140" s="2">
        <v>0.16693852978666873</v>
      </c>
      <c r="O140" s="2">
        <v>2.640575654741685E-2</v>
      </c>
      <c r="P140" s="2">
        <v>2.3309459827599546E-2</v>
      </c>
      <c r="Q140" s="2">
        <v>0.34747427950667775</v>
      </c>
      <c r="R140" s="2">
        <v>4.9418829519962598E-2</v>
      </c>
      <c r="S140" s="2">
        <v>6.0221604878065181E-2</v>
      </c>
      <c r="T140" s="2">
        <v>0.1550006558347431</v>
      </c>
      <c r="U140" s="2">
        <v>2.7288611009279221E-2</v>
      </c>
      <c r="V140" s="2">
        <v>3.4831551368676661E-2</v>
      </c>
      <c r="W140" s="2">
        <v>6.6525185735762507E-2</v>
      </c>
      <c r="X140" s="2">
        <v>1.746370206941086E-2</v>
      </c>
      <c r="Y140" s="2">
        <v>2.2088177822023269E-3</v>
      </c>
      <c r="Z140" s="2">
        <v>3.9518247340506038E-4</v>
      </c>
      <c r="AA140" s="5">
        <f t="shared" si="30"/>
        <v>2.2517833660129619E-2</v>
      </c>
      <c r="AB140">
        <f t="shared" si="31"/>
        <v>0.21665374616168512</v>
      </c>
      <c r="AC140">
        <f t="shared" si="32"/>
        <v>0.45711471390470548</v>
      </c>
      <c r="AD140">
        <f t="shared" si="33"/>
        <v>0.21712081821269896</v>
      </c>
      <c r="AE140">
        <f t="shared" si="34"/>
        <v>8.3988887805173371E-2</v>
      </c>
      <c r="AF140">
        <f t="shared" si="35"/>
        <v>2.6040002556073872E-3</v>
      </c>
      <c r="AG140">
        <f t="shared" si="36"/>
        <v>996.51458045275183</v>
      </c>
      <c r="AH140">
        <f t="shared" si="25"/>
        <v>9587.8946535652613</v>
      </c>
      <c r="AI140">
        <f t="shared" si="26"/>
        <v>20229.365054422611</v>
      </c>
      <c r="AJ140">
        <f t="shared" si="27"/>
        <v>9608.5646752015509</v>
      </c>
      <c r="AK140">
        <f t="shared" si="28"/>
        <v>3716.8829185402114</v>
      </c>
      <c r="AL140">
        <f t="shared" si="29"/>
        <v>115.23862647631429</v>
      </c>
    </row>
    <row r="141" spans="1:38" x14ac:dyDescent="0.35">
      <c r="A141" s="3" t="s">
        <v>83</v>
      </c>
      <c r="B141" s="3" t="s">
        <v>27</v>
      </c>
      <c r="C141" s="3" t="s">
        <v>28</v>
      </c>
      <c r="D141" s="3" t="s">
        <v>38</v>
      </c>
      <c r="E141" s="3" t="s">
        <v>38</v>
      </c>
      <c r="F141" s="3" t="s">
        <v>39</v>
      </c>
      <c r="G141" s="3" t="s">
        <v>31</v>
      </c>
      <c r="H141" s="3">
        <v>80000</v>
      </c>
      <c r="I141" s="3">
        <v>0.81881496272655185</v>
      </c>
      <c r="J141" s="3">
        <v>65505.197018124149</v>
      </c>
      <c r="K141" s="3">
        <v>5.5303459864965631E-3</v>
      </c>
      <c r="L141" s="3">
        <v>0</v>
      </c>
      <c r="M141" s="3">
        <v>2.2967839141306305E-4</v>
      </c>
      <c r="N141" s="3">
        <v>0.12569601584894452</v>
      </c>
      <c r="O141" s="3">
        <v>5.6335722298282761E-3</v>
      </c>
      <c r="P141" s="3">
        <v>2.4132231166088033E-2</v>
      </c>
      <c r="Q141" s="3">
        <v>0.27886156731089135</v>
      </c>
      <c r="R141" s="3">
        <v>1.4998773156098004E-2</v>
      </c>
      <c r="S141" s="3">
        <v>7.807000783177509E-2</v>
      </c>
      <c r="T141" s="3">
        <v>0.2290000917681303</v>
      </c>
      <c r="U141" s="3">
        <v>1.0043913476175744E-2</v>
      </c>
      <c r="V141" s="3">
        <v>8.4636229170105395E-2</v>
      </c>
      <c r="W141" s="3">
        <v>9.7048152668310655E-2</v>
      </c>
      <c r="X141" s="3">
        <v>4.4674253589099065E-2</v>
      </c>
      <c r="Y141" s="3">
        <v>1.4451674066439922E-3</v>
      </c>
      <c r="Z141" s="3">
        <v>0</v>
      </c>
      <c r="AA141" s="5">
        <f t="shared" si="30"/>
        <v>5.7600243779096262E-3</v>
      </c>
      <c r="AB141">
        <f t="shared" si="31"/>
        <v>0.15546181924486083</v>
      </c>
      <c r="AC141">
        <f t="shared" si="32"/>
        <v>0.37193034829876442</v>
      </c>
      <c r="AD141">
        <f t="shared" si="33"/>
        <v>0.32368023441441146</v>
      </c>
      <c r="AE141">
        <f t="shared" si="34"/>
        <v>0.14172240625740973</v>
      </c>
      <c r="AF141">
        <f t="shared" si="35"/>
        <v>1.4451674066439922E-3</v>
      </c>
      <c r="AG141">
        <f t="shared" si="36"/>
        <v>377.31153170416803</v>
      </c>
      <c r="AH141">
        <f t="shared" si="25"/>
        <v>10183.557098430612</v>
      </c>
      <c r="AI141">
        <f t="shared" si="26"/>
        <v>24363.370742330098</v>
      </c>
      <c r="AJ141">
        <f t="shared" si="27"/>
        <v>21202.73752618863</v>
      </c>
      <c r="AK141">
        <f t="shared" si="28"/>
        <v>9283.554143774254</v>
      </c>
      <c r="AL141">
        <f t="shared" si="29"/>
        <v>94.665975696386241</v>
      </c>
    </row>
    <row r="142" spans="1:38" x14ac:dyDescent="0.35">
      <c r="A142" s="2" t="s">
        <v>83</v>
      </c>
      <c r="B142" s="2" t="s">
        <v>27</v>
      </c>
      <c r="C142" s="2" t="s">
        <v>28</v>
      </c>
      <c r="D142" s="2" t="s">
        <v>84</v>
      </c>
      <c r="E142" s="2" t="s">
        <v>84</v>
      </c>
      <c r="F142" s="2" t="s">
        <v>39</v>
      </c>
      <c r="G142" s="2" t="s">
        <v>31</v>
      </c>
      <c r="H142" s="2">
        <v>5000</v>
      </c>
      <c r="I142" s="2">
        <v>0.85</v>
      </c>
      <c r="J142" s="2">
        <v>4250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0.31764705882352939</v>
      </c>
      <c r="R142" s="2">
        <v>0.49411764705882349</v>
      </c>
      <c r="S142" s="2">
        <v>0</v>
      </c>
      <c r="T142" s="2">
        <v>5.0980392156862744E-2</v>
      </c>
      <c r="U142" s="2">
        <v>9.0196078431372548E-2</v>
      </c>
      <c r="V142" s="2">
        <v>0</v>
      </c>
      <c r="W142" s="2">
        <v>2.3529411764705879E-2</v>
      </c>
      <c r="X142" s="2">
        <v>2.3529411764705879E-2</v>
      </c>
      <c r="Y142" s="2">
        <v>0</v>
      </c>
      <c r="Z142" s="2">
        <v>0</v>
      </c>
      <c r="AA142" s="5">
        <f t="shared" si="30"/>
        <v>0</v>
      </c>
      <c r="AB142">
        <f t="shared" si="31"/>
        <v>0</v>
      </c>
      <c r="AC142">
        <f t="shared" si="32"/>
        <v>0.81176470588235294</v>
      </c>
      <c r="AD142">
        <f t="shared" si="33"/>
        <v>0.14117647058823529</v>
      </c>
      <c r="AE142">
        <f t="shared" si="34"/>
        <v>4.7058823529411757E-2</v>
      </c>
      <c r="AF142">
        <f t="shared" si="35"/>
        <v>0</v>
      </c>
      <c r="AG142">
        <f t="shared" si="36"/>
        <v>0</v>
      </c>
      <c r="AH142">
        <f t="shared" si="25"/>
        <v>0</v>
      </c>
      <c r="AI142">
        <f t="shared" si="26"/>
        <v>3450</v>
      </c>
      <c r="AJ142">
        <f t="shared" si="27"/>
        <v>600</v>
      </c>
      <c r="AK142">
        <f t="shared" si="28"/>
        <v>199.99999999999997</v>
      </c>
      <c r="AL142">
        <f t="shared" si="29"/>
        <v>0</v>
      </c>
    </row>
    <row r="143" spans="1:38" x14ac:dyDescent="0.35">
      <c r="A143" s="3" t="s">
        <v>83</v>
      </c>
      <c r="B143" s="3" t="s">
        <v>40</v>
      </c>
      <c r="C143" s="3" t="s">
        <v>28</v>
      </c>
      <c r="D143" s="3" t="s">
        <v>32</v>
      </c>
      <c r="E143" s="3" t="s">
        <v>32</v>
      </c>
      <c r="F143" s="3" t="s">
        <v>33</v>
      </c>
      <c r="G143" s="3" t="s">
        <v>31</v>
      </c>
      <c r="H143" s="3">
        <v>1881070</v>
      </c>
      <c r="I143" s="3">
        <v>0.84938937467560527</v>
      </c>
      <c r="J143" s="3">
        <v>1597760.8710210407</v>
      </c>
      <c r="K143" s="3">
        <v>2.96283563574842E-2</v>
      </c>
      <c r="L143" s="3">
        <v>1.041866113107519E-3</v>
      </c>
      <c r="M143" s="3">
        <v>1.5144352727267701E-2</v>
      </c>
      <c r="N143" s="3">
        <v>0.15178798279170178</v>
      </c>
      <c r="O143" s="3">
        <v>1.314231568799731E-2</v>
      </c>
      <c r="P143" s="3">
        <v>7.0967185873855809E-2</v>
      </c>
      <c r="Q143" s="3">
        <v>0.24642982431366001</v>
      </c>
      <c r="R143" s="3">
        <v>1.5353429408792099E-2</v>
      </c>
      <c r="S143" s="3">
        <v>0.10650875501917902</v>
      </c>
      <c r="T143" s="3">
        <v>0.15383508284234998</v>
      </c>
      <c r="U143" s="3">
        <v>1.2905889238485893E-2</v>
      </c>
      <c r="V143" s="3">
        <v>7.4338124063289601E-2</v>
      </c>
      <c r="W143" s="3">
        <v>6.5696182944173315E-2</v>
      </c>
      <c r="X143" s="3">
        <v>3.6658517736322491E-2</v>
      </c>
      <c r="Y143" s="3">
        <v>3.6211748951382522E-3</v>
      </c>
      <c r="Z143" s="3">
        <v>2.9409599871947712E-3</v>
      </c>
      <c r="AA143" s="5">
        <f t="shared" si="30"/>
        <v>4.581457519785942E-2</v>
      </c>
      <c r="AB143">
        <f t="shared" si="31"/>
        <v>0.2358974843535549</v>
      </c>
      <c r="AC143">
        <f t="shared" si="32"/>
        <v>0.36829200874163109</v>
      </c>
      <c r="AD143">
        <f t="shared" si="33"/>
        <v>0.24107909614412548</v>
      </c>
      <c r="AE143">
        <f t="shared" si="34"/>
        <v>0.10235470068049581</v>
      </c>
      <c r="AF143">
        <f t="shared" si="35"/>
        <v>6.5621348823330233E-3</v>
      </c>
      <c r="AG143">
        <f t="shared" si="36"/>
        <v>73200.735573590835</v>
      </c>
      <c r="AH143">
        <f t="shared" si="25"/>
        <v>376907.7700724082</v>
      </c>
      <c r="AI143">
        <f t="shared" si="26"/>
        <v>588442.5606771172</v>
      </c>
      <c r="AJ143">
        <f t="shared" si="27"/>
        <v>385186.74664020317</v>
      </c>
      <c r="AK143">
        <f t="shared" si="28"/>
        <v>163538.33571236688</v>
      </c>
      <c r="AL143">
        <f t="shared" si="29"/>
        <v>10484.722345353966</v>
      </c>
    </row>
    <row r="144" spans="1:38" x14ac:dyDescent="0.35">
      <c r="A144" s="2" t="s">
        <v>83</v>
      </c>
      <c r="B144" s="2" t="s">
        <v>40</v>
      </c>
      <c r="C144" s="2" t="s">
        <v>28</v>
      </c>
      <c r="D144" s="2" t="s">
        <v>42</v>
      </c>
      <c r="E144" s="2" t="s">
        <v>42</v>
      </c>
      <c r="F144" s="2" t="s">
        <v>43</v>
      </c>
      <c r="G144" s="2" t="s">
        <v>44</v>
      </c>
      <c r="H144" s="2">
        <v>78000</v>
      </c>
      <c r="I144" s="2">
        <v>0.77998898729118671</v>
      </c>
      <c r="J144" s="2">
        <v>60839.141008712562</v>
      </c>
      <c r="K144" s="2">
        <v>0</v>
      </c>
      <c r="L144" s="2">
        <v>0</v>
      </c>
      <c r="M144" s="2">
        <v>3.1975324329594712E-2</v>
      </c>
      <c r="N144" s="2">
        <v>5.1155280626615377E-6</v>
      </c>
      <c r="O144" s="2">
        <v>0</v>
      </c>
      <c r="P144" s="2">
        <v>0.25309034165793426</v>
      </c>
      <c r="Q144" s="2">
        <v>1.0231056125323075E-5</v>
      </c>
      <c r="R144" s="2">
        <v>0</v>
      </c>
      <c r="S144" s="2">
        <v>0.38682456869448251</v>
      </c>
      <c r="T144" s="2">
        <v>1.5346584187984613E-5</v>
      </c>
      <c r="U144" s="2">
        <v>0</v>
      </c>
      <c r="V144" s="2">
        <v>0.25253193061461437</v>
      </c>
      <c r="W144" s="2">
        <v>0</v>
      </c>
      <c r="X144" s="2">
        <v>7.5533022677545275E-2</v>
      </c>
      <c r="Y144" s="2">
        <v>0</v>
      </c>
      <c r="Z144" s="2">
        <v>1.4118857452945844E-5</v>
      </c>
      <c r="AA144" s="5">
        <f t="shared" si="30"/>
        <v>3.1975324329594712E-2</v>
      </c>
      <c r="AB144">
        <f t="shared" si="31"/>
        <v>0.25309545718599691</v>
      </c>
      <c r="AC144">
        <f t="shared" si="32"/>
        <v>0.38683479975060781</v>
      </c>
      <c r="AD144">
        <f t="shared" si="33"/>
        <v>0.25254727719880238</v>
      </c>
      <c r="AE144">
        <f t="shared" si="34"/>
        <v>7.5533022677545275E-2</v>
      </c>
      <c r="AF144">
        <f t="shared" si="35"/>
        <v>1.4118857452945844E-5</v>
      </c>
      <c r="AG144">
        <f t="shared" si="36"/>
        <v>1945.3512656875303</v>
      </c>
      <c r="AH144">
        <f t="shared" si="25"/>
        <v>15398.110208403439</v>
      </c>
      <c r="AI144">
        <f t="shared" si="26"/>
        <v>23534.696929104317</v>
      </c>
      <c r="AJ144">
        <f t="shared" si="27"/>
        <v>15364.759408864356</v>
      </c>
      <c r="AK144">
        <f t="shared" si="28"/>
        <v>4595.3642174934603</v>
      </c>
      <c r="AL144">
        <f t="shared" si="29"/>
        <v>0.85897915946168446</v>
      </c>
    </row>
    <row r="145" spans="1:38" x14ac:dyDescent="0.35">
      <c r="A145" s="3" t="s">
        <v>83</v>
      </c>
      <c r="B145" s="3" t="s">
        <v>40</v>
      </c>
      <c r="C145" s="3" t="s">
        <v>28</v>
      </c>
      <c r="D145" s="3" t="s">
        <v>68</v>
      </c>
      <c r="E145" s="3" t="s">
        <v>68</v>
      </c>
      <c r="F145" s="3" t="s">
        <v>43</v>
      </c>
      <c r="G145" s="3" t="s">
        <v>44</v>
      </c>
      <c r="H145" s="3">
        <v>12000</v>
      </c>
      <c r="I145" s="3">
        <v>0.77998898729118671</v>
      </c>
      <c r="J145" s="3">
        <v>9359.8678474942408</v>
      </c>
      <c r="K145" s="3">
        <v>0</v>
      </c>
      <c r="L145" s="3">
        <v>0</v>
      </c>
      <c r="M145" s="3">
        <v>3.1975324329594712E-2</v>
      </c>
      <c r="N145" s="3">
        <v>5.1155280626615377E-6</v>
      </c>
      <c r="O145" s="3">
        <v>0</v>
      </c>
      <c r="P145" s="3">
        <v>0.25309034165793426</v>
      </c>
      <c r="Q145" s="3">
        <v>1.0231056125323075E-5</v>
      </c>
      <c r="R145" s="3">
        <v>0</v>
      </c>
      <c r="S145" s="3">
        <v>0.38682456869448251</v>
      </c>
      <c r="T145" s="3">
        <v>1.5346584187984613E-5</v>
      </c>
      <c r="U145" s="3">
        <v>0</v>
      </c>
      <c r="V145" s="3">
        <v>0.25253193061461437</v>
      </c>
      <c r="W145" s="3">
        <v>0</v>
      </c>
      <c r="X145" s="3">
        <v>7.5533022677545275E-2</v>
      </c>
      <c r="Y145" s="3">
        <v>0</v>
      </c>
      <c r="Z145" s="3">
        <v>1.4118857452945844E-5</v>
      </c>
      <c r="AA145" s="5">
        <f t="shared" si="30"/>
        <v>3.1975324329594712E-2</v>
      </c>
      <c r="AB145">
        <f t="shared" si="31"/>
        <v>0.25309545718599691</v>
      </c>
      <c r="AC145">
        <f t="shared" si="32"/>
        <v>0.38683479975060781</v>
      </c>
      <c r="AD145">
        <f t="shared" si="33"/>
        <v>0.25254727719880238</v>
      </c>
      <c r="AE145">
        <f t="shared" si="34"/>
        <v>7.5533022677545275E-2</v>
      </c>
      <c r="AF145">
        <f t="shared" si="35"/>
        <v>1.4118857452945844E-5</v>
      </c>
      <c r="AG145">
        <f t="shared" si="36"/>
        <v>299.28481010577389</v>
      </c>
      <c r="AH145">
        <f t="shared" si="25"/>
        <v>2368.9400320620675</v>
      </c>
      <c r="AI145">
        <f t="shared" si="26"/>
        <v>3620.7226044775871</v>
      </c>
      <c r="AJ145">
        <f t="shared" si="27"/>
        <v>2363.8091398252859</v>
      </c>
      <c r="AK145">
        <f t="shared" si="28"/>
        <v>706.9791103836094</v>
      </c>
      <c r="AL145">
        <f t="shared" si="29"/>
        <v>0.13215063991718223</v>
      </c>
    </row>
    <row r="146" spans="1:38" x14ac:dyDescent="0.35">
      <c r="A146" s="2" t="s">
        <v>83</v>
      </c>
      <c r="B146" s="2" t="s">
        <v>40</v>
      </c>
      <c r="C146" s="2" t="s">
        <v>28</v>
      </c>
      <c r="D146" s="2" t="s">
        <v>65</v>
      </c>
      <c r="E146" s="2" t="s">
        <v>65</v>
      </c>
      <c r="F146" s="2" t="s">
        <v>66</v>
      </c>
      <c r="G146" s="2" t="s">
        <v>31</v>
      </c>
      <c r="H146" s="2">
        <v>2157674</v>
      </c>
      <c r="I146" s="2">
        <v>0.8256</v>
      </c>
      <c r="J146" s="2">
        <v>1781375.6544000001</v>
      </c>
      <c r="K146" s="2">
        <v>2.8799999999999999E-2</v>
      </c>
      <c r="L146" s="2">
        <v>7.6E-3</v>
      </c>
      <c r="M146" s="2">
        <v>3.5999999999999999E-3</v>
      </c>
      <c r="N146" s="2">
        <v>0.1368</v>
      </c>
      <c r="O146" s="2">
        <v>3.61E-2</v>
      </c>
      <c r="P146" s="2">
        <v>1.7100000000000001E-2</v>
      </c>
      <c r="Q146" s="2">
        <v>0.23760000000000001</v>
      </c>
      <c r="R146" s="2">
        <v>6.2700000000000006E-2</v>
      </c>
      <c r="S146" s="2">
        <v>2.9700000000000001E-2</v>
      </c>
      <c r="T146" s="2">
        <v>0.19439999999999999</v>
      </c>
      <c r="U146" s="2">
        <v>5.1300000000000005E-2</v>
      </c>
      <c r="V146" s="2">
        <v>2.4299999999999999E-2</v>
      </c>
      <c r="W146" s="2">
        <v>0.1183</v>
      </c>
      <c r="X146" s="2">
        <v>1.17E-2</v>
      </c>
      <c r="Y146" s="2">
        <v>3.6399999999999995E-2</v>
      </c>
      <c r="Z146" s="2">
        <v>3.5999999999999999E-3</v>
      </c>
      <c r="AA146" s="5">
        <f t="shared" si="30"/>
        <v>0.04</v>
      </c>
      <c r="AB146">
        <f t="shared" si="31"/>
        <v>0.19</v>
      </c>
      <c r="AC146">
        <f t="shared" si="32"/>
        <v>0.33</v>
      </c>
      <c r="AD146">
        <f t="shared" si="33"/>
        <v>0.27</v>
      </c>
      <c r="AE146">
        <f t="shared" si="34"/>
        <v>0.13</v>
      </c>
      <c r="AF146">
        <f t="shared" si="35"/>
        <v>3.9999999999999994E-2</v>
      </c>
      <c r="AG146">
        <f t="shared" si="36"/>
        <v>71255.026175999999</v>
      </c>
      <c r="AH146">
        <f t="shared" si="25"/>
        <v>338461.37433600001</v>
      </c>
      <c r="AI146">
        <f t="shared" si="26"/>
        <v>587853.96595200012</v>
      </c>
      <c r="AJ146">
        <f t="shared" si="27"/>
        <v>480971.42668800004</v>
      </c>
      <c r="AK146">
        <f t="shared" si="28"/>
        <v>231578.83507200002</v>
      </c>
      <c r="AL146">
        <f t="shared" si="29"/>
        <v>71255.026175999999</v>
      </c>
    </row>
    <row r="147" spans="1:38" x14ac:dyDescent="0.35">
      <c r="A147" s="3" t="s">
        <v>83</v>
      </c>
      <c r="B147" s="3" t="s">
        <v>45</v>
      </c>
      <c r="C147" s="3" t="s">
        <v>28</v>
      </c>
      <c r="D147" s="3" t="s">
        <v>32</v>
      </c>
      <c r="E147" s="3" t="s">
        <v>32</v>
      </c>
      <c r="F147" s="3" t="s">
        <v>33</v>
      </c>
      <c r="G147" s="3" t="s">
        <v>31</v>
      </c>
      <c r="H147" s="3">
        <v>2339770</v>
      </c>
      <c r="I147" s="3">
        <v>0.84938937467560527</v>
      </c>
      <c r="J147" s="3">
        <v>1987375.7771847409</v>
      </c>
      <c r="K147" s="3">
        <v>2.96283563574842E-2</v>
      </c>
      <c r="L147" s="3">
        <v>1.041866113107519E-3</v>
      </c>
      <c r="M147" s="3">
        <v>1.5144352727267701E-2</v>
      </c>
      <c r="N147" s="3">
        <v>0.15178798279170178</v>
      </c>
      <c r="O147" s="3">
        <v>1.314231568799731E-2</v>
      </c>
      <c r="P147" s="3">
        <v>7.0967185873855809E-2</v>
      </c>
      <c r="Q147" s="3">
        <v>0.24642982431366001</v>
      </c>
      <c r="R147" s="3">
        <v>1.5353429408792099E-2</v>
      </c>
      <c r="S147" s="3">
        <v>0.10650875501917902</v>
      </c>
      <c r="T147" s="3">
        <v>0.15383508284234998</v>
      </c>
      <c r="U147" s="3">
        <v>1.2905889238485893E-2</v>
      </c>
      <c r="V147" s="3">
        <v>7.4338124063289601E-2</v>
      </c>
      <c r="W147" s="3">
        <v>6.5696182944173315E-2</v>
      </c>
      <c r="X147" s="3">
        <v>3.6658517736322491E-2</v>
      </c>
      <c r="Y147" s="3">
        <v>3.6211748951382522E-3</v>
      </c>
      <c r="Z147" s="3">
        <v>2.9409599871947712E-3</v>
      </c>
      <c r="AA147" s="5">
        <f t="shared" si="30"/>
        <v>4.581457519785942E-2</v>
      </c>
      <c r="AB147">
        <f t="shared" si="31"/>
        <v>0.2358974843535549</v>
      </c>
      <c r="AC147">
        <f t="shared" si="32"/>
        <v>0.36829200874163109</v>
      </c>
      <c r="AD147">
        <f t="shared" si="33"/>
        <v>0.24107909614412548</v>
      </c>
      <c r="AE147">
        <f t="shared" si="34"/>
        <v>0.10235470068049581</v>
      </c>
      <c r="AF147">
        <f t="shared" si="35"/>
        <v>6.5621348823330233E-3</v>
      </c>
      <c r="AG147">
        <f t="shared" si="36"/>
        <v>91050.776990234619</v>
      </c>
      <c r="AH147">
        <f t="shared" si="25"/>
        <v>468816.9463030714</v>
      </c>
      <c r="AI147">
        <f t="shared" si="26"/>
        <v>731934.61710382847</v>
      </c>
      <c r="AJ147">
        <f t="shared" si="27"/>
        <v>479114.75606242626</v>
      </c>
      <c r="AK147">
        <f t="shared" si="28"/>
        <v>203417.25281341188</v>
      </c>
      <c r="AL147">
        <f t="shared" si="29"/>
        <v>13041.427911767691</v>
      </c>
    </row>
    <row r="148" spans="1:38" x14ac:dyDescent="0.35">
      <c r="A148" s="2" t="s">
        <v>83</v>
      </c>
      <c r="B148" s="2" t="s">
        <v>45</v>
      </c>
      <c r="C148" s="2" t="s">
        <v>28</v>
      </c>
      <c r="D148" s="2" t="s">
        <v>42</v>
      </c>
      <c r="E148" s="2" t="s">
        <v>42</v>
      </c>
      <c r="F148" s="2" t="s">
        <v>43</v>
      </c>
      <c r="G148" s="2" t="s">
        <v>44</v>
      </c>
      <c r="H148" s="2">
        <v>87597</v>
      </c>
      <c r="I148" s="2">
        <v>0.77998898729118671</v>
      </c>
      <c r="J148" s="2">
        <v>68324.695319746083</v>
      </c>
      <c r="K148" s="2">
        <v>0</v>
      </c>
      <c r="L148" s="2">
        <v>0</v>
      </c>
      <c r="M148" s="2">
        <v>3.1975324329594712E-2</v>
      </c>
      <c r="N148" s="2">
        <v>5.1155280626615377E-6</v>
      </c>
      <c r="O148" s="2">
        <v>0</v>
      </c>
      <c r="P148" s="2">
        <v>0.25309034165793426</v>
      </c>
      <c r="Q148" s="2">
        <v>1.0231056125323075E-5</v>
      </c>
      <c r="R148" s="2">
        <v>0</v>
      </c>
      <c r="S148" s="2">
        <v>0.38682456869448251</v>
      </c>
      <c r="T148" s="2">
        <v>1.5346584187984613E-5</v>
      </c>
      <c r="U148" s="2">
        <v>0</v>
      </c>
      <c r="V148" s="2">
        <v>0.25253193061461437</v>
      </c>
      <c r="W148" s="2">
        <v>0</v>
      </c>
      <c r="X148" s="2">
        <v>7.5533022677545275E-2</v>
      </c>
      <c r="Y148" s="2">
        <v>0</v>
      </c>
      <c r="Z148" s="2">
        <v>1.4118857452945844E-5</v>
      </c>
      <c r="AA148" s="5">
        <f t="shared" si="30"/>
        <v>3.1975324329594712E-2</v>
      </c>
      <c r="AB148">
        <f t="shared" si="31"/>
        <v>0.25309545718599691</v>
      </c>
      <c r="AC148">
        <f t="shared" si="32"/>
        <v>0.38683479975060781</v>
      </c>
      <c r="AD148">
        <f t="shared" si="33"/>
        <v>0.25254727719880238</v>
      </c>
      <c r="AE148">
        <f t="shared" si="34"/>
        <v>7.5533022677545275E-2</v>
      </c>
      <c r="AF148">
        <f t="shared" si="35"/>
        <v>1.4118857452945844E-5</v>
      </c>
      <c r="AG148">
        <f t="shared" si="36"/>
        <v>2184.7042925696228</v>
      </c>
      <c r="AH148">
        <f t="shared" si="25"/>
        <v>17292.66999904508</v>
      </c>
      <c r="AI148">
        <f t="shared" si="26"/>
        <v>26430.369832035267</v>
      </c>
      <c r="AJ148">
        <f t="shared" si="27"/>
        <v>17255.21576843963</v>
      </c>
      <c r="AK148">
        <f t="shared" si="28"/>
        <v>5160.7707610227526</v>
      </c>
      <c r="AL148">
        <f t="shared" si="29"/>
        <v>0.96466663373545103</v>
      </c>
    </row>
    <row r="149" spans="1:38" x14ac:dyDescent="0.35">
      <c r="A149" s="3" t="s">
        <v>83</v>
      </c>
      <c r="B149" s="3" t="s">
        <v>45</v>
      </c>
      <c r="C149" s="3" t="s">
        <v>28</v>
      </c>
      <c r="D149" s="3" t="s">
        <v>68</v>
      </c>
      <c r="E149" s="3" t="s">
        <v>68</v>
      </c>
      <c r="F149" s="3" t="s">
        <v>43</v>
      </c>
      <c r="G149" s="3" t="s">
        <v>44</v>
      </c>
      <c r="H149" s="3">
        <v>32500</v>
      </c>
      <c r="I149" s="3">
        <v>0.77998898729118671</v>
      </c>
      <c r="J149" s="3">
        <v>25349.642086963569</v>
      </c>
      <c r="K149" s="3">
        <v>0</v>
      </c>
      <c r="L149" s="3">
        <v>0</v>
      </c>
      <c r="M149" s="3">
        <v>3.1975324329594712E-2</v>
      </c>
      <c r="N149" s="3">
        <v>5.1155280626615377E-6</v>
      </c>
      <c r="O149" s="3">
        <v>0</v>
      </c>
      <c r="P149" s="3">
        <v>0.25309034165793426</v>
      </c>
      <c r="Q149" s="3">
        <v>1.0231056125323075E-5</v>
      </c>
      <c r="R149" s="3">
        <v>0</v>
      </c>
      <c r="S149" s="3">
        <v>0.38682456869448251</v>
      </c>
      <c r="T149" s="3">
        <v>1.5346584187984613E-5</v>
      </c>
      <c r="U149" s="3">
        <v>0</v>
      </c>
      <c r="V149" s="3">
        <v>0.25253193061461437</v>
      </c>
      <c r="W149" s="3">
        <v>0</v>
      </c>
      <c r="X149" s="3">
        <v>7.5533022677545275E-2</v>
      </c>
      <c r="Y149" s="3">
        <v>0</v>
      </c>
      <c r="Z149" s="3">
        <v>1.4118857452945844E-5</v>
      </c>
      <c r="AA149" s="5">
        <f t="shared" si="30"/>
        <v>3.1975324329594712E-2</v>
      </c>
      <c r="AB149">
        <f t="shared" si="31"/>
        <v>0.25309545718599691</v>
      </c>
      <c r="AC149">
        <f t="shared" si="32"/>
        <v>0.38683479975060781</v>
      </c>
      <c r="AD149">
        <f t="shared" si="33"/>
        <v>0.25254727719880238</v>
      </c>
      <c r="AE149">
        <f t="shared" si="34"/>
        <v>7.5533022677545275E-2</v>
      </c>
      <c r="AF149">
        <f t="shared" si="35"/>
        <v>1.4118857452945844E-5</v>
      </c>
      <c r="AG149">
        <f t="shared" si="36"/>
        <v>810.56302736980433</v>
      </c>
      <c r="AH149">
        <f t="shared" si="25"/>
        <v>6415.8792535014336</v>
      </c>
      <c r="AI149">
        <f t="shared" si="26"/>
        <v>9806.123720460133</v>
      </c>
      <c r="AJ149">
        <f t="shared" si="27"/>
        <v>6401.9830870268161</v>
      </c>
      <c r="AK149">
        <f t="shared" si="28"/>
        <v>1914.7350906222755</v>
      </c>
      <c r="AL149">
        <f t="shared" si="29"/>
        <v>0.35790798310903527</v>
      </c>
    </row>
    <row r="150" spans="1:38" x14ac:dyDescent="0.35">
      <c r="A150" s="2" t="s">
        <v>83</v>
      </c>
      <c r="B150" s="2" t="s">
        <v>45</v>
      </c>
      <c r="C150" s="2" t="s">
        <v>28</v>
      </c>
      <c r="D150" s="2" t="s">
        <v>65</v>
      </c>
      <c r="E150" s="2" t="s">
        <v>65</v>
      </c>
      <c r="F150" s="2" t="s">
        <v>66</v>
      </c>
      <c r="G150" s="2" t="s">
        <v>31</v>
      </c>
      <c r="H150" s="2">
        <v>2257108</v>
      </c>
      <c r="I150" s="2">
        <v>0.8256</v>
      </c>
      <c r="J150" s="2">
        <v>1863468.3648000001</v>
      </c>
      <c r="K150" s="2">
        <v>2.8799999999999999E-2</v>
      </c>
      <c r="L150" s="2">
        <v>7.6E-3</v>
      </c>
      <c r="M150" s="2">
        <v>3.5999999999999999E-3</v>
      </c>
      <c r="N150" s="2">
        <v>0.1368</v>
      </c>
      <c r="O150" s="2">
        <v>3.61E-2</v>
      </c>
      <c r="P150" s="2">
        <v>1.7100000000000001E-2</v>
      </c>
      <c r="Q150" s="2">
        <v>0.23760000000000001</v>
      </c>
      <c r="R150" s="2">
        <v>6.2700000000000006E-2</v>
      </c>
      <c r="S150" s="2">
        <v>2.9700000000000001E-2</v>
      </c>
      <c r="T150" s="2">
        <v>0.19439999999999999</v>
      </c>
      <c r="U150" s="2">
        <v>5.1300000000000005E-2</v>
      </c>
      <c r="V150" s="2">
        <v>2.4299999999999999E-2</v>
      </c>
      <c r="W150" s="2">
        <v>0.1183</v>
      </c>
      <c r="X150" s="2">
        <v>1.17E-2</v>
      </c>
      <c r="Y150" s="2">
        <v>3.6399999999999995E-2</v>
      </c>
      <c r="Z150" s="2">
        <v>3.5999999999999999E-3</v>
      </c>
      <c r="AA150" s="5">
        <f t="shared" si="30"/>
        <v>0.04</v>
      </c>
      <c r="AB150">
        <f t="shared" si="31"/>
        <v>0.19</v>
      </c>
      <c r="AC150">
        <f t="shared" si="32"/>
        <v>0.33</v>
      </c>
      <c r="AD150">
        <f t="shared" si="33"/>
        <v>0.27</v>
      </c>
      <c r="AE150">
        <f t="shared" si="34"/>
        <v>0.13</v>
      </c>
      <c r="AF150">
        <f t="shared" si="35"/>
        <v>3.9999999999999994E-2</v>
      </c>
      <c r="AG150">
        <f t="shared" si="36"/>
        <v>74538.734592000008</v>
      </c>
      <c r="AH150">
        <f t="shared" si="25"/>
        <v>354058.98931200005</v>
      </c>
      <c r="AI150">
        <f t="shared" si="26"/>
        <v>614944.56038400007</v>
      </c>
      <c r="AJ150">
        <f t="shared" si="27"/>
        <v>503136.45849600004</v>
      </c>
      <c r="AK150">
        <f t="shared" si="28"/>
        <v>242250.88742400002</v>
      </c>
      <c r="AL150">
        <f t="shared" si="29"/>
        <v>74538.734591999993</v>
      </c>
    </row>
    <row r="151" spans="1:38" x14ac:dyDescent="0.35">
      <c r="A151" s="3" t="s">
        <v>85</v>
      </c>
      <c r="B151" s="3" t="s">
        <v>78</v>
      </c>
      <c r="C151" s="3" t="s">
        <v>28</v>
      </c>
      <c r="D151" s="3" t="s">
        <v>32</v>
      </c>
      <c r="E151" s="3" t="s">
        <v>32</v>
      </c>
      <c r="F151" s="3" t="s">
        <v>33</v>
      </c>
      <c r="G151" s="3" t="s">
        <v>31</v>
      </c>
      <c r="H151" s="3">
        <v>82400</v>
      </c>
      <c r="I151" s="3">
        <v>0.84938937467560527</v>
      </c>
      <c r="J151" s="3">
        <v>69989.684473269881</v>
      </c>
      <c r="K151" s="3">
        <v>2.96283563574842E-2</v>
      </c>
      <c r="L151" s="3">
        <v>1.041866113107519E-3</v>
      </c>
      <c r="M151" s="3">
        <v>1.5144352727267701E-2</v>
      </c>
      <c r="N151" s="3">
        <v>0.15178798279170178</v>
      </c>
      <c r="O151" s="3">
        <v>1.314231568799731E-2</v>
      </c>
      <c r="P151" s="3">
        <v>7.0967185873855809E-2</v>
      </c>
      <c r="Q151" s="3">
        <v>0.24642982431366001</v>
      </c>
      <c r="R151" s="3">
        <v>1.5353429408792099E-2</v>
      </c>
      <c r="S151" s="3">
        <v>0.10650875501917902</v>
      </c>
      <c r="T151" s="3">
        <v>0.15383508284234998</v>
      </c>
      <c r="U151" s="3">
        <v>1.2905889238485893E-2</v>
      </c>
      <c r="V151" s="3">
        <v>7.4338124063289601E-2</v>
      </c>
      <c r="W151" s="3">
        <v>6.5696182944173315E-2</v>
      </c>
      <c r="X151" s="3">
        <v>3.6658517736322491E-2</v>
      </c>
      <c r="Y151" s="3">
        <v>3.6211748951382522E-3</v>
      </c>
      <c r="Z151" s="3">
        <v>2.9409599871947712E-3</v>
      </c>
      <c r="AA151" s="5">
        <f t="shared" si="30"/>
        <v>4.581457519785942E-2</v>
      </c>
      <c r="AB151">
        <f t="shared" si="31"/>
        <v>0.2358974843535549</v>
      </c>
      <c r="AC151">
        <f t="shared" si="32"/>
        <v>0.36829200874163109</v>
      </c>
      <c r="AD151">
        <f t="shared" si="33"/>
        <v>0.24107909614412548</v>
      </c>
      <c r="AE151">
        <f t="shared" si="34"/>
        <v>0.10235470068049581</v>
      </c>
      <c r="AF151">
        <f t="shared" si="35"/>
        <v>6.5621348823330233E-3</v>
      </c>
      <c r="AG151">
        <f t="shared" si="36"/>
        <v>3206.5476623750769</v>
      </c>
      <c r="AH151">
        <f t="shared" si="25"/>
        <v>16510.390497943426</v>
      </c>
      <c r="AI151">
        <f t="shared" si="26"/>
        <v>25776.641485853514</v>
      </c>
      <c r="AJ151">
        <f t="shared" si="27"/>
        <v>16873.049872228436</v>
      </c>
      <c r="AK151">
        <f t="shared" si="28"/>
        <v>7163.7732049838833</v>
      </c>
      <c r="AL151">
        <f t="shared" si="29"/>
        <v>459.28174988552627</v>
      </c>
    </row>
    <row r="152" spans="1:38" x14ac:dyDescent="0.35">
      <c r="A152" s="2" t="s">
        <v>85</v>
      </c>
      <c r="B152" s="2" t="s">
        <v>78</v>
      </c>
      <c r="C152" s="2" t="s">
        <v>28</v>
      </c>
      <c r="D152" s="2" t="s">
        <v>65</v>
      </c>
      <c r="E152" s="2" t="s">
        <v>65</v>
      </c>
      <c r="F152" s="2" t="s">
        <v>66</v>
      </c>
      <c r="G152" s="2" t="s">
        <v>31</v>
      </c>
      <c r="H152" s="2">
        <v>742834</v>
      </c>
      <c r="I152" s="2">
        <v>0.8256</v>
      </c>
      <c r="J152" s="2">
        <v>613283.75040000002</v>
      </c>
      <c r="K152" s="2">
        <v>2.8799999999999999E-2</v>
      </c>
      <c r="L152" s="2">
        <v>7.6E-3</v>
      </c>
      <c r="M152" s="2">
        <v>3.5999999999999999E-3</v>
      </c>
      <c r="N152" s="2">
        <v>0.1368</v>
      </c>
      <c r="O152" s="2">
        <v>3.61E-2</v>
      </c>
      <c r="P152" s="2">
        <v>1.7100000000000001E-2</v>
      </c>
      <c r="Q152" s="2">
        <v>0.23760000000000001</v>
      </c>
      <c r="R152" s="2">
        <v>6.2700000000000006E-2</v>
      </c>
      <c r="S152" s="2">
        <v>2.9700000000000001E-2</v>
      </c>
      <c r="T152" s="2">
        <v>0.19439999999999999</v>
      </c>
      <c r="U152" s="2">
        <v>5.1300000000000005E-2</v>
      </c>
      <c r="V152" s="2">
        <v>2.4299999999999999E-2</v>
      </c>
      <c r="W152" s="2">
        <v>0.1183</v>
      </c>
      <c r="X152" s="2">
        <v>1.17E-2</v>
      </c>
      <c r="Y152" s="2">
        <v>3.6399999999999995E-2</v>
      </c>
      <c r="Z152" s="2">
        <v>3.5999999999999999E-3</v>
      </c>
      <c r="AA152" s="5">
        <f t="shared" si="30"/>
        <v>0.04</v>
      </c>
      <c r="AB152">
        <f t="shared" si="31"/>
        <v>0.19</v>
      </c>
      <c r="AC152">
        <f t="shared" si="32"/>
        <v>0.33</v>
      </c>
      <c r="AD152">
        <f t="shared" si="33"/>
        <v>0.27</v>
      </c>
      <c r="AE152">
        <f t="shared" si="34"/>
        <v>0.13</v>
      </c>
      <c r="AF152">
        <f t="shared" si="35"/>
        <v>3.9999999999999994E-2</v>
      </c>
      <c r="AG152">
        <f t="shared" si="36"/>
        <v>24531.350016</v>
      </c>
      <c r="AH152">
        <f t="shared" si="25"/>
        <v>116523.912576</v>
      </c>
      <c r="AI152">
        <f t="shared" si="26"/>
        <v>202383.63763200003</v>
      </c>
      <c r="AJ152">
        <f t="shared" si="27"/>
        <v>165586.61260800002</v>
      </c>
      <c r="AK152">
        <f t="shared" si="28"/>
        <v>79726.887552</v>
      </c>
      <c r="AL152">
        <f t="shared" si="29"/>
        <v>24531.350015999997</v>
      </c>
    </row>
    <row r="153" spans="1:38" x14ac:dyDescent="0.35">
      <c r="A153" s="3" t="s">
        <v>85</v>
      </c>
      <c r="B153" s="3" t="s">
        <v>27</v>
      </c>
      <c r="C153" s="3" t="s">
        <v>28</v>
      </c>
      <c r="D153" s="3" t="s">
        <v>81</v>
      </c>
      <c r="E153" s="3" t="s">
        <v>81</v>
      </c>
      <c r="F153" s="3" t="s">
        <v>82</v>
      </c>
      <c r="G153" s="3" t="s">
        <v>31</v>
      </c>
      <c r="H153" s="3">
        <v>463206</v>
      </c>
      <c r="I153" s="3">
        <v>0.7900023439139483</v>
      </c>
      <c r="J153" s="3">
        <v>365933.82571500429</v>
      </c>
      <c r="K153" s="3">
        <v>7.9652178196997099E-4</v>
      </c>
      <c r="L153" s="3">
        <v>4.7553539222087822E-5</v>
      </c>
      <c r="M153" s="3">
        <v>9.748475540528004E-5</v>
      </c>
      <c r="N153" s="3">
        <v>4.5014180227628334E-2</v>
      </c>
      <c r="O153" s="3">
        <v>9.7869939072978938E-3</v>
      </c>
      <c r="P153" s="3">
        <v>6.6931606455088609E-3</v>
      </c>
      <c r="Q153" s="3">
        <v>0.20628059564992587</v>
      </c>
      <c r="R153" s="3">
        <v>5.3938077398045334E-2</v>
      </c>
      <c r="S153" s="3">
        <v>3.6156144709033923E-2</v>
      </c>
      <c r="T153" s="3">
        <v>0.26785691273197987</v>
      </c>
      <c r="U153" s="3">
        <v>8.1742631781200087E-2</v>
      </c>
      <c r="V153" s="3">
        <v>5.374215681645033E-2</v>
      </c>
      <c r="W153" s="3">
        <v>0.18977095790280143</v>
      </c>
      <c r="X153" s="3">
        <v>3.557955804596611E-2</v>
      </c>
      <c r="Y153" s="3">
        <v>1.1493690429978626E-2</v>
      </c>
      <c r="Z153" s="3">
        <v>1.003379677586053E-3</v>
      </c>
      <c r="AA153" s="5">
        <f t="shared" si="30"/>
        <v>9.4156007659733885E-4</v>
      </c>
      <c r="AB153">
        <f t="shared" si="31"/>
        <v>6.1494334780435089E-2</v>
      </c>
      <c r="AC153">
        <f t="shared" si="32"/>
        <v>0.29637481775700514</v>
      </c>
      <c r="AD153">
        <f t="shared" si="33"/>
        <v>0.40334170132963032</v>
      </c>
      <c r="AE153">
        <f t="shared" si="34"/>
        <v>0.22535051594876754</v>
      </c>
      <c r="AF153">
        <f t="shared" si="35"/>
        <v>1.249707010756468E-2</v>
      </c>
      <c r="AG153">
        <f t="shared" si="36"/>
        <v>344.54868096977668</v>
      </c>
      <c r="AH153">
        <f t="shared" si="25"/>
        <v>22502.857186003861</v>
      </c>
      <c r="AI153">
        <f t="shared" si="26"/>
        <v>108453.57090740808</v>
      </c>
      <c r="AJ153">
        <f t="shared" si="27"/>
        <v>147596.37183795025</v>
      </c>
      <c r="AK153">
        <f t="shared" si="28"/>
        <v>82463.376427982599</v>
      </c>
      <c r="AL153">
        <f t="shared" si="29"/>
        <v>4573.1006746897638</v>
      </c>
    </row>
    <row r="154" spans="1:38" x14ac:dyDescent="0.35">
      <c r="A154" s="2" t="s">
        <v>85</v>
      </c>
      <c r="B154" s="2" t="s">
        <v>27</v>
      </c>
      <c r="C154" s="2" t="s">
        <v>28</v>
      </c>
      <c r="D154" s="2" t="s">
        <v>86</v>
      </c>
      <c r="E154" s="2" t="s">
        <v>86</v>
      </c>
      <c r="F154" s="2" t="s">
        <v>62</v>
      </c>
      <c r="G154" s="2" t="s">
        <v>31</v>
      </c>
      <c r="H154" s="2">
        <v>50000</v>
      </c>
      <c r="I154" s="2">
        <v>0.79484022280856059</v>
      </c>
      <c r="J154" s="2">
        <v>39742.011140428032</v>
      </c>
      <c r="K154" s="2">
        <v>0</v>
      </c>
      <c r="L154" s="2">
        <v>0</v>
      </c>
      <c r="M154" s="2">
        <v>0</v>
      </c>
      <c r="N154" s="2">
        <v>8.4286133098798011E-2</v>
      </c>
      <c r="O154" s="2">
        <v>0.12694224567575493</v>
      </c>
      <c r="P154" s="2">
        <v>2.2720609791849894E-3</v>
      </c>
      <c r="Q154" s="2">
        <v>0.18154500146584579</v>
      </c>
      <c r="R154" s="2">
        <v>0.20397244209909121</v>
      </c>
      <c r="S154" s="2">
        <v>1.4438581061272354E-2</v>
      </c>
      <c r="T154" s="2">
        <v>0.13551744356493697</v>
      </c>
      <c r="U154" s="2">
        <v>0.11477572559366754</v>
      </c>
      <c r="V154" s="2">
        <v>3.1149223101729694E-2</v>
      </c>
      <c r="W154" s="2">
        <v>8.8024039871005572E-2</v>
      </c>
      <c r="X154" s="2">
        <v>1.0627381999413659E-2</v>
      </c>
      <c r="Y154" s="2">
        <v>3.4447376136030488E-3</v>
      </c>
      <c r="Z154" s="2">
        <v>3.0049838756962769E-3</v>
      </c>
      <c r="AA154" s="5">
        <f t="shared" si="30"/>
        <v>0</v>
      </c>
      <c r="AB154">
        <f t="shared" si="31"/>
        <v>0.21350043975373795</v>
      </c>
      <c r="AC154">
        <f t="shared" si="32"/>
        <v>0.39995602462620938</v>
      </c>
      <c r="AD154">
        <f t="shared" si="33"/>
        <v>0.28144239226033418</v>
      </c>
      <c r="AE154">
        <f t="shared" si="34"/>
        <v>9.8651421870419226E-2</v>
      </c>
      <c r="AF154">
        <f t="shared" si="35"/>
        <v>6.4497214892993253E-3</v>
      </c>
      <c r="AG154">
        <f t="shared" si="36"/>
        <v>0</v>
      </c>
      <c r="AH154">
        <f t="shared" si="25"/>
        <v>8484.9368551793377</v>
      </c>
      <c r="AI154">
        <f t="shared" si="26"/>
        <v>15895.056786376123</v>
      </c>
      <c r="AJ154">
        <f t="shared" si="27"/>
        <v>11185.086688598918</v>
      </c>
      <c r="AK154">
        <f t="shared" si="28"/>
        <v>3920.6059069932667</v>
      </c>
      <c r="AL154">
        <f t="shared" si="29"/>
        <v>256.32490328039188</v>
      </c>
    </row>
    <row r="155" spans="1:38" x14ac:dyDescent="0.35">
      <c r="A155" s="3" t="s">
        <v>85</v>
      </c>
      <c r="B155" s="3" t="s">
        <v>27</v>
      </c>
      <c r="C155" s="3" t="s">
        <v>28</v>
      </c>
      <c r="D155" s="3" t="s">
        <v>32</v>
      </c>
      <c r="E155" s="3" t="s">
        <v>32</v>
      </c>
      <c r="F155" s="3" t="s">
        <v>33</v>
      </c>
      <c r="G155" s="3" t="s">
        <v>31</v>
      </c>
      <c r="H155" s="3">
        <v>1303000</v>
      </c>
      <c r="I155" s="3">
        <v>0.84938937467560527</v>
      </c>
      <c r="J155" s="3">
        <v>1106754.3552023135</v>
      </c>
      <c r="K155" s="3">
        <v>2.96283563574842E-2</v>
      </c>
      <c r="L155" s="3">
        <v>1.041866113107519E-3</v>
      </c>
      <c r="M155" s="3">
        <v>1.5144352727267701E-2</v>
      </c>
      <c r="N155" s="3">
        <v>0.15178798279170178</v>
      </c>
      <c r="O155" s="3">
        <v>1.314231568799731E-2</v>
      </c>
      <c r="P155" s="3">
        <v>7.0967185873855809E-2</v>
      </c>
      <c r="Q155" s="3">
        <v>0.24642982431366001</v>
      </c>
      <c r="R155" s="3">
        <v>1.5353429408792099E-2</v>
      </c>
      <c r="S155" s="3">
        <v>0.10650875501917902</v>
      </c>
      <c r="T155" s="3">
        <v>0.15383508284234998</v>
      </c>
      <c r="U155" s="3">
        <v>1.2905889238485893E-2</v>
      </c>
      <c r="V155" s="3">
        <v>7.4338124063289601E-2</v>
      </c>
      <c r="W155" s="3">
        <v>6.5696182944173315E-2</v>
      </c>
      <c r="X155" s="3">
        <v>3.6658517736322491E-2</v>
      </c>
      <c r="Y155" s="3">
        <v>3.6211748951382522E-3</v>
      </c>
      <c r="Z155" s="3">
        <v>2.9409599871947712E-3</v>
      </c>
      <c r="AA155" s="5">
        <f t="shared" si="30"/>
        <v>4.581457519785942E-2</v>
      </c>
      <c r="AB155">
        <f t="shared" si="31"/>
        <v>0.2358974843535549</v>
      </c>
      <c r="AC155">
        <f t="shared" si="32"/>
        <v>0.36829200874163109</v>
      </c>
      <c r="AD155">
        <f t="shared" si="33"/>
        <v>0.24107909614412548</v>
      </c>
      <c r="AE155">
        <f t="shared" si="34"/>
        <v>0.10235470068049581</v>
      </c>
      <c r="AF155">
        <f t="shared" si="35"/>
        <v>6.5621348823330233E-3</v>
      </c>
      <c r="AG155">
        <f t="shared" si="36"/>
        <v>50705.48063197481</v>
      </c>
      <c r="AH155">
        <f t="shared" si="25"/>
        <v>261080.56818956649</v>
      </c>
      <c r="AI155">
        <f t="shared" si="26"/>
        <v>407608.78466100874</v>
      </c>
      <c r="AJ155">
        <f t="shared" si="27"/>
        <v>266815.33960574813</v>
      </c>
      <c r="AK155">
        <f t="shared" si="28"/>
        <v>113281.51075356794</v>
      </c>
      <c r="AL155">
        <f t="shared" si="29"/>
        <v>7262.6713604470951</v>
      </c>
    </row>
    <row r="156" spans="1:38" x14ac:dyDescent="0.35">
      <c r="A156" s="2" t="s">
        <v>85</v>
      </c>
      <c r="B156" s="2" t="s">
        <v>27</v>
      </c>
      <c r="C156" s="2" t="s">
        <v>28</v>
      </c>
      <c r="D156" s="2" t="s">
        <v>42</v>
      </c>
      <c r="E156" s="2" t="s">
        <v>42</v>
      </c>
      <c r="F156" s="2" t="s">
        <v>43</v>
      </c>
      <c r="G156" s="2" t="s">
        <v>44</v>
      </c>
      <c r="H156" s="2">
        <v>57000</v>
      </c>
      <c r="I156" s="2">
        <v>0.77998898729118671</v>
      </c>
      <c r="J156" s="2">
        <v>44459.372275597641</v>
      </c>
      <c r="K156" s="2">
        <v>0</v>
      </c>
      <c r="L156" s="2">
        <v>0</v>
      </c>
      <c r="M156" s="2">
        <v>3.1975324329594712E-2</v>
      </c>
      <c r="N156" s="2">
        <v>5.1155280626615377E-6</v>
      </c>
      <c r="O156" s="2">
        <v>0</v>
      </c>
      <c r="P156" s="2">
        <v>0.25309034165793426</v>
      </c>
      <c r="Q156" s="2">
        <v>1.0231056125323075E-5</v>
      </c>
      <c r="R156" s="2">
        <v>0</v>
      </c>
      <c r="S156" s="2">
        <v>0.38682456869448251</v>
      </c>
      <c r="T156" s="2">
        <v>1.5346584187984613E-5</v>
      </c>
      <c r="U156" s="2">
        <v>0</v>
      </c>
      <c r="V156" s="2">
        <v>0.25253193061461437</v>
      </c>
      <c r="W156" s="2">
        <v>0</v>
      </c>
      <c r="X156" s="2">
        <v>7.5533022677545275E-2</v>
      </c>
      <c r="Y156" s="2">
        <v>0</v>
      </c>
      <c r="Z156" s="2">
        <v>1.4118857452945844E-5</v>
      </c>
      <c r="AA156" s="5">
        <f t="shared" si="30"/>
        <v>3.1975324329594712E-2</v>
      </c>
      <c r="AB156">
        <f t="shared" si="31"/>
        <v>0.25309545718599691</v>
      </c>
      <c r="AC156">
        <f t="shared" si="32"/>
        <v>0.38683479975060781</v>
      </c>
      <c r="AD156">
        <f t="shared" si="33"/>
        <v>0.25254727719880238</v>
      </c>
      <c r="AE156">
        <f t="shared" si="34"/>
        <v>7.5533022677545275E-2</v>
      </c>
      <c r="AF156">
        <f t="shared" si="35"/>
        <v>1.4118857452945844E-5</v>
      </c>
      <c r="AG156">
        <f t="shared" si="36"/>
        <v>1421.6028480024258</v>
      </c>
      <c r="AH156">
        <f t="shared" si="25"/>
        <v>11252.465152294821</v>
      </c>
      <c r="AI156">
        <f t="shared" si="26"/>
        <v>17198.432371268536</v>
      </c>
      <c r="AJ156">
        <f t="shared" si="27"/>
        <v>11228.093414170107</v>
      </c>
      <c r="AK156">
        <f t="shared" si="28"/>
        <v>3358.1507743221441</v>
      </c>
      <c r="AL156">
        <f t="shared" si="29"/>
        <v>0.62771553960661564</v>
      </c>
    </row>
    <row r="157" spans="1:38" x14ac:dyDescent="0.35">
      <c r="A157" s="3" t="s">
        <v>85</v>
      </c>
      <c r="B157" s="3" t="s">
        <v>27</v>
      </c>
      <c r="C157" s="3" t="s">
        <v>28</v>
      </c>
      <c r="D157" s="3" t="s">
        <v>34</v>
      </c>
      <c r="E157" s="3" t="s">
        <v>34</v>
      </c>
      <c r="F157" s="3" t="s">
        <v>35</v>
      </c>
      <c r="G157" s="3" t="s">
        <v>31</v>
      </c>
      <c r="H157" s="3">
        <v>104000</v>
      </c>
      <c r="I157" s="3">
        <v>0.84554276503416836</v>
      </c>
      <c r="J157" s="3">
        <v>87936.447563553505</v>
      </c>
      <c r="K157" s="3">
        <v>7.7436308218718835E-3</v>
      </c>
      <c r="L157" s="3">
        <v>8.104023242338658E-3</v>
      </c>
      <c r="M157" s="3">
        <v>8.3554254232141287E-5</v>
      </c>
      <c r="N157" s="3">
        <v>7.1293887463569974E-2</v>
      </c>
      <c r="O157" s="3">
        <v>3.3947428018157859E-2</v>
      </c>
      <c r="P157" s="3">
        <v>4.679925538814766E-3</v>
      </c>
      <c r="Q157" s="3">
        <v>0.24410700717918857</v>
      </c>
      <c r="R157" s="3">
        <v>8.7609962944205838E-2</v>
      </c>
      <c r="S157" s="3">
        <v>1.9125051201011808E-2</v>
      </c>
      <c r="T157" s="3">
        <v>0.24690258464216019</v>
      </c>
      <c r="U157" s="3">
        <v>7.397435230442781E-2</v>
      </c>
      <c r="V157" s="3">
        <v>2.3202794574811919E-2</v>
      </c>
      <c r="W157" s="3">
        <v>0.158472991434846</v>
      </c>
      <c r="X157" s="3">
        <v>1.5509000538207704E-2</v>
      </c>
      <c r="Y157" s="3">
        <v>5.243805842154863E-3</v>
      </c>
      <c r="Z157" s="3">
        <v>0</v>
      </c>
      <c r="AA157" s="5">
        <f t="shared" si="30"/>
        <v>1.5931208318442684E-2</v>
      </c>
      <c r="AB157">
        <f t="shared" si="31"/>
        <v>0.1099212410205426</v>
      </c>
      <c r="AC157">
        <f t="shared" si="32"/>
        <v>0.35084202132440623</v>
      </c>
      <c r="AD157">
        <f t="shared" si="33"/>
        <v>0.34407973152139992</v>
      </c>
      <c r="AE157">
        <f t="shared" si="34"/>
        <v>0.1739819919730537</v>
      </c>
      <c r="AF157">
        <f t="shared" si="35"/>
        <v>5.243805842154863E-3</v>
      </c>
      <c r="AG157">
        <f t="shared" si="36"/>
        <v>1400.9338649187825</v>
      </c>
      <c r="AH157">
        <f t="shared" si="25"/>
        <v>9666.0834471236703</v>
      </c>
      <c r="AI157">
        <f t="shared" si="26"/>
        <v>30851.80101128477</v>
      </c>
      <c r="AJ157">
        <f t="shared" si="27"/>
        <v>30257.149268613153</v>
      </c>
      <c r="AK157">
        <f t="shared" si="28"/>
        <v>15299.358314141024</v>
      </c>
      <c r="AL157">
        <f t="shared" si="29"/>
        <v>461.12165747210662</v>
      </c>
    </row>
    <row r="158" spans="1:38" x14ac:dyDescent="0.35">
      <c r="A158" s="2" t="s">
        <v>85</v>
      </c>
      <c r="B158" s="2" t="s">
        <v>27</v>
      </c>
      <c r="C158" s="2" t="s">
        <v>28</v>
      </c>
      <c r="D158" s="2" t="s">
        <v>68</v>
      </c>
      <c r="E158" s="2" t="s">
        <v>68</v>
      </c>
      <c r="F158" s="2" t="s">
        <v>43</v>
      </c>
      <c r="G158" s="2" t="s">
        <v>44</v>
      </c>
      <c r="H158" s="2">
        <v>10000</v>
      </c>
      <c r="I158" s="2">
        <v>0.77998898729118671</v>
      </c>
      <c r="J158" s="2">
        <v>7799.8898729118673</v>
      </c>
      <c r="K158" s="2">
        <v>0</v>
      </c>
      <c r="L158" s="2">
        <v>0</v>
      </c>
      <c r="M158" s="2">
        <v>3.1975324329594712E-2</v>
      </c>
      <c r="N158" s="2">
        <v>5.1155280626615377E-6</v>
      </c>
      <c r="O158" s="2">
        <v>0</v>
      </c>
      <c r="P158" s="2">
        <v>0.25309034165793426</v>
      </c>
      <c r="Q158" s="2">
        <v>1.0231056125323075E-5</v>
      </c>
      <c r="R158" s="2">
        <v>0</v>
      </c>
      <c r="S158" s="2">
        <v>0.38682456869448251</v>
      </c>
      <c r="T158" s="2">
        <v>1.5346584187984613E-5</v>
      </c>
      <c r="U158" s="2">
        <v>0</v>
      </c>
      <c r="V158" s="2">
        <v>0.25253193061461437</v>
      </c>
      <c r="W158" s="2">
        <v>0</v>
      </c>
      <c r="X158" s="2">
        <v>7.5533022677545275E-2</v>
      </c>
      <c r="Y158" s="2">
        <v>0</v>
      </c>
      <c r="Z158" s="2">
        <v>1.4118857452945844E-5</v>
      </c>
      <c r="AA158" s="5">
        <f t="shared" si="30"/>
        <v>3.1975324329594712E-2</v>
      </c>
      <c r="AB158">
        <f t="shared" si="31"/>
        <v>0.25309545718599691</v>
      </c>
      <c r="AC158">
        <f t="shared" si="32"/>
        <v>0.38683479975060781</v>
      </c>
      <c r="AD158">
        <f t="shared" si="33"/>
        <v>0.25254727719880238</v>
      </c>
      <c r="AE158">
        <f t="shared" si="34"/>
        <v>7.5533022677545275E-2</v>
      </c>
      <c r="AF158">
        <f t="shared" si="35"/>
        <v>1.4118857452945844E-5</v>
      </c>
      <c r="AG158">
        <f t="shared" si="36"/>
        <v>249.40400842147824</v>
      </c>
      <c r="AH158">
        <f t="shared" si="25"/>
        <v>1974.1166933850564</v>
      </c>
      <c r="AI158">
        <f t="shared" si="26"/>
        <v>3017.2688370646561</v>
      </c>
      <c r="AJ158">
        <f t="shared" si="27"/>
        <v>1969.8409498544047</v>
      </c>
      <c r="AK158">
        <f t="shared" si="28"/>
        <v>589.14925865300779</v>
      </c>
      <c r="AL158">
        <f t="shared" si="29"/>
        <v>0.11012553326431854</v>
      </c>
    </row>
    <row r="159" spans="1:38" x14ac:dyDescent="0.35">
      <c r="A159" s="3" t="s">
        <v>85</v>
      </c>
      <c r="B159" s="3" t="s">
        <v>27</v>
      </c>
      <c r="C159" s="3" t="s">
        <v>28</v>
      </c>
      <c r="D159" s="3" t="s">
        <v>65</v>
      </c>
      <c r="E159" s="3" t="s">
        <v>65</v>
      </c>
      <c r="F159" s="3" t="s">
        <v>66</v>
      </c>
      <c r="G159" s="3" t="s">
        <v>31</v>
      </c>
      <c r="H159" s="3">
        <v>265414</v>
      </c>
      <c r="I159" s="3">
        <v>0.8256</v>
      </c>
      <c r="J159" s="3">
        <v>219125.7984</v>
      </c>
      <c r="K159" s="3">
        <v>2.8799999999999999E-2</v>
      </c>
      <c r="L159" s="3">
        <v>7.6E-3</v>
      </c>
      <c r="M159" s="3">
        <v>3.5999999999999999E-3</v>
      </c>
      <c r="N159" s="3">
        <v>0.1368</v>
      </c>
      <c r="O159" s="3">
        <v>3.61E-2</v>
      </c>
      <c r="P159" s="3">
        <v>1.7100000000000001E-2</v>
      </c>
      <c r="Q159" s="3">
        <v>0.23760000000000001</v>
      </c>
      <c r="R159" s="3">
        <v>6.2700000000000006E-2</v>
      </c>
      <c r="S159" s="3">
        <v>2.9700000000000001E-2</v>
      </c>
      <c r="T159" s="3">
        <v>0.19439999999999999</v>
      </c>
      <c r="U159" s="3">
        <v>5.1300000000000005E-2</v>
      </c>
      <c r="V159" s="3">
        <v>2.4299999999999999E-2</v>
      </c>
      <c r="W159" s="3">
        <v>0.1183</v>
      </c>
      <c r="X159" s="3">
        <v>1.17E-2</v>
      </c>
      <c r="Y159" s="3">
        <v>3.6399999999999995E-2</v>
      </c>
      <c r="Z159" s="3">
        <v>3.5999999999999999E-3</v>
      </c>
      <c r="AA159" s="5">
        <f t="shared" si="30"/>
        <v>0.04</v>
      </c>
      <c r="AB159">
        <f t="shared" si="31"/>
        <v>0.19</v>
      </c>
      <c r="AC159">
        <f t="shared" si="32"/>
        <v>0.33</v>
      </c>
      <c r="AD159">
        <f t="shared" si="33"/>
        <v>0.27</v>
      </c>
      <c r="AE159">
        <f t="shared" si="34"/>
        <v>0.13</v>
      </c>
      <c r="AF159">
        <f t="shared" si="35"/>
        <v>3.9999999999999994E-2</v>
      </c>
      <c r="AG159">
        <f t="shared" si="36"/>
        <v>8765.0319359999994</v>
      </c>
      <c r="AH159">
        <f t="shared" si="25"/>
        <v>41633.901696000001</v>
      </c>
      <c r="AI159">
        <f t="shared" si="26"/>
        <v>72311.513472000006</v>
      </c>
      <c r="AJ159">
        <f t="shared" si="27"/>
        <v>59163.965568000007</v>
      </c>
      <c r="AK159">
        <f t="shared" si="28"/>
        <v>28486.353792000002</v>
      </c>
      <c r="AL159">
        <f t="shared" si="29"/>
        <v>8765.0319359999994</v>
      </c>
    </row>
    <row r="160" spans="1:38" x14ac:dyDescent="0.35">
      <c r="A160" s="2" t="s">
        <v>85</v>
      </c>
      <c r="B160" s="2" t="s">
        <v>27</v>
      </c>
      <c r="C160" s="2" t="s">
        <v>28</v>
      </c>
      <c r="D160" s="2" t="s">
        <v>36</v>
      </c>
      <c r="E160" s="2" t="s">
        <v>36</v>
      </c>
      <c r="F160" s="2" t="s">
        <v>37</v>
      </c>
      <c r="G160" s="2" t="s">
        <v>31</v>
      </c>
      <c r="H160" s="2">
        <v>425808</v>
      </c>
      <c r="I160" s="2">
        <v>0.86773451977762162</v>
      </c>
      <c r="J160" s="2">
        <v>369488.30039746955</v>
      </c>
      <c r="K160" s="2">
        <v>2.1689632093525396E-2</v>
      </c>
      <c r="L160" s="2">
        <v>3.5734585361095884E-4</v>
      </c>
      <c r="M160" s="2">
        <v>4.7085571299326334E-4</v>
      </c>
      <c r="N160" s="2">
        <v>0.16693852978666873</v>
      </c>
      <c r="O160" s="2">
        <v>2.640575654741685E-2</v>
      </c>
      <c r="P160" s="2">
        <v>2.3309459827599546E-2</v>
      </c>
      <c r="Q160" s="2">
        <v>0.34747427950667775</v>
      </c>
      <c r="R160" s="2">
        <v>4.9418829519962598E-2</v>
      </c>
      <c r="S160" s="2">
        <v>6.0221604878065181E-2</v>
      </c>
      <c r="T160" s="2">
        <v>0.1550006558347431</v>
      </c>
      <c r="U160" s="2">
        <v>2.7288611009279221E-2</v>
      </c>
      <c r="V160" s="2">
        <v>3.4831551368676661E-2</v>
      </c>
      <c r="W160" s="2">
        <v>6.6525185735762507E-2</v>
      </c>
      <c r="X160" s="2">
        <v>1.746370206941086E-2</v>
      </c>
      <c r="Y160" s="2">
        <v>2.2088177822023269E-3</v>
      </c>
      <c r="Z160" s="2">
        <v>3.9518247340506038E-4</v>
      </c>
      <c r="AA160" s="5">
        <f t="shared" si="30"/>
        <v>2.2517833660129619E-2</v>
      </c>
      <c r="AB160">
        <f t="shared" si="31"/>
        <v>0.21665374616168512</v>
      </c>
      <c r="AC160">
        <f t="shared" si="32"/>
        <v>0.45711471390470548</v>
      </c>
      <c r="AD160">
        <f t="shared" si="33"/>
        <v>0.21712081821269896</v>
      </c>
      <c r="AE160">
        <f t="shared" si="34"/>
        <v>8.3988887805173371E-2</v>
      </c>
      <c r="AF160">
        <f t="shared" si="35"/>
        <v>2.6040002556073872E-3</v>
      </c>
      <c r="AG160">
        <f t="shared" si="36"/>
        <v>8320.0760877142238</v>
      </c>
      <c r="AH160">
        <f t="shared" si="25"/>
        <v>80051.024444025825</v>
      </c>
      <c r="AI160">
        <f t="shared" si="26"/>
        <v>168898.53872732515</v>
      </c>
      <c r="AJ160">
        <f t="shared" si="27"/>
        <v>80223.602102318095</v>
      </c>
      <c r="AK160">
        <f t="shared" si="28"/>
        <v>31032.911407407264</v>
      </c>
      <c r="AL160">
        <f t="shared" si="29"/>
        <v>962.14762867894979</v>
      </c>
    </row>
    <row r="161" spans="1:38" x14ac:dyDescent="0.35">
      <c r="A161" s="3" t="s">
        <v>85</v>
      </c>
      <c r="B161" s="3" t="s">
        <v>27</v>
      </c>
      <c r="C161" s="3" t="s">
        <v>28</v>
      </c>
      <c r="D161" s="3" t="s">
        <v>38</v>
      </c>
      <c r="E161" s="3" t="s">
        <v>38</v>
      </c>
      <c r="F161" s="3" t="s">
        <v>39</v>
      </c>
      <c r="G161" s="3" t="s">
        <v>31</v>
      </c>
      <c r="H161" s="3">
        <v>30000</v>
      </c>
      <c r="I161" s="3">
        <v>0.81881496272655185</v>
      </c>
      <c r="J161" s="3">
        <v>24564.44888179655</v>
      </c>
      <c r="K161" s="3">
        <v>5.5303459864965631E-3</v>
      </c>
      <c r="L161" s="3">
        <v>0</v>
      </c>
      <c r="M161" s="3">
        <v>2.2967839141306305E-4</v>
      </c>
      <c r="N161" s="3">
        <v>0.12569601584894452</v>
      </c>
      <c r="O161" s="3">
        <v>5.6335722298282761E-3</v>
      </c>
      <c r="P161" s="3">
        <v>2.4132231166088033E-2</v>
      </c>
      <c r="Q161" s="3">
        <v>0.27886156731089135</v>
      </c>
      <c r="R161" s="3">
        <v>1.4998773156098004E-2</v>
      </c>
      <c r="S161" s="3">
        <v>7.807000783177509E-2</v>
      </c>
      <c r="T161" s="3">
        <v>0.2290000917681303</v>
      </c>
      <c r="U161" s="3">
        <v>1.0043913476175744E-2</v>
      </c>
      <c r="V161" s="3">
        <v>8.4636229170105395E-2</v>
      </c>
      <c r="W161" s="3">
        <v>9.7048152668310655E-2</v>
      </c>
      <c r="X161" s="3">
        <v>4.4674253589099065E-2</v>
      </c>
      <c r="Y161" s="3">
        <v>1.4451674066439922E-3</v>
      </c>
      <c r="Z161" s="3">
        <v>0</v>
      </c>
      <c r="AA161" s="5">
        <f t="shared" si="30"/>
        <v>5.7600243779096262E-3</v>
      </c>
      <c r="AB161">
        <f t="shared" si="31"/>
        <v>0.15546181924486083</v>
      </c>
      <c r="AC161">
        <f t="shared" si="32"/>
        <v>0.37193034829876442</v>
      </c>
      <c r="AD161">
        <f t="shared" si="33"/>
        <v>0.32368023441441146</v>
      </c>
      <c r="AE161">
        <f t="shared" si="34"/>
        <v>0.14172240625740973</v>
      </c>
      <c r="AF161">
        <f t="shared" si="35"/>
        <v>1.4451674066439922E-3</v>
      </c>
      <c r="AG161">
        <f t="shared" si="36"/>
        <v>141.491824389063</v>
      </c>
      <c r="AH161">
        <f t="shared" si="25"/>
        <v>3818.8339119114789</v>
      </c>
      <c r="AI161">
        <f t="shared" si="26"/>
        <v>9136.2640283737855</v>
      </c>
      <c r="AJ161">
        <f t="shared" si="27"/>
        <v>7951.0265723207349</v>
      </c>
      <c r="AK161">
        <f t="shared" si="28"/>
        <v>3481.3328039153448</v>
      </c>
      <c r="AL161">
        <f t="shared" si="29"/>
        <v>35.499740886144835</v>
      </c>
    </row>
    <row r="162" spans="1:38" x14ac:dyDescent="0.35">
      <c r="A162" s="2" t="s">
        <v>85</v>
      </c>
      <c r="B162" s="2" t="s">
        <v>40</v>
      </c>
      <c r="C162" s="2" t="s">
        <v>28</v>
      </c>
      <c r="D162" s="2" t="s">
        <v>41</v>
      </c>
      <c r="E162" s="2" t="s">
        <v>41</v>
      </c>
      <c r="F162" s="2" t="s">
        <v>30</v>
      </c>
      <c r="G162" s="2" t="s">
        <v>31</v>
      </c>
      <c r="H162" s="2">
        <v>15650</v>
      </c>
      <c r="I162" s="2">
        <v>0.87</v>
      </c>
      <c r="J162" s="2">
        <v>13615.5</v>
      </c>
      <c r="K162" s="2">
        <v>0.33432835820895523</v>
      </c>
      <c r="L162" s="2">
        <v>0</v>
      </c>
      <c r="M162" s="2">
        <v>0</v>
      </c>
      <c r="N162" s="2">
        <v>0.25671641791044775</v>
      </c>
      <c r="O162" s="2">
        <v>0.25671641791044775</v>
      </c>
      <c r="P162" s="2">
        <v>8.9552238805970154E-3</v>
      </c>
      <c r="Q162" s="2">
        <v>5.8208955223880594E-2</v>
      </c>
      <c r="R162" s="2">
        <v>4.9253731343283584E-2</v>
      </c>
      <c r="S162" s="2">
        <v>0</v>
      </c>
      <c r="T162" s="2">
        <v>1.7910447761194031E-2</v>
      </c>
      <c r="U162" s="2">
        <v>8.9552238805970154E-3</v>
      </c>
      <c r="V162" s="2">
        <v>8.9552238805970154E-3</v>
      </c>
      <c r="W162" s="2">
        <v>0</v>
      </c>
      <c r="X162" s="2">
        <v>0</v>
      </c>
      <c r="Y162" s="2">
        <v>0</v>
      </c>
      <c r="Z162" s="2">
        <v>0</v>
      </c>
      <c r="AA162" s="5">
        <f t="shared" si="30"/>
        <v>0.33432835820895523</v>
      </c>
      <c r="AB162">
        <f t="shared" si="31"/>
        <v>0.52238805970149249</v>
      </c>
      <c r="AC162">
        <f t="shared" si="32"/>
        <v>0.10746268656716418</v>
      </c>
      <c r="AD162">
        <f t="shared" si="33"/>
        <v>3.5820895522388062E-2</v>
      </c>
      <c r="AE162">
        <f t="shared" si="34"/>
        <v>0</v>
      </c>
      <c r="AF162">
        <f t="shared" si="35"/>
        <v>0</v>
      </c>
      <c r="AG162">
        <f t="shared" si="36"/>
        <v>4552.0477611940296</v>
      </c>
      <c r="AH162">
        <f t="shared" si="25"/>
        <v>7112.5746268656712</v>
      </c>
      <c r="AI162">
        <f t="shared" si="26"/>
        <v>1463.1582089552239</v>
      </c>
      <c r="AJ162">
        <f t="shared" si="27"/>
        <v>487.71940298507468</v>
      </c>
      <c r="AK162">
        <f t="shared" si="28"/>
        <v>0</v>
      </c>
      <c r="AL162">
        <f t="shared" si="29"/>
        <v>0</v>
      </c>
    </row>
    <row r="163" spans="1:38" x14ac:dyDescent="0.35">
      <c r="A163" s="3" t="s">
        <v>85</v>
      </c>
      <c r="B163" s="3" t="s">
        <v>40</v>
      </c>
      <c r="C163" s="3" t="s">
        <v>28</v>
      </c>
      <c r="D163" s="3" t="s">
        <v>29</v>
      </c>
      <c r="E163" s="3" t="s">
        <v>29</v>
      </c>
      <c r="F163" s="3" t="s">
        <v>30</v>
      </c>
      <c r="G163" s="3" t="s">
        <v>31</v>
      </c>
      <c r="H163" s="3">
        <v>374897</v>
      </c>
      <c r="I163" s="3">
        <v>0.84842084581946309</v>
      </c>
      <c r="J163" s="3">
        <v>318070.42983517924</v>
      </c>
      <c r="K163" s="3">
        <v>7.368258355037475E-3</v>
      </c>
      <c r="L163" s="3">
        <v>8.9277269361286889E-3</v>
      </c>
      <c r="M163" s="3">
        <v>0</v>
      </c>
      <c r="N163" s="3">
        <v>6.388592195121201E-2</v>
      </c>
      <c r="O163" s="3">
        <v>7.9477531887210739E-2</v>
      </c>
      <c r="P163" s="3">
        <v>2.6521731440747494E-3</v>
      </c>
      <c r="Q163" s="3">
        <v>0.1689862608357306</v>
      </c>
      <c r="R163" s="3">
        <v>0.19079959675279887</v>
      </c>
      <c r="S163" s="3">
        <v>1.0497192110688437E-2</v>
      </c>
      <c r="T163" s="3">
        <v>0.13679646089832465</v>
      </c>
      <c r="U163" s="3">
        <v>0.16016388261538567</v>
      </c>
      <c r="V163" s="3">
        <v>1.0714810260811124E-2</v>
      </c>
      <c r="W163" s="3">
        <v>0.15169292310389612</v>
      </c>
      <c r="X163" s="3">
        <v>6.1794327010103482E-3</v>
      </c>
      <c r="Y163" s="3">
        <v>1.8578284476905181E-3</v>
      </c>
      <c r="Z163" s="3">
        <v>0</v>
      </c>
      <c r="AA163" s="5">
        <f t="shared" si="30"/>
        <v>1.6295985291166163E-2</v>
      </c>
      <c r="AB163">
        <f t="shared" si="31"/>
        <v>0.14601562698249751</v>
      </c>
      <c r="AC163">
        <f t="shared" si="32"/>
        <v>0.37028304969921788</v>
      </c>
      <c r="AD163">
        <f t="shared" si="33"/>
        <v>0.30767515377452143</v>
      </c>
      <c r="AE163">
        <f t="shared" si="34"/>
        <v>0.15787235580490647</v>
      </c>
      <c r="AF163">
        <f t="shared" si="35"/>
        <v>1.8578284476905181E-3</v>
      </c>
      <c r="AG163">
        <f t="shared" si="36"/>
        <v>5183.2710461489796</v>
      </c>
      <c r="AH163">
        <f t="shared" si="25"/>
        <v>46443.253236976176</v>
      </c>
      <c r="AI163">
        <f t="shared" si="26"/>
        <v>117776.08877851127</v>
      </c>
      <c r="AJ163">
        <f t="shared" si="27"/>
        <v>97862.368410666895</v>
      </c>
      <c r="AK163">
        <f t="shared" si="28"/>
        <v>50214.528069958957</v>
      </c>
      <c r="AL163">
        <f t="shared" si="29"/>
        <v>590.92029291694689</v>
      </c>
    </row>
    <row r="164" spans="1:38" x14ac:dyDescent="0.35">
      <c r="A164" s="2" t="s">
        <v>85</v>
      </c>
      <c r="B164" s="2" t="s">
        <v>40</v>
      </c>
      <c r="C164" s="2" t="s">
        <v>28</v>
      </c>
      <c r="D164" s="2" t="s">
        <v>32</v>
      </c>
      <c r="E164" s="2" t="s">
        <v>32</v>
      </c>
      <c r="F164" s="2" t="s">
        <v>33</v>
      </c>
      <c r="G164" s="2" t="s">
        <v>31</v>
      </c>
      <c r="H164" s="2">
        <v>3001730</v>
      </c>
      <c r="I164" s="2">
        <v>0.84938937467560527</v>
      </c>
      <c r="J164" s="2">
        <v>2549637.5676450045</v>
      </c>
      <c r="K164" s="2">
        <v>2.96283563574842E-2</v>
      </c>
      <c r="L164" s="2">
        <v>1.041866113107519E-3</v>
      </c>
      <c r="M164" s="2">
        <v>1.5144352727267701E-2</v>
      </c>
      <c r="N164" s="2">
        <v>0.15178798279170178</v>
      </c>
      <c r="O164" s="2">
        <v>1.314231568799731E-2</v>
      </c>
      <c r="P164" s="2">
        <v>7.0967185873855809E-2</v>
      </c>
      <c r="Q164" s="2">
        <v>0.24642982431366001</v>
      </c>
      <c r="R164" s="2">
        <v>1.5353429408792099E-2</v>
      </c>
      <c r="S164" s="2">
        <v>0.10650875501917902</v>
      </c>
      <c r="T164" s="2">
        <v>0.15383508284234998</v>
      </c>
      <c r="U164" s="2">
        <v>1.2905889238485893E-2</v>
      </c>
      <c r="V164" s="2">
        <v>7.4338124063289601E-2</v>
      </c>
      <c r="W164" s="2">
        <v>6.5696182944173315E-2</v>
      </c>
      <c r="X164" s="2">
        <v>3.6658517736322491E-2</v>
      </c>
      <c r="Y164" s="2">
        <v>3.6211748951382522E-3</v>
      </c>
      <c r="Z164" s="2">
        <v>2.9409599871947712E-3</v>
      </c>
      <c r="AA164" s="5">
        <f t="shared" si="30"/>
        <v>4.581457519785942E-2</v>
      </c>
      <c r="AB164">
        <f t="shared" si="31"/>
        <v>0.2358974843535549</v>
      </c>
      <c r="AC164">
        <f t="shared" si="32"/>
        <v>0.36829200874163109</v>
      </c>
      <c r="AD164">
        <f t="shared" si="33"/>
        <v>0.24107909614412548</v>
      </c>
      <c r="AE164">
        <f t="shared" si="34"/>
        <v>0.10235470068049581</v>
      </c>
      <c r="AF164">
        <f t="shared" si="35"/>
        <v>6.5621348823330233E-3</v>
      </c>
      <c r="AG164">
        <f t="shared" si="36"/>
        <v>116810.56207015945</v>
      </c>
      <c r="AH164">
        <f t="shared" si="25"/>
        <v>601453.08822077326</v>
      </c>
      <c r="AI164">
        <f t="shared" si="26"/>
        <v>939011.14135110506</v>
      </c>
      <c r="AJ164">
        <f t="shared" si="27"/>
        <v>614664.3203029643</v>
      </c>
      <c r="AK164">
        <f t="shared" si="28"/>
        <v>260967.39008005182</v>
      </c>
      <c r="AL164">
        <f t="shared" si="29"/>
        <v>16731.065619950008</v>
      </c>
    </row>
    <row r="165" spans="1:38" x14ac:dyDescent="0.35">
      <c r="A165" s="3" t="s">
        <v>85</v>
      </c>
      <c r="B165" s="3" t="s">
        <v>40</v>
      </c>
      <c r="C165" s="3" t="s">
        <v>28</v>
      </c>
      <c r="D165" s="3" t="s">
        <v>42</v>
      </c>
      <c r="E165" s="3" t="s">
        <v>42</v>
      </c>
      <c r="F165" s="3" t="s">
        <v>43</v>
      </c>
      <c r="G165" s="3" t="s">
        <v>44</v>
      </c>
      <c r="H165" s="3">
        <v>57000</v>
      </c>
      <c r="I165" s="3">
        <v>0.77998898729118671</v>
      </c>
      <c r="J165" s="3">
        <v>44459.372275597641</v>
      </c>
      <c r="K165" s="3">
        <v>0</v>
      </c>
      <c r="L165" s="3">
        <v>0</v>
      </c>
      <c r="M165" s="3">
        <v>3.1975324329594712E-2</v>
      </c>
      <c r="N165" s="3">
        <v>5.1155280626615377E-6</v>
      </c>
      <c r="O165" s="3">
        <v>0</v>
      </c>
      <c r="P165" s="3">
        <v>0.25309034165793426</v>
      </c>
      <c r="Q165" s="3">
        <v>1.0231056125323075E-5</v>
      </c>
      <c r="R165" s="3">
        <v>0</v>
      </c>
      <c r="S165" s="3">
        <v>0.38682456869448251</v>
      </c>
      <c r="T165" s="3">
        <v>1.5346584187984613E-5</v>
      </c>
      <c r="U165" s="3">
        <v>0</v>
      </c>
      <c r="V165" s="3">
        <v>0.25253193061461437</v>
      </c>
      <c r="W165" s="3">
        <v>0</v>
      </c>
      <c r="X165" s="3">
        <v>7.5533022677545275E-2</v>
      </c>
      <c r="Y165" s="3">
        <v>0</v>
      </c>
      <c r="Z165" s="3">
        <v>1.4118857452945844E-5</v>
      </c>
      <c r="AA165" s="5">
        <f t="shared" si="30"/>
        <v>3.1975324329594712E-2</v>
      </c>
      <c r="AB165">
        <f t="shared" si="31"/>
        <v>0.25309545718599691</v>
      </c>
      <c r="AC165">
        <f t="shared" si="32"/>
        <v>0.38683479975060781</v>
      </c>
      <c r="AD165">
        <f t="shared" si="33"/>
        <v>0.25254727719880238</v>
      </c>
      <c r="AE165">
        <f t="shared" si="34"/>
        <v>7.5533022677545275E-2</v>
      </c>
      <c r="AF165">
        <f t="shared" si="35"/>
        <v>1.4118857452945844E-5</v>
      </c>
      <c r="AG165">
        <f t="shared" si="36"/>
        <v>1421.6028480024258</v>
      </c>
      <c r="AH165">
        <f t="shared" si="25"/>
        <v>11252.465152294821</v>
      </c>
      <c r="AI165">
        <f t="shared" si="26"/>
        <v>17198.432371268536</v>
      </c>
      <c r="AJ165">
        <f t="shared" si="27"/>
        <v>11228.093414170107</v>
      </c>
      <c r="AK165">
        <f t="shared" si="28"/>
        <v>3358.1507743221441</v>
      </c>
      <c r="AL165">
        <f t="shared" si="29"/>
        <v>0.62771553960661564</v>
      </c>
    </row>
    <row r="166" spans="1:38" x14ac:dyDescent="0.35">
      <c r="A166" s="2" t="s">
        <v>85</v>
      </c>
      <c r="B166" s="2" t="s">
        <v>45</v>
      </c>
      <c r="C166" s="2" t="s">
        <v>28</v>
      </c>
      <c r="D166" s="2" t="s">
        <v>32</v>
      </c>
      <c r="E166" s="2" t="s">
        <v>32</v>
      </c>
      <c r="F166" s="2" t="s">
        <v>33</v>
      </c>
      <c r="G166" s="2" t="s">
        <v>31</v>
      </c>
      <c r="H166" s="2">
        <v>3514706</v>
      </c>
      <c r="I166" s="2">
        <v>0.84938937467560527</v>
      </c>
      <c r="J166" s="2">
        <v>2985353.9315085979</v>
      </c>
      <c r="K166" s="2">
        <v>2.96283563574842E-2</v>
      </c>
      <c r="L166" s="2">
        <v>1.041866113107519E-3</v>
      </c>
      <c r="M166" s="2">
        <v>1.5144352727267701E-2</v>
      </c>
      <c r="N166" s="2">
        <v>0.15178798279170178</v>
      </c>
      <c r="O166" s="2">
        <v>1.314231568799731E-2</v>
      </c>
      <c r="P166" s="2">
        <v>7.0967185873855809E-2</v>
      </c>
      <c r="Q166" s="2">
        <v>0.24642982431366001</v>
      </c>
      <c r="R166" s="2">
        <v>1.5353429408792099E-2</v>
      </c>
      <c r="S166" s="2">
        <v>0.10650875501917902</v>
      </c>
      <c r="T166" s="2">
        <v>0.15383508284234998</v>
      </c>
      <c r="U166" s="2">
        <v>1.2905889238485893E-2</v>
      </c>
      <c r="V166" s="2">
        <v>7.4338124063289601E-2</v>
      </c>
      <c r="W166" s="2">
        <v>6.5696182944173315E-2</v>
      </c>
      <c r="X166" s="2">
        <v>3.6658517736322491E-2</v>
      </c>
      <c r="Y166" s="2">
        <v>3.6211748951382522E-3</v>
      </c>
      <c r="Z166" s="2">
        <v>2.9409599871947712E-3</v>
      </c>
      <c r="AA166" s="5">
        <f t="shared" si="30"/>
        <v>4.581457519785942E-2</v>
      </c>
      <c r="AB166">
        <f t="shared" si="31"/>
        <v>0.2358974843535549</v>
      </c>
      <c r="AC166">
        <f t="shared" si="32"/>
        <v>0.36829200874163109</v>
      </c>
      <c r="AD166">
        <f t="shared" si="33"/>
        <v>0.24107909614412548</v>
      </c>
      <c r="AE166">
        <f t="shared" si="34"/>
        <v>0.10235470068049581</v>
      </c>
      <c r="AF166">
        <f t="shared" si="35"/>
        <v>6.5621348823330233E-3</v>
      </c>
      <c r="AG166">
        <f t="shared" si="36"/>
        <v>136772.72218732591</v>
      </c>
      <c r="AH166">
        <f t="shared" si="25"/>
        <v>704237.48234787304</v>
      </c>
      <c r="AI166">
        <f t="shared" si="26"/>
        <v>1099481.9962400272</v>
      </c>
      <c r="AJ166">
        <f t="shared" si="27"/>
        <v>719706.42747840425</v>
      </c>
      <c r="AK166">
        <f t="shared" si="28"/>
        <v>305565.00808490394</v>
      </c>
      <c r="AL166">
        <f t="shared" si="29"/>
        <v>19590.295170062604</v>
      </c>
    </row>
    <row r="167" spans="1:38" x14ac:dyDescent="0.35">
      <c r="A167" s="3" t="s">
        <v>85</v>
      </c>
      <c r="B167" s="3" t="s">
        <v>45</v>
      </c>
      <c r="C167" s="3" t="s">
        <v>28</v>
      </c>
      <c r="D167" s="3" t="s">
        <v>42</v>
      </c>
      <c r="E167" s="3" t="s">
        <v>42</v>
      </c>
      <c r="F167" s="3" t="s">
        <v>43</v>
      </c>
      <c r="G167" s="3" t="s">
        <v>44</v>
      </c>
      <c r="H167" s="3">
        <v>71531</v>
      </c>
      <c r="I167" s="3">
        <v>0.77998898729118671</v>
      </c>
      <c r="J167" s="3">
        <v>55793.392249925877</v>
      </c>
      <c r="K167" s="3">
        <v>0</v>
      </c>
      <c r="L167" s="3">
        <v>0</v>
      </c>
      <c r="M167" s="3">
        <v>3.1975324329594712E-2</v>
      </c>
      <c r="N167" s="3">
        <v>5.1155280626615377E-6</v>
      </c>
      <c r="O167" s="3">
        <v>0</v>
      </c>
      <c r="P167" s="3">
        <v>0.25309034165793426</v>
      </c>
      <c r="Q167" s="3">
        <v>1.0231056125323075E-5</v>
      </c>
      <c r="R167" s="3">
        <v>0</v>
      </c>
      <c r="S167" s="3">
        <v>0.38682456869448251</v>
      </c>
      <c r="T167" s="3">
        <v>1.5346584187984613E-5</v>
      </c>
      <c r="U167" s="3">
        <v>0</v>
      </c>
      <c r="V167" s="3">
        <v>0.25253193061461437</v>
      </c>
      <c r="W167" s="3">
        <v>0</v>
      </c>
      <c r="X167" s="3">
        <v>7.5533022677545275E-2</v>
      </c>
      <c r="Y167" s="3">
        <v>0</v>
      </c>
      <c r="Z167" s="3">
        <v>1.4118857452945844E-5</v>
      </c>
      <c r="AA167" s="5">
        <f t="shared" si="30"/>
        <v>3.1975324329594712E-2</v>
      </c>
      <c r="AB167">
        <f t="shared" si="31"/>
        <v>0.25309545718599691</v>
      </c>
      <c r="AC167">
        <f t="shared" si="32"/>
        <v>0.38683479975060781</v>
      </c>
      <c r="AD167">
        <f t="shared" si="33"/>
        <v>0.25254727719880238</v>
      </c>
      <c r="AE167">
        <f t="shared" si="34"/>
        <v>7.5533022677545275E-2</v>
      </c>
      <c r="AF167">
        <f t="shared" si="35"/>
        <v>1.4118857452945844E-5</v>
      </c>
      <c r="AG167">
        <f t="shared" si="36"/>
        <v>1784.011812639676</v>
      </c>
      <c r="AH167">
        <f t="shared" si="25"/>
        <v>14121.054119452647</v>
      </c>
      <c r="AI167">
        <f t="shared" si="26"/>
        <v>21582.825718407192</v>
      </c>
      <c r="AJ167">
        <f t="shared" si="27"/>
        <v>14090.469298403543</v>
      </c>
      <c r="AK167">
        <f t="shared" si="28"/>
        <v>4214.2435620708302</v>
      </c>
      <c r="AL167">
        <f t="shared" si="29"/>
        <v>0.78773895199299693</v>
      </c>
    </row>
    <row r="168" spans="1:38" x14ac:dyDescent="0.35">
      <c r="A168" s="2" t="s">
        <v>85</v>
      </c>
      <c r="B168" s="2" t="s">
        <v>45</v>
      </c>
      <c r="C168" s="2" t="s">
        <v>28</v>
      </c>
      <c r="D168" s="2" t="s">
        <v>65</v>
      </c>
      <c r="E168" s="2" t="s">
        <v>65</v>
      </c>
      <c r="F168" s="2" t="s">
        <v>66</v>
      </c>
      <c r="G168" s="2" t="s">
        <v>31</v>
      </c>
      <c r="H168" s="2">
        <v>439735</v>
      </c>
      <c r="I168" s="2">
        <v>0.8256</v>
      </c>
      <c r="J168" s="2">
        <v>363045.21600000001</v>
      </c>
      <c r="K168" s="2">
        <v>2.8799999999999999E-2</v>
      </c>
      <c r="L168" s="2">
        <v>7.6E-3</v>
      </c>
      <c r="M168" s="2">
        <v>3.5999999999999999E-3</v>
      </c>
      <c r="N168" s="2">
        <v>0.1368</v>
      </c>
      <c r="O168" s="2">
        <v>3.61E-2</v>
      </c>
      <c r="P168" s="2">
        <v>1.7100000000000001E-2</v>
      </c>
      <c r="Q168" s="2">
        <v>0.23760000000000001</v>
      </c>
      <c r="R168" s="2">
        <v>6.2700000000000006E-2</v>
      </c>
      <c r="S168" s="2">
        <v>2.9700000000000001E-2</v>
      </c>
      <c r="T168" s="2">
        <v>0.19439999999999999</v>
      </c>
      <c r="U168" s="2">
        <v>5.1300000000000005E-2</v>
      </c>
      <c r="V168" s="2">
        <v>2.4299999999999999E-2</v>
      </c>
      <c r="W168" s="2">
        <v>0.1183</v>
      </c>
      <c r="X168" s="2">
        <v>1.17E-2</v>
      </c>
      <c r="Y168" s="2">
        <v>3.6399999999999995E-2</v>
      </c>
      <c r="Z168" s="2">
        <v>3.5999999999999999E-3</v>
      </c>
      <c r="AA168" s="5">
        <f t="shared" si="30"/>
        <v>0.04</v>
      </c>
      <c r="AB168">
        <f t="shared" si="31"/>
        <v>0.19</v>
      </c>
      <c r="AC168">
        <f t="shared" si="32"/>
        <v>0.33</v>
      </c>
      <c r="AD168">
        <f t="shared" si="33"/>
        <v>0.27</v>
      </c>
      <c r="AE168">
        <f t="shared" si="34"/>
        <v>0.13</v>
      </c>
      <c r="AF168">
        <f t="shared" si="35"/>
        <v>3.9999999999999994E-2</v>
      </c>
      <c r="AG168">
        <f t="shared" si="36"/>
        <v>14521.808640000001</v>
      </c>
      <c r="AH168">
        <f t="shared" si="25"/>
        <v>68978.591039999999</v>
      </c>
      <c r="AI168">
        <f t="shared" si="26"/>
        <v>119804.92128000001</v>
      </c>
      <c r="AJ168">
        <f t="shared" si="27"/>
        <v>98022.208320000005</v>
      </c>
      <c r="AK168">
        <f t="shared" si="28"/>
        <v>47195.878080000002</v>
      </c>
      <c r="AL168">
        <f t="shared" si="29"/>
        <v>14521.808639999999</v>
      </c>
    </row>
    <row r="169" spans="1:38" x14ac:dyDescent="0.35">
      <c r="A169" s="3" t="s">
        <v>87</v>
      </c>
      <c r="B169" s="3" t="s">
        <v>78</v>
      </c>
      <c r="C169" s="3" t="s">
        <v>28</v>
      </c>
      <c r="D169" s="3" t="s">
        <v>32</v>
      </c>
      <c r="E169" s="3" t="s">
        <v>32</v>
      </c>
      <c r="F169" s="3" t="s">
        <v>33</v>
      </c>
      <c r="G169" s="3" t="s">
        <v>31</v>
      </c>
      <c r="H169" s="3">
        <v>71000</v>
      </c>
      <c r="I169" s="3">
        <v>0.84938937467560527</v>
      </c>
      <c r="J169" s="3">
        <v>60306.645601967975</v>
      </c>
      <c r="K169" s="3">
        <v>2.96283563574842E-2</v>
      </c>
      <c r="L169" s="3">
        <v>1.041866113107519E-3</v>
      </c>
      <c r="M169" s="3">
        <v>1.5144352727267701E-2</v>
      </c>
      <c r="N169" s="3">
        <v>0.15178798279170178</v>
      </c>
      <c r="O169" s="3">
        <v>1.314231568799731E-2</v>
      </c>
      <c r="P169" s="3">
        <v>7.0967185873855809E-2</v>
      </c>
      <c r="Q169" s="3">
        <v>0.24642982431366001</v>
      </c>
      <c r="R169" s="3">
        <v>1.5353429408792099E-2</v>
      </c>
      <c r="S169" s="3">
        <v>0.10650875501917902</v>
      </c>
      <c r="T169" s="3">
        <v>0.15383508284234998</v>
      </c>
      <c r="U169" s="3">
        <v>1.2905889238485893E-2</v>
      </c>
      <c r="V169" s="3">
        <v>7.4338124063289601E-2</v>
      </c>
      <c r="W169" s="3">
        <v>6.5696182944173315E-2</v>
      </c>
      <c r="X169" s="3">
        <v>3.6658517736322491E-2</v>
      </c>
      <c r="Y169" s="3">
        <v>3.6211748951382522E-3</v>
      </c>
      <c r="Z169" s="3">
        <v>2.9409599871947712E-3</v>
      </c>
      <c r="AA169" s="5">
        <f t="shared" si="30"/>
        <v>4.581457519785942E-2</v>
      </c>
      <c r="AB169">
        <f t="shared" si="31"/>
        <v>0.2358974843535549</v>
      </c>
      <c r="AC169">
        <f t="shared" si="32"/>
        <v>0.36829200874163109</v>
      </c>
      <c r="AD169">
        <f t="shared" si="33"/>
        <v>0.24107909614412548</v>
      </c>
      <c r="AE169">
        <f t="shared" si="34"/>
        <v>0.10235470068049581</v>
      </c>
      <c r="AF169">
        <f t="shared" si="35"/>
        <v>6.5621348823330233E-3</v>
      </c>
      <c r="AG169">
        <f t="shared" si="36"/>
        <v>2762.9233498620197</v>
      </c>
      <c r="AH169">
        <f t="shared" si="25"/>
        <v>14226.18598730562</v>
      </c>
      <c r="AI169">
        <f t="shared" si="26"/>
        <v>22210.455649218438</v>
      </c>
      <c r="AJ169">
        <f t="shared" si="27"/>
        <v>14538.671613206539</v>
      </c>
      <c r="AK169">
        <f t="shared" si="28"/>
        <v>6172.6686596341706</v>
      </c>
      <c r="AL169">
        <f t="shared" si="29"/>
        <v>395.74034274116946</v>
      </c>
    </row>
    <row r="170" spans="1:38" x14ac:dyDescent="0.35">
      <c r="A170" s="2" t="s">
        <v>87</v>
      </c>
      <c r="B170" s="2" t="s">
        <v>78</v>
      </c>
      <c r="C170" s="2" t="s">
        <v>28</v>
      </c>
      <c r="D170" s="2" t="s">
        <v>34</v>
      </c>
      <c r="E170" s="2" t="s">
        <v>34</v>
      </c>
      <c r="F170" s="2" t="s">
        <v>35</v>
      </c>
      <c r="G170" s="2" t="s">
        <v>31</v>
      </c>
      <c r="H170" s="2">
        <v>110000</v>
      </c>
      <c r="I170" s="2">
        <v>0.84554276503416836</v>
      </c>
      <c r="J170" s="2">
        <v>93009.704153758517</v>
      </c>
      <c r="K170" s="2">
        <v>7.7436308218718835E-3</v>
      </c>
      <c r="L170" s="2">
        <v>8.104023242338658E-3</v>
      </c>
      <c r="M170" s="2">
        <v>8.3554254232141287E-5</v>
      </c>
      <c r="N170" s="2">
        <v>7.1293887463569974E-2</v>
      </c>
      <c r="O170" s="2">
        <v>3.3947428018157859E-2</v>
      </c>
      <c r="P170" s="2">
        <v>4.679925538814766E-3</v>
      </c>
      <c r="Q170" s="2">
        <v>0.24410700717918857</v>
      </c>
      <c r="R170" s="2">
        <v>8.7609962944205838E-2</v>
      </c>
      <c r="S170" s="2">
        <v>1.9125051201011808E-2</v>
      </c>
      <c r="T170" s="2">
        <v>0.24690258464216019</v>
      </c>
      <c r="U170" s="2">
        <v>7.397435230442781E-2</v>
      </c>
      <c r="V170" s="2">
        <v>2.3202794574811919E-2</v>
      </c>
      <c r="W170" s="2">
        <v>0.158472991434846</v>
      </c>
      <c r="X170" s="2">
        <v>1.5509000538207704E-2</v>
      </c>
      <c r="Y170" s="2">
        <v>5.243805842154863E-3</v>
      </c>
      <c r="Z170" s="2">
        <v>0</v>
      </c>
      <c r="AA170" s="5">
        <f t="shared" si="30"/>
        <v>1.5931208318442684E-2</v>
      </c>
      <c r="AB170">
        <f t="shared" si="31"/>
        <v>0.1099212410205426</v>
      </c>
      <c r="AC170">
        <f t="shared" si="32"/>
        <v>0.35084202132440623</v>
      </c>
      <c r="AD170">
        <f t="shared" si="33"/>
        <v>0.34407973152139992</v>
      </c>
      <c r="AE170">
        <f t="shared" si="34"/>
        <v>0.1739819919730537</v>
      </c>
      <c r="AF170">
        <f t="shared" si="35"/>
        <v>5.243805842154863E-3</v>
      </c>
      <c r="AG170">
        <f t="shared" si="36"/>
        <v>1481.7569725102508</v>
      </c>
      <c r="AH170">
        <f t="shared" si="25"/>
        <v>10223.742107534652</v>
      </c>
      <c r="AI170">
        <f t="shared" si="26"/>
        <v>32631.71260808966</v>
      </c>
      <c r="AJ170">
        <f t="shared" si="27"/>
        <v>32002.754034110065</v>
      </c>
      <c r="AK170">
        <f t="shared" si="28"/>
        <v>16182.013601495313</v>
      </c>
      <c r="AL170">
        <f t="shared" si="29"/>
        <v>487.72483001857432</v>
      </c>
    </row>
    <row r="171" spans="1:38" x14ac:dyDescent="0.35">
      <c r="A171" s="3" t="s">
        <v>87</v>
      </c>
      <c r="B171" s="3" t="s">
        <v>78</v>
      </c>
      <c r="C171" s="3" t="s">
        <v>28</v>
      </c>
      <c r="D171" s="3" t="s">
        <v>65</v>
      </c>
      <c r="E171" s="3" t="s">
        <v>65</v>
      </c>
      <c r="F171" s="3" t="s">
        <v>66</v>
      </c>
      <c r="G171" s="3" t="s">
        <v>31</v>
      </c>
      <c r="H171" s="3">
        <v>34524</v>
      </c>
      <c r="I171" s="3">
        <v>0.8256</v>
      </c>
      <c r="J171" s="3">
        <v>28503.0144</v>
      </c>
      <c r="K171" s="3">
        <v>2.8799999999999999E-2</v>
      </c>
      <c r="L171" s="3">
        <v>7.6E-3</v>
      </c>
      <c r="M171" s="3">
        <v>3.5999999999999999E-3</v>
      </c>
      <c r="N171" s="3">
        <v>0.1368</v>
      </c>
      <c r="O171" s="3">
        <v>3.61E-2</v>
      </c>
      <c r="P171" s="3">
        <v>1.7100000000000001E-2</v>
      </c>
      <c r="Q171" s="3">
        <v>0.23760000000000001</v>
      </c>
      <c r="R171" s="3">
        <v>6.2700000000000006E-2</v>
      </c>
      <c r="S171" s="3">
        <v>2.9700000000000001E-2</v>
      </c>
      <c r="T171" s="3">
        <v>0.19439999999999999</v>
      </c>
      <c r="U171" s="3">
        <v>5.1300000000000005E-2</v>
      </c>
      <c r="V171" s="3">
        <v>2.4299999999999999E-2</v>
      </c>
      <c r="W171" s="3">
        <v>0.1183</v>
      </c>
      <c r="X171" s="3">
        <v>1.17E-2</v>
      </c>
      <c r="Y171" s="3">
        <v>3.6399999999999995E-2</v>
      </c>
      <c r="Z171" s="3">
        <v>3.5999999999999999E-3</v>
      </c>
      <c r="AA171" s="5">
        <f t="shared" si="30"/>
        <v>0.04</v>
      </c>
      <c r="AB171">
        <f t="shared" si="31"/>
        <v>0.19</v>
      </c>
      <c r="AC171">
        <f t="shared" si="32"/>
        <v>0.33</v>
      </c>
      <c r="AD171">
        <f t="shared" si="33"/>
        <v>0.27</v>
      </c>
      <c r="AE171">
        <f t="shared" si="34"/>
        <v>0.13</v>
      </c>
      <c r="AF171">
        <f t="shared" si="35"/>
        <v>3.9999999999999994E-2</v>
      </c>
      <c r="AG171">
        <f t="shared" si="36"/>
        <v>1140.120576</v>
      </c>
      <c r="AH171">
        <f t="shared" si="25"/>
        <v>5415.5727360000001</v>
      </c>
      <c r="AI171">
        <f t="shared" si="26"/>
        <v>9405.9947520000005</v>
      </c>
      <c r="AJ171">
        <f t="shared" si="27"/>
        <v>7695.8138880000006</v>
      </c>
      <c r="AK171">
        <f t="shared" si="28"/>
        <v>3705.3918720000001</v>
      </c>
      <c r="AL171">
        <f t="shared" si="29"/>
        <v>1140.1205759999998</v>
      </c>
    </row>
    <row r="172" spans="1:38" x14ac:dyDescent="0.35">
      <c r="A172" s="2" t="s">
        <v>87</v>
      </c>
      <c r="B172" s="2" t="s">
        <v>27</v>
      </c>
      <c r="C172" s="2" t="s">
        <v>28</v>
      </c>
      <c r="D172" s="2" t="s">
        <v>81</v>
      </c>
      <c r="E172" s="2" t="s">
        <v>81</v>
      </c>
      <c r="F172" s="2" t="s">
        <v>82</v>
      </c>
      <c r="G172" s="2" t="s">
        <v>31</v>
      </c>
      <c r="H172" s="2">
        <v>551549</v>
      </c>
      <c r="I172" s="2">
        <v>0.7900023439139483</v>
      </c>
      <c r="J172" s="2">
        <v>435725.00278339424</v>
      </c>
      <c r="K172" s="2">
        <v>7.9652178196997099E-4</v>
      </c>
      <c r="L172" s="2">
        <v>4.7553539222087822E-5</v>
      </c>
      <c r="M172" s="2">
        <v>9.748475540528004E-5</v>
      </c>
      <c r="N172" s="2">
        <v>4.5014180227628334E-2</v>
      </c>
      <c r="O172" s="2">
        <v>9.7869939072978938E-3</v>
      </c>
      <c r="P172" s="2">
        <v>6.6931606455088609E-3</v>
      </c>
      <c r="Q172" s="2">
        <v>0.20628059564992587</v>
      </c>
      <c r="R172" s="2">
        <v>5.3938077398045334E-2</v>
      </c>
      <c r="S172" s="2">
        <v>3.6156144709033923E-2</v>
      </c>
      <c r="T172" s="2">
        <v>0.26785691273197987</v>
      </c>
      <c r="U172" s="2">
        <v>8.1742631781200087E-2</v>
      </c>
      <c r="V172" s="2">
        <v>5.374215681645033E-2</v>
      </c>
      <c r="W172" s="2">
        <v>0.18977095790280143</v>
      </c>
      <c r="X172" s="2">
        <v>3.557955804596611E-2</v>
      </c>
      <c r="Y172" s="2">
        <v>1.1493690429978626E-2</v>
      </c>
      <c r="Z172" s="2">
        <v>1.003379677586053E-3</v>
      </c>
      <c r="AA172" s="5">
        <f t="shared" si="30"/>
        <v>9.4156007659733885E-4</v>
      </c>
      <c r="AB172">
        <f t="shared" si="31"/>
        <v>6.1494334780435089E-2</v>
      </c>
      <c r="AC172">
        <f t="shared" si="32"/>
        <v>0.29637481775700514</v>
      </c>
      <c r="AD172">
        <f t="shared" si="33"/>
        <v>0.40334170132963032</v>
      </c>
      <c r="AE172">
        <f t="shared" si="34"/>
        <v>0.22535051594876754</v>
      </c>
      <c r="AF172">
        <f t="shared" si="35"/>
        <v>1.249707010756468E-2</v>
      </c>
      <c r="AG172">
        <f t="shared" si="36"/>
        <v>410.26126699610836</v>
      </c>
      <c r="AH172">
        <f t="shared" si="25"/>
        <v>26794.619193368057</v>
      </c>
      <c r="AI172">
        <f t="shared" si="26"/>
        <v>129137.91829209903</v>
      </c>
      <c r="AJ172">
        <f t="shared" si="27"/>
        <v>175746.06393451215</v>
      </c>
      <c r="AK172">
        <f t="shared" si="28"/>
        <v>98190.85418901607</v>
      </c>
      <c r="AL172">
        <f t="shared" si="29"/>
        <v>5445.2859074028929</v>
      </c>
    </row>
    <row r="173" spans="1:38" x14ac:dyDescent="0.35">
      <c r="A173" s="3" t="s">
        <v>87</v>
      </c>
      <c r="B173" s="3" t="s">
        <v>27</v>
      </c>
      <c r="C173" s="3" t="s">
        <v>28</v>
      </c>
      <c r="D173" s="3" t="s">
        <v>29</v>
      </c>
      <c r="E173" s="3" t="s">
        <v>29</v>
      </c>
      <c r="F173" s="3" t="s">
        <v>30</v>
      </c>
      <c r="G173" s="3" t="s">
        <v>31</v>
      </c>
      <c r="H173" s="3">
        <v>71000</v>
      </c>
      <c r="I173" s="3">
        <v>0.84842084581946309</v>
      </c>
      <c r="J173" s="3">
        <v>60237.880053181878</v>
      </c>
      <c r="K173" s="3">
        <v>7.368258355037475E-3</v>
      </c>
      <c r="L173" s="3">
        <v>8.9277269361286889E-3</v>
      </c>
      <c r="M173" s="3">
        <v>0</v>
      </c>
      <c r="N173" s="3">
        <v>6.388592195121201E-2</v>
      </c>
      <c r="O173" s="3">
        <v>7.9477531887210739E-2</v>
      </c>
      <c r="P173" s="3">
        <v>2.6521731440747494E-3</v>
      </c>
      <c r="Q173" s="3">
        <v>0.1689862608357306</v>
      </c>
      <c r="R173" s="3">
        <v>0.19079959675279887</v>
      </c>
      <c r="S173" s="3">
        <v>1.0497192110688437E-2</v>
      </c>
      <c r="T173" s="3">
        <v>0.13679646089832465</v>
      </c>
      <c r="U173" s="3">
        <v>0.16016388261538567</v>
      </c>
      <c r="V173" s="3">
        <v>1.0714810260811124E-2</v>
      </c>
      <c r="W173" s="3">
        <v>0.15169292310389612</v>
      </c>
      <c r="X173" s="3">
        <v>6.1794327010103482E-3</v>
      </c>
      <c r="Y173" s="3">
        <v>1.8578284476905181E-3</v>
      </c>
      <c r="Z173" s="3">
        <v>0</v>
      </c>
      <c r="AA173" s="5">
        <f t="shared" si="30"/>
        <v>1.6295985291166163E-2</v>
      </c>
      <c r="AB173">
        <f t="shared" si="31"/>
        <v>0.14601562698249751</v>
      </c>
      <c r="AC173">
        <f t="shared" si="32"/>
        <v>0.37028304969921788</v>
      </c>
      <c r="AD173">
        <f t="shared" si="33"/>
        <v>0.30767515377452143</v>
      </c>
      <c r="AE173">
        <f t="shared" si="34"/>
        <v>0.15787235580490647</v>
      </c>
      <c r="AF173">
        <f t="shared" si="35"/>
        <v>1.8578284476905181E-3</v>
      </c>
      <c r="AG173">
        <f t="shared" si="36"/>
        <v>981.63560731768348</v>
      </c>
      <c r="AH173">
        <f t="shared" si="25"/>
        <v>8795.671824061832</v>
      </c>
      <c r="AI173">
        <f t="shared" si="26"/>
        <v>22305.065933507871</v>
      </c>
      <c r="AJ173">
        <f t="shared" si="27"/>
        <v>18533.699008413911</v>
      </c>
      <c r="AK173">
        <f t="shared" si="28"/>
        <v>9509.8960326892084</v>
      </c>
      <c r="AL173">
        <f t="shared" si="29"/>
        <v>111.91164719137051</v>
      </c>
    </row>
    <row r="174" spans="1:38" x14ac:dyDescent="0.35">
      <c r="A174" s="2" t="s">
        <v>87</v>
      </c>
      <c r="B174" s="2" t="s">
        <v>27</v>
      </c>
      <c r="C174" s="2" t="s">
        <v>28</v>
      </c>
      <c r="D174" s="2" t="s">
        <v>32</v>
      </c>
      <c r="E174" s="2" t="s">
        <v>32</v>
      </c>
      <c r="F174" s="2" t="s">
        <v>33</v>
      </c>
      <c r="G174" s="2" t="s">
        <v>31</v>
      </c>
      <c r="H174" s="2">
        <v>582000</v>
      </c>
      <c r="I174" s="2">
        <v>0.84938937467560527</v>
      </c>
      <c r="J174" s="2">
        <v>494344.61606120225</v>
      </c>
      <c r="K174" s="2">
        <v>2.96283563574842E-2</v>
      </c>
      <c r="L174" s="2">
        <v>1.041866113107519E-3</v>
      </c>
      <c r="M174" s="2">
        <v>1.5144352727267701E-2</v>
      </c>
      <c r="N174" s="2">
        <v>0.15178798279170178</v>
      </c>
      <c r="O174" s="2">
        <v>1.314231568799731E-2</v>
      </c>
      <c r="P174" s="2">
        <v>7.0967185873855809E-2</v>
      </c>
      <c r="Q174" s="2">
        <v>0.24642982431366001</v>
      </c>
      <c r="R174" s="2">
        <v>1.5353429408792099E-2</v>
      </c>
      <c r="S174" s="2">
        <v>0.10650875501917902</v>
      </c>
      <c r="T174" s="2">
        <v>0.15383508284234998</v>
      </c>
      <c r="U174" s="2">
        <v>1.2905889238485893E-2</v>
      </c>
      <c r="V174" s="2">
        <v>7.4338124063289601E-2</v>
      </c>
      <c r="W174" s="2">
        <v>6.5696182944173315E-2</v>
      </c>
      <c r="X174" s="2">
        <v>3.6658517736322491E-2</v>
      </c>
      <c r="Y174" s="2">
        <v>3.6211748951382522E-3</v>
      </c>
      <c r="Z174" s="2">
        <v>2.9409599871947712E-3</v>
      </c>
      <c r="AA174" s="5">
        <f t="shared" si="30"/>
        <v>4.581457519785942E-2</v>
      </c>
      <c r="AB174">
        <f t="shared" si="31"/>
        <v>0.2358974843535549</v>
      </c>
      <c r="AC174">
        <f t="shared" si="32"/>
        <v>0.36829200874163109</v>
      </c>
      <c r="AD174">
        <f t="shared" si="33"/>
        <v>0.24107909614412548</v>
      </c>
      <c r="AE174">
        <f t="shared" si="34"/>
        <v>0.10235470068049581</v>
      </c>
      <c r="AF174">
        <f t="shared" si="35"/>
        <v>6.5621348823330233E-3</v>
      </c>
      <c r="AG174">
        <f t="shared" si="36"/>
        <v>22648.188586192893</v>
      </c>
      <c r="AH174">
        <f t="shared" si="25"/>
        <v>116614.65133256157</v>
      </c>
      <c r="AI174">
        <f t="shared" si="26"/>
        <v>182063.17165979056</v>
      </c>
      <c r="AJ174">
        <f t="shared" si="27"/>
        <v>119176.15322374938</v>
      </c>
      <c r="AK174">
        <f t="shared" si="28"/>
        <v>50598.495209958979</v>
      </c>
      <c r="AL174">
        <f t="shared" si="29"/>
        <v>3243.9560489487412</v>
      </c>
    </row>
    <row r="175" spans="1:38" x14ac:dyDescent="0.35">
      <c r="A175" s="3" t="s">
        <v>87</v>
      </c>
      <c r="B175" s="3" t="s">
        <v>27</v>
      </c>
      <c r="C175" s="3" t="s">
        <v>28</v>
      </c>
      <c r="D175" s="3" t="s">
        <v>34</v>
      </c>
      <c r="E175" s="3" t="s">
        <v>34</v>
      </c>
      <c r="F175" s="3" t="s">
        <v>35</v>
      </c>
      <c r="G175" s="3" t="s">
        <v>31</v>
      </c>
      <c r="H175" s="3">
        <v>270000</v>
      </c>
      <c r="I175" s="3">
        <v>0.84554276503416836</v>
      </c>
      <c r="J175" s="3">
        <v>228296.54655922545</v>
      </c>
      <c r="K175" s="3">
        <v>7.7436308218718835E-3</v>
      </c>
      <c r="L175" s="3">
        <v>8.104023242338658E-3</v>
      </c>
      <c r="M175" s="3">
        <v>8.3554254232141287E-5</v>
      </c>
      <c r="N175" s="3">
        <v>7.1293887463569974E-2</v>
      </c>
      <c r="O175" s="3">
        <v>3.3947428018157859E-2</v>
      </c>
      <c r="P175" s="3">
        <v>4.679925538814766E-3</v>
      </c>
      <c r="Q175" s="3">
        <v>0.24410700717918857</v>
      </c>
      <c r="R175" s="3">
        <v>8.7609962944205838E-2</v>
      </c>
      <c r="S175" s="3">
        <v>1.9125051201011808E-2</v>
      </c>
      <c r="T175" s="3">
        <v>0.24690258464216019</v>
      </c>
      <c r="U175" s="3">
        <v>7.397435230442781E-2</v>
      </c>
      <c r="V175" s="3">
        <v>2.3202794574811919E-2</v>
      </c>
      <c r="W175" s="3">
        <v>0.158472991434846</v>
      </c>
      <c r="X175" s="3">
        <v>1.5509000538207704E-2</v>
      </c>
      <c r="Y175" s="3">
        <v>5.243805842154863E-3</v>
      </c>
      <c r="Z175" s="3">
        <v>0</v>
      </c>
      <c r="AA175" s="5">
        <f t="shared" si="30"/>
        <v>1.5931208318442684E-2</v>
      </c>
      <c r="AB175">
        <f t="shared" si="31"/>
        <v>0.1099212410205426</v>
      </c>
      <c r="AC175">
        <f t="shared" si="32"/>
        <v>0.35084202132440623</v>
      </c>
      <c r="AD175">
        <f t="shared" si="33"/>
        <v>0.34407973152139992</v>
      </c>
      <c r="AE175">
        <f t="shared" si="34"/>
        <v>0.1739819919730537</v>
      </c>
      <c r="AF175">
        <f t="shared" si="35"/>
        <v>5.243805842154863E-3</v>
      </c>
      <c r="AG175">
        <f t="shared" si="36"/>
        <v>3637.0398416160701</v>
      </c>
      <c r="AH175">
        <f t="shared" si="25"/>
        <v>25094.639718494145</v>
      </c>
      <c r="AI175">
        <f t="shared" si="26"/>
        <v>80096.021856220075</v>
      </c>
      <c r="AJ175">
        <f t="shared" si="27"/>
        <v>78552.214447361068</v>
      </c>
      <c r="AK175">
        <f t="shared" si="28"/>
        <v>39719.48793094304</v>
      </c>
      <c r="AL175">
        <f t="shared" si="29"/>
        <v>1197.142764591046</v>
      </c>
    </row>
    <row r="176" spans="1:38" x14ac:dyDescent="0.35">
      <c r="A176" s="2" t="s">
        <v>87</v>
      </c>
      <c r="B176" s="2" t="s">
        <v>27</v>
      </c>
      <c r="C176" s="2" t="s">
        <v>28</v>
      </c>
      <c r="D176" s="2" t="s">
        <v>36</v>
      </c>
      <c r="E176" s="2" t="s">
        <v>36</v>
      </c>
      <c r="F176" s="2" t="s">
        <v>37</v>
      </c>
      <c r="G176" s="2" t="s">
        <v>31</v>
      </c>
      <c r="H176" s="2">
        <v>957473</v>
      </c>
      <c r="I176" s="2">
        <v>0.86773451977762162</v>
      </c>
      <c r="J176" s="2">
        <v>830832.37385503866</v>
      </c>
      <c r="K176" s="2">
        <v>2.1689632093525396E-2</v>
      </c>
      <c r="L176" s="2">
        <v>3.5734585361095884E-4</v>
      </c>
      <c r="M176" s="2">
        <v>4.7085571299326334E-4</v>
      </c>
      <c r="N176" s="2">
        <v>0.16693852978666873</v>
      </c>
      <c r="O176" s="2">
        <v>2.640575654741685E-2</v>
      </c>
      <c r="P176" s="2">
        <v>2.3309459827599546E-2</v>
      </c>
      <c r="Q176" s="2">
        <v>0.34747427950667775</v>
      </c>
      <c r="R176" s="2">
        <v>4.9418829519962598E-2</v>
      </c>
      <c r="S176" s="2">
        <v>6.0221604878065181E-2</v>
      </c>
      <c r="T176" s="2">
        <v>0.1550006558347431</v>
      </c>
      <c r="U176" s="2">
        <v>2.7288611009279221E-2</v>
      </c>
      <c r="V176" s="2">
        <v>3.4831551368676661E-2</v>
      </c>
      <c r="W176" s="2">
        <v>6.6525185735762507E-2</v>
      </c>
      <c r="X176" s="2">
        <v>1.746370206941086E-2</v>
      </c>
      <c r="Y176" s="2">
        <v>2.2088177822023269E-3</v>
      </c>
      <c r="Z176" s="2">
        <v>3.9518247340506038E-4</v>
      </c>
      <c r="AA176" s="5">
        <f t="shared" si="30"/>
        <v>2.2517833660129619E-2</v>
      </c>
      <c r="AB176">
        <f t="shared" si="31"/>
        <v>0.21665374616168512</v>
      </c>
      <c r="AC176">
        <f t="shared" si="32"/>
        <v>0.45711471390470548</v>
      </c>
      <c r="AD176">
        <f t="shared" si="33"/>
        <v>0.21712081821269896</v>
      </c>
      <c r="AE176">
        <f t="shared" si="34"/>
        <v>8.3988887805173371E-2</v>
      </c>
      <c r="AF176">
        <f t="shared" si="35"/>
        <v>2.6040002556073872E-3</v>
      </c>
      <c r="AG176">
        <f t="shared" si="36"/>
        <v>18708.545193918384</v>
      </c>
      <c r="AH176">
        <f t="shared" si="25"/>
        <v>180002.94622809981</v>
      </c>
      <c r="AI176">
        <f t="shared" si="26"/>
        <v>379785.70287751331</v>
      </c>
      <c r="AJ176">
        <f t="shared" si="27"/>
        <v>180391.00480900498</v>
      </c>
      <c r="AK176">
        <f t="shared" si="28"/>
        <v>69780.687032616697</v>
      </c>
      <c r="AL176">
        <f t="shared" si="29"/>
        <v>2163.4877138854131</v>
      </c>
    </row>
    <row r="177" spans="1:38" x14ac:dyDescent="0.35">
      <c r="A177" s="3" t="s">
        <v>87</v>
      </c>
      <c r="B177" s="3" t="s">
        <v>27</v>
      </c>
      <c r="C177" s="3" t="s">
        <v>28</v>
      </c>
      <c r="D177" s="3" t="s">
        <v>88</v>
      </c>
      <c r="E177" s="3" t="s">
        <v>88</v>
      </c>
      <c r="F177" s="3" t="s">
        <v>89</v>
      </c>
      <c r="G177" s="3" t="s">
        <v>31</v>
      </c>
      <c r="H177" s="3">
        <v>90000</v>
      </c>
      <c r="I177" s="3">
        <v>0.8</v>
      </c>
      <c r="J177" s="3">
        <v>72000</v>
      </c>
      <c r="K177" s="3">
        <v>0</v>
      </c>
      <c r="L177" s="3">
        <v>0</v>
      </c>
      <c r="M177" s="3">
        <v>0</v>
      </c>
      <c r="N177" s="3">
        <v>3.7928464977645307E-2</v>
      </c>
      <c r="O177" s="3">
        <v>3.7928464977645307E-2</v>
      </c>
      <c r="P177" s="3">
        <v>4.3964232488822655E-3</v>
      </c>
      <c r="Q177" s="3">
        <v>0.15</v>
      </c>
      <c r="R177" s="3">
        <v>0.14672131147540984</v>
      </c>
      <c r="S177" s="3">
        <v>2.682563338301043E-2</v>
      </c>
      <c r="T177" s="3">
        <v>0.15134128166915051</v>
      </c>
      <c r="U177" s="3">
        <v>0.14992548435171385</v>
      </c>
      <c r="V177" s="3">
        <v>2.9955290611028317E-2</v>
      </c>
      <c r="W177" s="3">
        <v>0.242548435171386</v>
      </c>
      <c r="X177" s="3">
        <v>2.2429210134128168E-2</v>
      </c>
      <c r="Y177" s="3">
        <v>0</v>
      </c>
      <c r="Z177" s="3">
        <v>0</v>
      </c>
      <c r="AA177" s="5">
        <f t="shared" si="30"/>
        <v>0</v>
      </c>
      <c r="AB177">
        <f t="shared" si="31"/>
        <v>8.0253353204172873E-2</v>
      </c>
      <c r="AC177">
        <f t="shared" si="32"/>
        <v>0.32354694485842023</v>
      </c>
      <c r="AD177">
        <f t="shared" si="33"/>
        <v>0.33122205663189264</v>
      </c>
      <c r="AE177">
        <f t="shared" si="34"/>
        <v>0.26497764530551415</v>
      </c>
      <c r="AF177">
        <f t="shared" si="35"/>
        <v>0</v>
      </c>
      <c r="AG177">
        <f t="shared" si="36"/>
        <v>0</v>
      </c>
      <c r="AH177">
        <f t="shared" si="25"/>
        <v>5778.2414307004465</v>
      </c>
      <c r="AI177">
        <f t="shared" si="26"/>
        <v>23295.380029806256</v>
      </c>
      <c r="AJ177">
        <f t="shared" si="27"/>
        <v>23847.988077496269</v>
      </c>
      <c r="AK177">
        <f t="shared" si="28"/>
        <v>19078.39046199702</v>
      </c>
      <c r="AL177">
        <f t="shared" si="29"/>
        <v>0</v>
      </c>
    </row>
    <row r="178" spans="1:38" x14ac:dyDescent="0.35">
      <c r="A178" s="2" t="s">
        <v>87</v>
      </c>
      <c r="B178" s="2" t="s">
        <v>27</v>
      </c>
      <c r="C178" s="2" t="s">
        <v>28</v>
      </c>
      <c r="D178" s="2" t="s">
        <v>38</v>
      </c>
      <c r="E178" s="2" t="s">
        <v>38</v>
      </c>
      <c r="F178" s="2" t="s">
        <v>39</v>
      </c>
      <c r="G178" s="2" t="s">
        <v>31</v>
      </c>
      <c r="H178" s="2">
        <v>492529</v>
      </c>
      <c r="I178" s="2">
        <v>0.81881496272655185</v>
      </c>
      <c r="J178" s="2">
        <v>403290.11477674585</v>
      </c>
      <c r="K178" s="2">
        <v>5.5303459864965631E-3</v>
      </c>
      <c r="L178" s="2">
        <v>0</v>
      </c>
      <c r="M178" s="2">
        <v>2.2967839141306305E-4</v>
      </c>
      <c r="N178" s="2">
        <v>0.12569601584894452</v>
      </c>
      <c r="O178" s="2">
        <v>5.6335722298282761E-3</v>
      </c>
      <c r="P178" s="2">
        <v>2.4132231166088033E-2</v>
      </c>
      <c r="Q178" s="2">
        <v>0.27886156731089135</v>
      </c>
      <c r="R178" s="2">
        <v>1.4998773156098004E-2</v>
      </c>
      <c r="S178" s="2">
        <v>7.807000783177509E-2</v>
      </c>
      <c r="T178" s="2">
        <v>0.2290000917681303</v>
      </c>
      <c r="U178" s="2">
        <v>1.0043913476175744E-2</v>
      </c>
      <c r="V178" s="2">
        <v>8.4636229170105395E-2</v>
      </c>
      <c r="W178" s="2">
        <v>9.7048152668310655E-2</v>
      </c>
      <c r="X178" s="2">
        <v>4.4674253589099065E-2</v>
      </c>
      <c r="Y178" s="2">
        <v>1.4451674066439922E-3</v>
      </c>
      <c r="Z178" s="2">
        <v>0</v>
      </c>
      <c r="AA178" s="5">
        <f t="shared" si="30"/>
        <v>5.7600243779096262E-3</v>
      </c>
      <c r="AB178">
        <f t="shared" si="31"/>
        <v>0.15546181924486083</v>
      </c>
      <c r="AC178">
        <f t="shared" si="32"/>
        <v>0.37193034829876442</v>
      </c>
      <c r="AD178">
        <f t="shared" si="33"/>
        <v>0.32368023441441146</v>
      </c>
      <c r="AE178">
        <f t="shared" si="34"/>
        <v>0.14172240625740973</v>
      </c>
      <c r="AF178">
        <f t="shared" si="35"/>
        <v>1.4451674066439922E-3</v>
      </c>
      <c r="AG178">
        <f t="shared" si="36"/>
        <v>2322.9608924840272</v>
      </c>
      <c r="AH178">
        <f t="shared" si="25"/>
        <v>62696.21492666164</v>
      </c>
      <c r="AI178">
        <f t="shared" si="26"/>
        <v>149995.83285436378</v>
      </c>
      <c r="AJ178">
        <f t="shared" si="27"/>
        <v>130537.038887952</v>
      </c>
      <c r="AK178">
        <f t="shared" si="28"/>
        <v>57155.245485987376</v>
      </c>
      <c r="AL178">
        <f t="shared" si="29"/>
        <v>582.82172929706769</v>
      </c>
    </row>
    <row r="179" spans="1:38" x14ac:dyDescent="0.35">
      <c r="A179" s="3" t="s">
        <v>87</v>
      </c>
      <c r="B179" s="3" t="s">
        <v>40</v>
      </c>
      <c r="C179" s="3" t="s">
        <v>28</v>
      </c>
      <c r="D179" s="3" t="s">
        <v>41</v>
      </c>
      <c r="E179" s="3" t="s">
        <v>41</v>
      </c>
      <c r="F179" s="3" t="s">
        <v>30</v>
      </c>
      <c r="G179" s="3" t="s">
        <v>31</v>
      </c>
      <c r="H179" s="3">
        <v>15820</v>
      </c>
      <c r="I179" s="3">
        <v>0.87</v>
      </c>
      <c r="J179" s="3">
        <v>13763.4</v>
      </c>
      <c r="K179" s="3">
        <v>0.33432835820895523</v>
      </c>
      <c r="L179" s="3">
        <v>0</v>
      </c>
      <c r="M179" s="3">
        <v>0</v>
      </c>
      <c r="N179" s="3">
        <v>0.25671641791044775</v>
      </c>
      <c r="O179" s="3">
        <v>0.25671641791044775</v>
      </c>
      <c r="P179" s="3">
        <v>8.9552238805970154E-3</v>
      </c>
      <c r="Q179" s="3">
        <v>5.8208955223880594E-2</v>
      </c>
      <c r="R179" s="3">
        <v>4.9253731343283584E-2</v>
      </c>
      <c r="S179" s="3">
        <v>0</v>
      </c>
      <c r="T179" s="3">
        <v>1.7910447761194031E-2</v>
      </c>
      <c r="U179" s="3">
        <v>8.9552238805970154E-3</v>
      </c>
      <c r="V179" s="3">
        <v>8.9552238805970154E-3</v>
      </c>
      <c r="W179" s="3">
        <v>0</v>
      </c>
      <c r="X179" s="3">
        <v>0</v>
      </c>
      <c r="Y179" s="3">
        <v>0</v>
      </c>
      <c r="Z179" s="3">
        <v>0</v>
      </c>
      <c r="AA179" s="5">
        <f t="shared" si="30"/>
        <v>0.33432835820895523</v>
      </c>
      <c r="AB179">
        <f t="shared" si="31"/>
        <v>0.52238805970149249</v>
      </c>
      <c r="AC179">
        <f t="shared" si="32"/>
        <v>0.10746268656716418</v>
      </c>
      <c r="AD179">
        <f t="shared" si="33"/>
        <v>3.5820895522388062E-2</v>
      </c>
      <c r="AE179">
        <f t="shared" si="34"/>
        <v>0</v>
      </c>
      <c r="AF179">
        <f t="shared" si="35"/>
        <v>0</v>
      </c>
      <c r="AG179">
        <f t="shared" si="36"/>
        <v>4601.4949253731347</v>
      </c>
      <c r="AH179">
        <f t="shared" si="25"/>
        <v>7189.8358208955215</v>
      </c>
      <c r="AI179">
        <f t="shared" si="26"/>
        <v>1479.0519402985074</v>
      </c>
      <c r="AJ179">
        <f t="shared" si="27"/>
        <v>493.01731343283586</v>
      </c>
      <c r="AK179">
        <f t="shared" si="28"/>
        <v>0</v>
      </c>
      <c r="AL179">
        <f t="shared" si="29"/>
        <v>0</v>
      </c>
    </row>
    <row r="180" spans="1:38" x14ac:dyDescent="0.35">
      <c r="A180" s="2" t="s">
        <v>87</v>
      </c>
      <c r="B180" s="2" t="s">
        <v>40</v>
      </c>
      <c r="C180" s="2" t="s">
        <v>28</v>
      </c>
      <c r="D180" s="2" t="s">
        <v>29</v>
      </c>
      <c r="E180" s="2" t="s">
        <v>29</v>
      </c>
      <c r="F180" s="2" t="s">
        <v>30</v>
      </c>
      <c r="G180" s="2" t="s">
        <v>31</v>
      </c>
      <c r="H180" s="2">
        <v>816106</v>
      </c>
      <c r="I180" s="2">
        <v>0.84842084581946309</v>
      </c>
      <c r="J180" s="2">
        <v>692401.34279833874</v>
      </c>
      <c r="K180" s="2">
        <v>7.368258355037475E-3</v>
      </c>
      <c r="L180" s="2">
        <v>8.9277269361286889E-3</v>
      </c>
      <c r="M180" s="2">
        <v>0</v>
      </c>
      <c r="N180" s="2">
        <v>6.388592195121201E-2</v>
      </c>
      <c r="O180" s="2">
        <v>7.9477531887210739E-2</v>
      </c>
      <c r="P180" s="2">
        <v>2.6521731440747494E-3</v>
      </c>
      <c r="Q180" s="2">
        <v>0.1689862608357306</v>
      </c>
      <c r="R180" s="2">
        <v>0.19079959675279887</v>
      </c>
      <c r="S180" s="2">
        <v>1.0497192110688437E-2</v>
      </c>
      <c r="T180" s="2">
        <v>0.13679646089832465</v>
      </c>
      <c r="U180" s="2">
        <v>0.16016388261538567</v>
      </c>
      <c r="V180" s="2">
        <v>1.0714810260811124E-2</v>
      </c>
      <c r="W180" s="2">
        <v>0.15169292310389612</v>
      </c>
      <c r="X180" s="2">
        <v>6.1794327010103482E-3</v>
      </c>
      <c r="Y180" s="2">
        <v>1.8578284476905181E-3</v>
      </c>
      <c r="Z180" s="2">
        <v>0</v>
      </c>
      <c r="AA180" s="5">
        <f t="shared" si="30"/>
        <v>1.6295985291166163E-2</v>
      </c>
      <c r="AB180">
        <f t="shared" si="31"/>
        <v>0.14601562698249751</v>
      </c>
      <c r="AC180">
        <f t="shared" si="32"/>
        <v>0.37028304969921788</v>
      </c>
      <c r="AD180">
        <f t="shared" si="33"/>
        <v>0.30767515377452143</v>
      </c>
      <c r="AE180">
        <f t="shared" si="34"/>
        <v>0.15787235580490647</v>
      </c>
      <c r="AF180">
        <f t="shared" si="35"/>
        <v>1.8578284476905181E-3</v>
      </c>
      <c r="AG180">
        <f t="shared" si="36"/>
        <v>11283.362097825428</v>
      </c>
      <c r="AH180">
        <f t="shared" si="25"/>
        <v>101101.41619222262</v>
      </c>
      <c r="AI180">
        <f t="shared" si="26"/>
        <v>256384.48082720247</v>
      </c>
      <c r="AJ180">
        <f t="shared" si="27"/>
        <v>213034.68961916398</v>
      </c>
      <c r="AK180">
        <f t="shared" si="28"/>
        <v>109311.03115005435</v>
      </c>
      <c r="AL180">
        <f t="shared" si="29"/>
        <v>1286.362911869868</v>
      </c>
    </row>
    <row r="181" spans="1:38" x14ac:dyDescent="0.35">
      <c r="A181" s="3" t="s">
        <v>87</v>
      </c>
      <c r="B181" s="3" t="s">
        <v>40</v>
      </c>
      <c r="C181" s="3" t="s">
        <v>28</v>
      </c>
      <c r="D181" s="3" t="s">
        <v>32</v>
      </c>
      <c r="E181" s="3" t="s">
        <v>32</v>
      </c>
      <c r="F181" s="3" t="s">
        <v>33</v>
      </c>
      <c r="G181" s="3" t="s">
        <v>31</v>
      </c>
      <c r="H181" s="3">
        <v>1587171</v>
      </c>
      <c r="I181" s="3">
        <v>0.84938937467560527</v>
      </c>
      <c r="J181" s="3">
        <v>1348126.183193255</v>
      </c>
      <c r="K181" s="3">
        <v>2.96283563574842E-2</v>
      </c>
      <c r="L181" s="3">
        <v>1.041866113107519E-3</v>
      </c>
      <c r="M181" s="3">
        <v>1.5144352727267701E-2</v>
      </c>
      <c r="N181" s="3">
        <v>0.15178798279170178</v>
      </c>
      <c r="O181" s="3">
        <v>1.314231568799731E-2</v>
      </c>
      <c r="P181" s="3">
        <v>7.0967185873855809E-2</v>
      </c>
      <c r="Q181" s="3">
        <v>0.24642982431366001</v>
      </c>
      <c r="R181" s="3">
        <v>1.5353429408792099E-2</v>
      </c>
      <c r="S181" s="3">
        <v>0.10650875501917902</v>
      </c>
      <c r="T181" s="3">
        <v>0.15383508284234998</v>
      </c>
      <c r="U181" s="3">
        <v>1.2905889238485893E-2</v>
      </c>
      <c r="V181" s="3">
        <v>7.4338124063289601E-2</v>
      </c>
      <c r="W181" s="3">
        <v>6.5696182944173315E-2</v>
      </c>
      <c r="X181" s="3">
        <v>3.6658517736322491E-2</v>
      </c>
      <c r="Y181" s="3">
        <v>3.6211748951382522E-3</v>
      </c>
      <c r="Z181" s="3">
        <v>2.9409599871947712E-3</v>
      </c>
      <c r="AA181" s="5">
        <f t="shared" si="30"/>
        <v>4.581457519785942E-2</v>
      </c>
      <c r="AB181">
        <f t="shared" si="31"/>
        <v>0.2358974843535549</v>
      </c>
      <c r="AC181">
        <f t="shared" si="32"/>
        <v>0.36829200874163109</v>
      </c>
      <c r="AD181">
        <f t="shared" si="33"/>
        <v>0.24107909614412548</v>
      </c>
      <c r="AE181">
        <f t="shared" si="34"/>
        <v>0.10235470068049581</v>
      </c>
      <c r="AF181">
        <f t="shared" si="35"/>
        <v>6.5621348823330233E-3</v>
      </c>
      <c r="AG181">
        <f t="shared" si="36"/>
        <v>61763.828396110584</v>
      </c>
      <c r="AH181">
        <f t="shared" si="25"/>
        <v>318019.57520644856</v>
      </c>
      <c r="AI181">
        <f t="shared" si="26"/>
        <v>496504.10004543205</v>
      </c>
      <c r="AJ181">
        <f t="shared" si="27"/>
        <v>325005.04173245962</v>
      </c>
      <c r="AK181">
        <f t="shared" si="28"/>
        <v>137987.05196028488</v>
      </c>
      <c r="AL181">
        <f t="shared" si="29"/>
        <v>8846.5858525189378</v>
      </c>
    </row>
    <row r="182" spans="1:38" x14ac:dyDescent="0.35">
      <c r="A182" s="2" t="s">
        <v>87</v>
      </c>
      <c r="B182" s="2" t="s">
        <v>40</v>
      </c>
      <c r="C182" s="2" t="s">
        <v>28</v>
      </c>
      <c r="D182" s="2" t="s">
        <v>42</v>
      </c>
      <c r="E182" s="2" t="s">
        <v>42</v>
      </c>
      <c r="F182" s="2" t="s">
        <v>43</v>
      </c>
      <c r="G182" s="2" t="s">
        <v>44</v>
      </c>
      <c r="H182" s="2">
        <v>35990</v>
      </c>
      <c r="I182" s="2">
        <v>0.77998898729118671</v>
      </c>
      <c r="J182" s="2">
        <v>28071.803652609811</v>
      </c>
      <c r="K182" s="2">
        <v>0</v>
      </c>
      <c r="L182" s="2">
        <v>0</v>
      </c>
      <c r="M182" s="2">
        <v>3.1975324329594712E-2</v>
      </c>
      <c r="N182" s="2">
        <v>5.1155280626615377E-6</v>
      </c>
      <c r="O182" s="2">
        <v>0</v>
      </c>
      <c r="P182" s="2">
        <v>0.25309034165793426</v>
      </c>
      <c r="Q182" s="2">
        <v>1.0231056125323075E-5</v>
      </c>
      <c r="R182" s="2">
        <v>0</v>
      </c>
      <c r="S182" s="2">
        <v>0.38682456869448251</v>
      </c>
      <c r="T182" s="2">
        <v>1.5346584187984613E-5</v>
      </c>
      <c r="U182" s="2">
        <v>0</v>
      </c>
      <c r="V182" s="2">
        <v>0.25253193061461437</v>
      </c>
      <c r="W182" s="2">
        <v>0</v>
      </c>
      <c r="X182" s="2">
        <v>7.5533022677545275E-2</v>
      </c>
      <c r="Y182" s="2">
        <v>0</v>
      </c>
      <c r="Z182" s="2">
        <v>1.4118857452945844E-5</v>
      </c>
      <c r="AA182" s="5">
        <f t="shared" si="30"/>
        <v>3.1975324329594712E-2</v>
      </c>
      <c r="AB182">
        <f t="shared" si="31"/>
        <v>0.25309545718599691</v>
      </c>
      <c r="AC182">
        <f t="shared" si="32"/>
        <v>0.38683479975060781</v>
      </c>
      <c r="AD182">
        <f t="shared" si="33"/>
        <v>0.25254727719880238</v>
      </c>
      <c r="AE182">
        <f t="shared" si="34"/>
        <v>7.5533022677545275E-2</v>
      </c>
      <c r="AF182">
        <f t="shared" si="35"/>
        <v>1.4118857452945844E-5</v>
      </c>
      <c r="AG182">
        <f t="shared" si="36"/>
        <v>897.60502630890016</v>
      </c>
      <c r="AH182">
        <f t="shared" si="25"/>
        <v>7104.8459794928185</v>
      </c>
      <c r="AI182">
        <f t="shared" si="26"/>
        <v>10859.150544595697</v>
      </c>
      <c r="AJ182">
        <f t="shared" si="27"/>
        <v>7089.4575785260031</v>
      </c>
      <c r="AK182">
        <f t="shared" si="28"/>
        <v>2120.348181892175</v>
      </c>
      <c r="AL182">
        <f t="shared" si="29"/>
        <v>0.39634179421828242</v>
      </c>
    </row>
    <row r="183" spans="1:38" x14ac:dyDescent="0.35">
      <c r="A183" s="3" t="s">
        <v>87</v>
      </c>
      <c r="B183" s="3" t="s">
        <v>40</v>
      </c>
      <c r="C183" s="3" t="s">
        <v>28</v>
      </c>
      <c r="D183" s="3" t="s">
        <v>34</v>
      </c>
      <c r="E183" s="3" t="s">
        <v>34</v>
      </c>
      <c r="F183" s="3" t="s">
        <v>35</v>
      </c>
      <c r="G183" s="3" t="s">
        <v>31</v>
      </c>
      <c r="H183" s="3">
        <v>990001</v>
      </c>
      <c r="I183" s="3">
        <v>0.84554276503416836</v>
      </c>
      <c r="J183" s="3">
        <v>837088.18292659172</v>
      </c>
      <c r="K183" s="3">
        <v>7.7436308218718835E-3</v>
      </c>
      <c r="L183" s="3">
        <v>8.104023242338658E-3</v>
      </c>
      <c r="M183" s="3">
        <v>8.3554254232141287E-5</v>
      </c>
      <c r="N183" s="3">
        <v>7.1293887463569974E-2</v>
      </c>
      <c r="O183" s="3">
        <v>3.3947428018157859E-2</v>
      </c>
      <c r="P183" s="3">
        <v>4.679925538814766E-3</v>
      </c>
      <c r="Q183" s="3">
        <v>0.24410700717918857</v>
      </c>
      <c r="R183" s="3">
        <v>8.7609962944205838E-2</v>
      </c>
      <c r="S183" s="3">
        <v>1.9125051201011808E-2</v>
      </c>
      <c r="T183" s="3">
        <v>0.24690258464216019</v>
      </c>
      <c r="U183" s="3">
        <v>7.397435230442781E-2</v>
      </c>
      <c r="V183" s="3">
        <v>2.3202794574811919E-2</v>
      </c>
      <c r="W183" s="3">
        <v>0.158472991434846</v>
      </c>
      <c r="X183" s="3">
        <v>1.5509000538207704E-2</v>
      </c>
      <c r="Y183" s="3">
        <v>5.243805842154863E-3</v>
      </c>
      <c r="Z183" s="3">
        <v>0</v>
      </c>
      <c r="AA183" s="5">
        <f t="shared" si="30"/>
        <v>1.5931208318442684E-2</v>
      </c>
      <c r="AB183">
        <f t="shared" si="31"/>
        <v>0.1099212410205426</v>
      </c>
      <c r="AC183">
        <f t="shared" si="32"/>
        <v>0.35084202132440623</v>
      </c>
      <c r="AD183">
        <f t="shared" si="33"/>
        <v>0.34407973152139992</v>
      </c>
      <c r="AE183">
        <f t="shared" si="34"/>
        <v>0.1739819919730537</v>
      </c>
      <c r="AF183">
        <f t="shared" si="35"/>
        <v>5.243805842154863E-3</v>
      </c>
      <c r="AG183">
        <f t="shared" si="36"/>
        <v>13335.826223110189</v>
      </c>
      <c r="AH183">
        <f t="shared" si="25"/>
        <v>92013.771910921947</v>
      </c>
      <c r="AI183">
        <f t="shared" si="26"/>
        <v>293685.71012473974</v>
      </c>
      <c r="AJ183">
        <f t="shared" si="27"/>
        <v>288025.07724111818</v>
      </c>
      <c r="AK183">
        <f t="shared" si="28"/>
        <v>145638.26952267237</v>
      </c>
      <c r="AL183">
        <f t="shared" si="29"/>
        <v>4389.5279040292608</v>
      </c>
    </row>
    <row r="184" spans="1:38" x14ac:dyDescent="0.35">
      <c r="A184" s="2" t="s">
        <v>87</v>
      </c>
      <c r="B184" s="2" t="s">
        <v>40</v>
      </c>
      <c r="C184" s="2" t="s">
        <v>28</v>
      </c>
      <c r="D184" s="2" t="s">
        <v>68</v>
      </c>
      <c r="E184" s="2" t="s">
        <v>68</v>
      </c>
      <c r="F184" s="2" t="s">
        <v>43</v>
      </c>
      <c r="G184" s="2" t="s">
        <v>44</v>
      </c>
      <c r="H184" s="2">
        <v>18000</v>
      </c>
      <c r="I184" s="2">
        <v>0.77998898729118671</v>
      </c>
      <c r="J184" s="2">
        <v>14039.80177124136</v>
      </c>
      <c r="K184" s="2">
        <v>0</v>
      </c>
      <c r="L184" s="2">
        <v>0</v>
      </c>
      <c r="M184" s="2">
        <v>3.1975324329594712E-2</v>
      </c>
      <c r="N184" s="2">
        <v>5.1155280626615377E-6</v>
      </c>
      <c r="O184" s="2">
        <v>0</v>
      </c>
      <c r="P184" s="2">
        <v>0.25309034165793426</v>
      </c>
      <c r="Q184" s="2">
        <v>1.0231056125323075E-5</v>
      </c>
      <c r="R184" s="2">
        <v>0</v>
      </c>
      <c r="S184" s="2">
        <v>0.38682456869448251</v>
      </c>
      <c r="T184" s="2">
        <v>1.5346584187984613E-5</v>
      </c>
      <c r="U184" s="2">
        <v>0</v>
      </c>
      <c r="V184" s="2">
        <v>0.25253193061461437</v>
      </c>
      <c r="W184" s="2">
        <v>0</v>
      </c>
      <c r="X184" s="2">
        <v>7.5533022677545275E-2</v>
      </c>
      <c r="Y184" s="2">
        <v>0</v>
      </c>
      <c r="Z184" s="2">
        <v>1.4118857452945844E-5</v>
      </c>
      <c r="AA184" s="5">
        <f t="shared" si="30"/>
        <v>3.1975324329594712E-2</v>
      </c>
      <c r="AB184">
        <f t="shared" si="31"/>
        <v>0.25309545718599691</v>
      </c>
      <c r="AC184">
        <f t="shared" si="32"/>
        <v>0.38683479975060781</v>
      </c>
      <c r="AD184">
        <f t="shared" si="33"/>
        <v>0.25254727719880238</v>
      </c>
      <c r="AE184">
        <f t="shared" si="34"/>
        <v>7.5533022677545275E-2</v>
      </c>
      <c r="AF184">
        <f t="shared" si="35"/>
        <v>1.4118857452945844E-5</v>
      </c>
      <c r="AG184">
        <f t="shared" si="36"/>
        <v>448.92721515866077</v>
      </c>
      <c r="AH184">
        <f t="shared" si="25"/>
        <v>3553.4100480931011</v>
      </c>
      <c r="AI184">
        <f t="shared" si="26"/>
        <v>5431.0839067163806</v>
      </c>
      <c r="AJ184">
        <f t="shared" si="27"/>
        <v>3545.7137097379286</v>
      </c>
      <c r="AK184">
        <f t="shared" si="28"/>
        <v>1060.468665575414</v>
      </c>
      <c r="AL184">
        <f t="shared" si="29"/>
        <v>0.19822595987577335</v>
      </c>
    </row>
    <row r="185" spans="1:38" x14ac:dyDescent="0.35">
      <c r="A185" s="3" t="s">
        <v>87</v>
      </c>
      <c r="B185" s="3" t="s">
        <v>45</v>
      </c>
      <c r="C185" s="3" t="s">
        <v>28</v>
      </c>
      <c r="D185" s="3" t="s">
        <v>32</v>
      </c>
      <c r="E185" s="3" t="s">
        <v>32</v>
      </c>
      <c r="F185" s="3" t="s">
        <v>33</v>
      </c>
      <c r="G185" s="3" t="s">
        <v>31</v>
      </c>
      <c r="H185" s="3">
        <v>2295544</v>
      </c>
      <c r="I185" s="3">
        <v>0.84938937467560527</v>
      </c>
      <c r="J185" s="3">
        <v>1949810.6827003376</v>
      </c>
      <c r="K185" s="3">
        <v>2.96283563574842E-2</v>
      </c>
      <c r="L185" s="3">
        <v>1.041866113107519E-3</v>
      </c>
      <c r="M185" s="3">
        <v>1.5144352727267701E-2</v>
      </c>
      <c r="N185" s="3">
        <v>0.15178798279170178</v>
      </c>
      <c r="O185" s="3">
        <v>1.314231568799731E-2</v>
      </c>
      <c r="P185" s="3">
        <v>7.0967185873855809E-2</v>
      </c>
      <c r="Q185" s="3">
        <v>0.24642982431366001</v>
      </c>
      <c r="R185" s="3">
        <v>1.5353429408792099E-2</v>
      </c>
      <c r="S185" s="3">
        <v>0.10650875501917902</v>
      </c>
      <c r="T185" s="3">
        <v>0.15383508284234998</v>
      </c>
      <c r="U185" s="3">
        <v>1.2905889238485893E-2</v>
      </c>
      <c r="V185" s="3">
        <v>7.4338124063289601E-2</v>
      </c>
      <c r="W185" s="3">
        <v>6.5696182944173315E-2</v>
      </c>
      <c r="X185" s="3">
        <v>3.6658517736322491E-2</v>
      </c>
      <c r="Y185" s="3">
        <v>3.6211748951382522E-3</v>
      </c>
      <c r="Z185" s="3">
        <v>2.9409599871947712E-3</v>
      </c>
      <c r="AA185" s="5">
        <f t="shared" si="30"/>
        <v>4.581457519785942E-2</v>
      </c>
      <c r="AB185">
        <f t="shared" si="31"/>
        <v>0.2358974843535549</v>
      </c>
      <c r="AC185">
        <f t="shared" si="32"/>
        <v>0.36829200874163109</v>
      </c>
      <c r="AD185">
        <f t="shared" si="33"/>
        <v>0.24107909614412548</v>
      </c>
      <c r="AE185">
        <f t="shared" si="34"/>
        <v>0.10235470068049581</v>
      </c>
      <c r="AF185">
        <f t="shared" si="35"/>
        <v>6.5621348823330233E-3</v>
      </c>
      <c r="AG185">
        <f t="shared" si="36"/>
        <v>89329.74814416423</v>
      </c>
      <c r="AH185">
        <f t="shared" si="25"/>
        <v>459955.43501469708</v>
      </c>
      <c r="AI185">
        <f t="shared" si="26"/>
        <v>718099.69299759844</v>
      </c>
      <c r="AJ185">
        <f t="shared" si="27"/>
        <v>470058.59703755763</v>
      </c>
      <c r="AK185">
        <f t="shared" si="28"/>
        <v>199572.28881142623</v>
      </c>
      <c r="AL185">
        <f t="shared" si="29"/>
        <v>12794.920694893452</v>
      </c>
    </row>
    <row r="186" spans="1:38" x14ac:dyDescent="0.35">
      <c r="A186" s="2" t="s">
        <v>87</v>
      </c>
      <c r="B186" s="2" t="s">
        <v>45</v>
      </c>
      <c r="C186" s="2" t="s">
        <v>28</v>
      </c>
      <c r="D186" s="2" t="s">
        <v>34</v>
      </c>
      <c r="E186" s="2" t="s">
        <v>34</v>
      </c>
      <c r="F186" s="2" t="s">
        <v>35</v>
      </c>
      <c r="G186" s="2" t="s">
        <v>31</v>
      </c>
      <c r="H186" s="2">
        <v>836894</v>
      </c>
      <c r="I186" s="2">
        <v>0.84554276503416836</v>
      </c>
      <c r="J186" s="2">
        <v>707629.66680050525</v>
      </c>
      <c r="K186" s="2">
        <v>7.7436308218718835E-3</v>
      </c>
      <c r="L186" s="2">
        <v>8.104023242338658E-3</v>
      </c>
      <c r="M186" s="2">
        <v>8.3554254232141287E-5</v>
      </c>
      <c r="N186" s="2">
        <v>7.1293887463569974E-2</v>
      </c>
      <c r="O186" s="2">
        <v>3.3947428018157859E-2</v>
      </c>
      <c r="P186" s="2">
        <v>4.679925538814766E-3</v>
      </c>
      <c r="Q186" s="2">
        <v>0.24410700717918857</v>
      </c>
      <c r="R186" s="2">
        <v>8.7609962944205838E-2</v>
      </c>
      <c r="S186" s="2">
        <v>1.9125051201011808E-2</v>
      </c>
      <c r="T186" s="2">
        <v>0.24690258464216019</v>
      </c>
      <c r="U186" s="2">
        <v>7.397435230442781E-2</v>
      </c>
      <c r="V186" s="2">
        <v>2.3202794574811919E-2</v>
      </c>
      <c r="W186" s="2">
        <v>0.158472991434846</v>
      </c>
      <c r="X186" s="2">
        <v>1.5509000538207704E-2</v>
      </c>
      <c r="Y186" s="2">
        <v>5.243805842154863E-3</v>
      </c>
      <c r="Z186" s="2">
        <v>0</v>
      </c>
      <c r="AA186" s="5">
        <f t="shared" si="30"/>
        <v>1.5931208318442684E-2</v>
      </c>
      <c r="AB186">
        <f t="shared" si="31"/>
        <v>0.1099212410205426</v>
      </c>
      <c r="AC186">
        <f t="shared" si="32"/>
        <v>0.35084202132440623</v>
      </c>
      <c r="AD186">
        <f t="shared" si="33"/>
        <v>0.34407973152139992</v>
      </c>
      <c r="AE186">
        <f t="shared" si="34"/>
        <v>0.1739819919730537</v>
      </c>
      <c r="AF186">
        <f t="shared" si="35"/>
        <v>5.243805842154863E-3</v>
      </c>
      <c r="AG186">
        <f t="shared" si="36"/>
        <v>11273.395634109034</v>
      </c>
      <c r="AH186">
        <f t="shared" si="25"/>
        <v>77783.531157664591</v>
      </c>
      <c r="AI186">
        <f t="shared" si="26"/>
        <v>248266.22264940533</v>
      </c>
      <c r="AJ186">
        <f t="shared" si="27"/>
        <v>243481.02576929552</v>
      </c>
      <c r="AK186">
        <f t="shared" si="28"/>
        <v>123114.81900918017</v>
      </c>
      <c r="AL186">
        <f t="shared" si="29"/>
        <v>3710.6725808505885</v>
      </c>
    </row>
    <row r="187" spans="1:38" x14ac:dyDescent="0.35">
      <c r="A187" s="3" t="s">
        <v>90</v>
      </c>
      <c r="B187" s="3" t="s">
        <v>27</v>
      </c>
      <c r="C187" s="3" t="s">
        <v>28</v>
      </c>
      <c r="D187" s="3" t="s">
        <v>81</v>
      </c>
      <c r="E187" s="3" t="s">
        <v>81</v>
      </c>
      <c r="F187" s="3" t="s">
        <v>82</v>
      </c>
      <c r="G187" s="3" t="s">
        <v>31</v>
      </c>
      <c r="H187" s="3">
        <v>44106</v>
      </c>
      <c r="I187" s="3">
        <v>0.7900023439139483</v>
      </c>
      <c r="J187" s="3">
        <v>34843.843380668601</v>
      </c>
      <c r="K187" s="3">
        <v>7.9652178196997099E-4</v>
      </c>
      <c r="L187" s="3">
        <v>4.7553539222087822E-5</v>
      </c>
      <c r="M187" s="3">
        <v>9.748475540528004E-5</v>
      </c>
      <c r="N187" s="3">
        <v>4.5014180227628334E-2</v>
      </c>
      <c r="O187" s="3">
        <v>9.7869939072978938E-3</v>
      </c>
      <c r="P187" s="3">
        <v>6.6931606455088609E-3</v>
      </c>
      <c r="Q187" s="3">
        <v>0.20628059564992587</v>
      </c>
      <c r="R187" s="3">
        <v>5.3938077398045334E-2</v>
      </c>
      <c r="S187" s="3">
        <v>3.6156144709033923E-2</v>
      </c>
      <c r="T187" s="3">
        <v>0.26785691273197987</v>
      </c>
      <c r="U187" s="3">
        <v>8.1742631781200087E-2</v>
      </c>
      <c r="V187" s="3">
        <v>5.374215681645033E-2</v>
      </c>
      <c r="W187" s="3">
        <v>0.18977095790280143</v>
      </c>
      <c r="X187" s="3">
        <v>3.557955804596611E-2</v>
      </c>
      <c r="Y187" s="3">
        <v>1.1493690429978626E-2</v>
      </c>
      <c r="Z187" s="3">
        <v>1.003379677586053E-3</v>
      </c>
      <c r="AA187" s="5">
        <f t="shared" si="30"/>
        <v>9.4156007659733885E-4</v>
      </c>
      <c r="AB187">
        <f t="shared" si="31"/>
        <v>6.1494334780435089E-2</v>
      </c>
      <c r="AC187">
        <f t="shared" si="32"/>
        <v>0.29637481775700514</v>
      </c>
      <c r="AD187">
        <f t="shared" si="33"/>
        <v>0.40334170132963032</v>
      </c>
      <c r="AE187">
        <f t="shared" si="34"/>
        <v>0.22535051594876754</v>
      </c>
      <c r="AF187">
        <f t="shared" si="35"/>
        <v>1.249707010756468E-2</v>
      </c>
      <c r="AG187">
        <f t="shared" si="36"/>
        <v>32.807571842448006</v>
      </c>
      <c r="AH187">
        <f t="shared" si="25"/>
        <v>2142.698969887882</v>
      </c>
      <c r="AI187">
        <f t="shared" si="26"/>
        <v>10326.837731899286</v>
      </c>
      <c r="AJ187">
        <f t="shared" si="27"/>
        <v>14053.975070022052</v>
      </c>
      <c r="AK187">
        <f t="shared" si="28"/>
        <v>7852.0780834717179</v>
      </c>
      <c r="AL187">
        <f t="shared" si="29"/>
        <v>435.44595354521903</v>
      </c>
    </row>
    <row r="188" spans="1:38" x14ac:dyDescent="0.35">
      <c r="A188" s="2" t="s">
        <v>90</v>
      </c>
      <c r="B188" s="2" t="s">
        <v>27</v>
      </c>
      <c r="C188" s="2" t="s">
        <v>28</v>
      </c>
      <c r="D188" s="2" t="s">
        <v>29</v>
      </c>
      <c r="E188" s="2" t="s">
        <v>29</v>
      </c>
      <c r="F188" s="2" t="s">
        <v>30</v>
      </c>
      <c r="G188" s="2" t="s">
        <v>31</v>
      </c>
      <c r="H188" s="2">
        <v>6000</v>
      </c>
      <c r="I188" s="2">
        <v>0.84842084581946309</v>
      </c>
      <c r="J188" s="2">
        <v>5090.525074916779</v>
      </c>
      <c r="K188" s="2">
        <v>7.368258355037475E-3</v>
      </c>
      <c r="L188" s="2">
        <v>8.9277269361286889E-3</v>
      </c>
      <c r="M188" s="2">
        <v>0</v>
      </c>
      <c r="N188" s="2">
        <v>6.388592195121201E-2</v>
      </c>
      <c r="O188" s="2">
        <v>7.9477531887210739E-2</v>
      </c>
      <c r="P188" s="2">
        <v>2.6521731440747494E-3</v>
      </c>
      <c r="Q188" s="2">
        <v>0.1689862608357306</v>
      </c>
      <c r="R188" s="2">
        <v>0.19079959675279887</v>
      </c>
      <c r="S188" s="2">
        <v>1.0497192110688437E-2</v>
      </c>
      <c r="T188" s="2">
        <v>0.13679646089832465</v>
      </c>
      <c r="U188" s="2">
        <v>0.16016388261538567</v>
      </c>
      <c r="V188" s="2">
        <v>1.0714810260811124E-2</v>
      </c>
      <c r="W188" s="2">
        <v>0.15169292310389612</v>
      </c>
      <c r="X188" s="2">
        <v>6.1794327010103482E-3</v>
      </c>
      <c r="Y188" s="2">
        <v>1.8578284476905181E-3</v>
      </c>
      <c r="Z188" s="2">
        <v>0</v>
      </c>
      <c r="AA188" s="5">
        <f t="shared" si="30"/>
        <v>1.6295985291166163E-2</v>
      </c>
      <c r="AB188">
        <f t="shared" si="31"/>
        <v>0.14601562698249751</v>
      </c>
      <c r="AC188">
        <f t="shared" si="32"/>
        <v>0.37028304969921788</v>
      </c>
      <c r="AD188">
        <f t="shared" si="33"/>
        <v>0.30767515377452143</v>
      </c>
      <c r="AE188">
        <f t="shared" si="34"/>
        <v>0.15787235580490647</v>
      </c>
      <c r="AF188">
        <f t="shared" si="35"/>
        <v>1.8578284476905181E-3</v>
      </c>
      <c r="AG188">
        <f t="shared" si="36"/>
        <v>82.955121745156362</v>
      </c>
      <c r="AH188">
        <f t="shared" si="25"/>
        <v>743.29621048409854</v>
      </c>
      <c r="AI188">
        <f t="shared" si="26"/>
        <v>1884.9351493105246</v>
      </c>
      <c r="AJ188">
        <f t="shared" si="27"/>
        <v>1566.2280852180772</v>
      </c>
      <c r="AK188">
        <f t="shared" si="28"/>
        <v>803.65318586105991</v>
      </c>
      <c r="AL188">
        <f t="shared" si="29"/>
        <v>9.4573222978622979</v>
      </c>
    </row>
    <row r="189" spans="1:38" x14ac:dyDescent="0.35">
      <c r="A189" s="3" t="s">
        <v>90</v>
      </c>
      <c r="B189" s="3" t="s">
        <v>27</v>
      </c>
      <c r="C189" s="3" t="s">
        <v>28</v>
      </c>
      <c r="D189" s="3" t="s">
        <v>32</v>
      </c>
      <c r="E189" s="3" t="s">
        <v>32</v>
      </c>
      <c r="F189" s="3" t="s">
        <v>33</v>
      </c>
      <c r="G189" s="3" t="s">
        <v>31</v>
      </c>
      <c r="H189" s="3">
        <v>81740</v>
      </c>
      <c r="I189" s="3">
        <v>0.84938937467560527</v>
      </c>
      <c r="J189" s="3">
        <v>69429.087485983968</v>
      </c>
      <c r="K189" s="3">
        <v>2.96283563574842E-2</v>
      </c>
      <c r="L189" s="3">
        <v>1.041866113107519E-3</v>
      </c>
      <c r="M189" s="3">
        <v>1.5144352727267701E-2</v>
      </c>
      <c r="N189" s="3">
        <v>0.15178798279170178</v>
      </c>
      <c r="O189" s="3">
        <v>1.314231568799731E-2</v>
      </c>
      <c r="P189" s="3">
        <v>7.0967185873855809E-2</v>
      </c>
      <c r="Q189" s="3">
        <v>0.24642982431366001</v>
      </c>
      <c r="R189" s="3">
        <v>1.5353429408792099E-2</v>
      </c>
      <c r="S189" s="3">
        <v>0.10650875501917902</v>
      </c>
      <c r="T189" s="3">
        <v>0.15383508284234998</v>
      </c>
      <c r="U189" s="3">
        <v>1.2905889238485893E-2</v>
      </c>
      <c r="V189" s="3">
        <v>7.4338124063289601E-2</v>
      </c>
      <c r="W189" s="3">
        <v>6.5696182944173315E-2</v>
      </c>
      <c r="X189" s="3">
        <v>3.6658517736322491E-2</v>
      </c>
      <c r="Y189" s="3">
        <v>3.6211748951382522E-3</v>
      </c>
      <c r="Z189" s="3">
        <v>2.9409599871947712E-3</v>
      </c>
      <c r="AA189" s="5">
        <f t="shared" si="30"/>
        <v>4.581457519785942E-2</v>
      </c>
      <c r="AB189">
        <f t="shared" si="31"/>
        <v>0.2358974843535549</v>
      </c>
      <c r="AC189">
        <f t="shared" si="32"/>
        <v>0.36829200874163109</v>
      </c>
      <c r="AD189">
        <f t="shared" si="33"/>
        <v>0.24107909614412548</v>
      </c>
      <c r="AE189">
        <f t="shared" si="34"/>
        <v>0.10235470068049581</v>
      </c>
      <c r="AF189">
        <f t="shared" si="35"/>
        <v>6.5621348823330233E-3</v>
      </c>
      <c r="AG189">
        <f t="shared" si="36"/>
        <v>3180.864149545373</v>
      </c>
      <c r="AH189">
        <f t="shared" si="25"/>
        <v>16378.147078906497</v>
      </c>
      <c r="AI189">
        <f t="shared" si="26"/>
        <v>25570.178095311476</v>
      </c>
      <c r="AJ189">
        <f t="shared" si="27"/>
        <v>16737.901657232429</v>
      </c>
      <c r="AK189">
        <f t="shared" si="28"/>
        <v>7106.3934681478459</v>
      </c>
      <c r="AL189">
        <f t="shared" si="29"/>
        <v>455.60303684032658</v>
      </c>
    </row>
    <row r="190" spans="1:38" x14ac:dyDescent="0.35">
      <c r="A190" s="2" t="s">
        <v>90</v>
      </c>
      <c r="B190" s="2" t="s">
        <v>27</v>
      </c>
      <c r="C190" s="2" t="s">
        <v>28</v>
      </c>
      <c r="D190" s="2" t="s">
        <v>34</v>
      </c>
      <c r="E190" s="2" t="s">
        <v>34</v>
      </c>
      <c r="F190" s="2" t="s">
        <v>35</v>
      </c>
      <c r="G190" s="2" t="s">
        <v>31</v>
      </c>
      <c r="H190" s="2">
        <v>330000</v>
      </c>
      <c r="I190" s="2">
        <v>0.84554276503416836</v>
      </c>
      <c r="J190" s="2">
        <v>279029.11246127554</v>
      </c>
      <c r="K190" s="2">
        <v>7.7436308218718835E-3</v>
      </c>
      <c r="L190" s="2">
        <v>8.104023242338658E-3</v>
      </c>
      <c r="M190" s="2">
        <v>8.3554254232141287E-5</v>
      </c>
      <c r="N190" s="2">
        <v>7.1293887463569974E-2</v>
      </c>
      <c r="O190" s="2">
        <v>3.3947428018157859E-2</v>
      </c>
      <c r="P190" s="2">
        <v>4.679925538814766E-3</v>
      </c>
      <c r="Q190" s="2">
        <v>0.24410700717918857</v>
      </c>
      <c r="R190" s="2">
        <v>8.7609962944205838E-2</v>
      </c>
      <c r="S190" s="2">
        <v>1.9125051201011808E-2</v>
      </c>
      <c r="T190" s="2">
        <v>0.24690258464216019</v>
      </c>
      <c r="U190" s="2">
        <v>7.397435230442781E-2</v>
      </c>
      <c r="V190" s="2">
        <v>2.3202794574811919E-2</v>
      </c>
      <c r="W190" s="2">
        <v>0.158472991434846</v>
      </c>
      <c r="X190" s="2">
        <v>1.5509000538207704E-2</v>
      </c>
      <c r="Y190" s="2">
        <v>5.243805842154863E-3</v>
      </c>
      <c r="Z190" s="2">
        <v>0</v>
      </c>
      <c r="AA190" s="5">
        <f t="shared" si="30"/>
        <v>1.5931208318442684E-2</v>
      </c>
      <c r="AB190">
        <f t="shared" si="31"/>
        <v>0.1099212410205426</v>
      </c>
      <c r="AC190">
        <f t="shared" si="32"/>
        <v>0.35084202132440623</v>
      </c>
      <c r="AD190">
        <f t="shared" si="33"/>
        <v>0.34407973152139992</v>
      </c>
      <c r="AE190">
        <f t="shared" si="34"/>
        <v>0.1739819919730537</v>
      </c>
      <c r="AF190">
        <f t="shared" si="35"/>
        <v>5.243805842154863E-3</v>
      </c>
      <c r="AG190">
        <f t="shared" si="36"/>
        <v>4445.2709175307518</v>
      </c>
      <c r="AH190">
        <f t="shared" si="25"/>
        <v>30671.226322603954</v>
      </c>
      <c r="AI190">
        <f t="shared" si="26"/>
        <v>97895.137824268983</v>
      </c>
      <c r="AJ190">
        <f t="shared" si="27"/>
        <v>96008.262102330191</v>
      </c>
      <c r="AK190">
        <f t="shared" si="28"/>
        <v>48546.040804485936</v>
      </c>
      <c r="AL190">
        <f t="shared" si="29"/>
        <v>1463.174490055723</v>
      </c>
    </row>
    <row r="191" spans="1:38" x14ac:dyDescent="0.35">
      <c r="A191" s="3" t="s">
        <v>90</v>
      </c>
      <c r="B191" s="3" t="s">
        <v>27</v>
      </c>
      <c r="C191" s="3" t="s">
        <v>28</v>
      </c>
      <c r="D191" s="3" t="s">
        <v>36</v>
      </c>
      <c r="E191" s="3" t="s">
        <v>36</v>
      </c>
      <c r="F191" s="3" t="s">
        <v>37</v>
      </c>
      <c r="G191" s="3" t="s">
        <v>31</v>
      </c>
      <c r="H191" s="3">
        <v>231269</v>
      </c>
      <c r="I191" s="3">
        <v>0.86773451977762162</v>
      </c>
      <c r="J191" s="3">
        <v>200680.0946544508</v>
      </c>
      <c r="K191" s="3">
        <v>2.1689632093525396E-2</v>
      </c>
      <c r="L191" s="3">
        <v>3.5734585361095884E-4</v>
      </c>
      <c r="M191" s="3">
        <v>4.7085571299326334E-4</v>
      </c>
      <c r="N191" s="3">
        <v>0.16693852978666873</v>
      </c>
      <c r="O191" s="3">
        <v>2.640575654741685E-2</v>
      </c>
      <c r="P191" s="3">
        <v>2.3309459827599546E-2</v>
      </c>
      <c r="Q191" s="3">
        <v>0.34747427950667775</v>
      </c>
      <c r="R191" s="3">
        <v>4.9418829519962598E-2</v>
      </c>
      <c r="S191" s="3">
        <v>6.0221604878065181E-2</v>
      </c>
      <c r="T191" s="3">
        <v>0.1550006558347431</v>
      </c>
      <c r="U191" s="3">
        <v>2.7288611009279221E-2</v>
      </c>
      <c r="V191" s="3">
        <v>3.4831551368676661E-2</v>
      </c>
      <c r="W191" s="3">
        <v>6.6525185735762507E-2</v>
      </c>
      <c r="X191" s="3">
        <v>1.746370206941086E-2</v>
      </c>
      <c r="Y191" s="3">
        <v>2.2088177822023269E-3</v>
      </c>
      <c r="Z191" s="3">
        <v>3.9518247340506038E-4</v>
      </c>
      <c r="AA191" s="5">
        <f t="shared" si="30"/>
        <v>2.2517833660129619E-2</v>
      </c>
      <c r="AB191">
        <f t="shared" si="31"/>
        <v>0.21665374616168512</v>
      </c>
      <c r="AC191">
        <f t="shared" si="32"/>
        <v>0.45711471390470548</v>
      </c>
      <c r="AD191">
        <f t="shared" si="33"/>
        <v>0.21712081821269896</v>
      </c>
      <c r="AE191">
        <f t="shared" si="34"/>
        <v>8.3988887805173371E-2</v>
      </c>
      <c r="AF191">
        <f t="shared" si="35"/>
        <v>2.6040002556073872E-3</v>
      </c>
      <c r="AG191">
        <f t="shared" si="36"/>
        <v>4518.8809903279898</v>
      </c>
      <c r="AH191">
        <f t="shared" si="25"/>
        <v>43478.094286968328</v>
      </c>
      <c r="AI191">
        <f t="shared" si="26"/>
        <v>91733.824054338489</v>
      </c>
      <c r="AJ191">
        <f t="shared" si="27"/>
        <v>43571.826350376235</v>
      </c>
      <c r="AK191">
        <f t="shared" si="28"/>
        <v>16854.89795466424</v>
      </c>
      <c r="AL191">
        <f t="shared" si="29"/>
        <v>522.57101777550452</v>
      </c>
    </row>
    <row r="192" spans="1:38" x14ac:dyDescent="0.35">
      <c r="A192" s="2" t="s">
        <v>90</v>
      </c>
      <c r="B192" s="2" t="s">
        <v>27</v>
      </c>
      <c r="C192" s="2" t="s">
        <v>28</v>
      </c>
      <c r="D192" s="2" t="s">
        <v>38</v>
      </c>
      <c r="E192" s="2" t="s">
        <v>38</v>
      </c>
      <c r="F192" s="2" t="s">
        <v>39</v>
      </c>
      <c r="G192" s="2" t="s">
        <v>31</v>
      </c>
      <c r="H192" s="2">
        <v>633823</v>
      </c>
      <c r="I192" s="2">
        <v>0.81881496272655185</v>
      </c>
      <c r="J192" s="2">
        <v>518983.75612023129</v>
      </c>
      <c r="K192" s="2">
        <v>5.5303459864965631E-3</v>
      </c>
      <c r="L192" s="2">
        <v>0</v>
      </c>
      <c r="M192" s="2">
        <v>2.2967839141306305E-4</v>
      </c>
      <c r="N192" s="2">
        <v>0.12569601584894452</v>
      </c>
      <c r="O192" s="2">
        <v>5.6335722298282761E-3</v>
      </c>
      <c r="P192" s="2">
        <v>2.4132231166088033E-2</v>
      </c>
      <c r="Q192" s="2">
        <v>0.27886156731089135</v>
      </c>
      <c r="R192" s="2">
        <v>1.4998773156098004E-2</v>
      </c>
      <c r="S192" s="2">
        <v>7.807000783177509E-2</v>
      </c>
      <c r="T192" s="2">
        <v>0.2290000917681303</v>
      </c>
      <c r="U192" s="2">
        <v>1.0043913476175744E-2</v>
      </c>
      <c r="V192" s="2">
        <v>8.4636229170105395E-2</v>
      </c>
      <c r="W192" s="2">
        <v>9.7048152668310655E-2</v>
      </c>
      <c r="X192" s="2">
        <v>4.4674253589099065E-2</v>
      </c>
      <c r="Y192" s="2">
        <v>1.4451674066439922E-3</v>
      </c>
      <c r="Z192" s="2">
        <v>0</v>
      </c>
      <c r="AA192" s="5">
        <f t="shared" si="30"/>
        <v>5.7600243779096262E-3</v>
      </c>
      <c r="AB192">
        <f t="shared" si="31"/>
        <v>0.15546181924486083</v>
      </c>
      <c r="AC192">
        <f t="shared" si="32"/>
        <v>0.37193034829876442</v>
      </c>
      <c r="AD192">
        <f t="shared" si="33"/>
        <v>0.32368023441441146</v>
      </c>
      <c r="AE192">
        <f t="shared" si="34"/>
        <v>0.14172240625740973</v>
      </c>
      <c r="AF192">
        <f t="shared" si="35"/>
        <v>1.4451674066439922E-3</v>
      </c>
      <c r="AG192">
        <f t="shared" si="36"/>
        <v>2989.3590869916366</v>
      </c>
      <c r="AH192">
        <f t="shared" si="25"/>
        <v>80682.158884982331</v>
      </c>
      <c r="AI192">
        <f t="shared" si="26"/>
        <v>193025.80917519864</v>
      </c>
      <c r="AJ192">
        <f t="shared" si="27"/>
        <v>167984.78383826822</v>
      </c>
      <c r="AK192">
        <f t="shared" si="28"/>
        <v>73551.626725867871</v>
      </c>
      <c r="AL192">
        <f t="shared" si="29"/>
        <v>750.01840892263272</v>
      </c>
    </row>
    <row r="193" spans="1:38" x14ac:dyDescent="0.35">
      <c r="A193" s="3" t="s">
        <v>90</v>
      </c>
      <c r="B193" s="3" t="s">
        <v>40</v>
      </c>
      <c r="C193" s="3" t="s">
        <v>28</v>
      </c>
      <c r="D193" s="3" t="s">
        <v>29</v>
      </c>
      <c r="E193" s="3" t="s">
        <v>29</v>
      </c>
      <c r="F193" s="3" t="s">
        <v>30</v>
      </c>
      <c r="G193" s="3" t="s">
        <v>31</v>
      </c>
      <c r="H193" s="3">
        <v>384944</v>
      </c>
      <c r="I193" s="3">
        <v>0.84842084581946309</v>
      </c>
      <c r="J193" s="3">
        <v>326594.51407312742</v>
      </c>
      <c r="K193" s="3">
        <v>7.368258355037475E-3</v>
      </c>
      <c r="L193" s="3">
        <v>8.9277269361286889E-3</v>
      </c>
      <c r="M193" s="3">
        <v>0</v>
      </c>
      <c r="N193" s="3">
        <v>6.388592195121201E-2</v>
      </c>
      <c r="O193" s="3">
        <v>7.9477531887210739E-2</v>
      </c>
      <c r="P193" s="3">
        <v>2.6521731440747494E-3</v>
      </c>
      <c r="Q193" s="3">
        <v>0.1689862608357306</v>
      </c>
      <c r="R193" s="3">
        <v>0.19079959675279887</v>
      </c>
      <c r="S193" s="3">
        <v>1.0497192110688437E-2</v>
      </c>
      <c r="T193" s="3">
        <v>0.13679646089832465</v>
      </c>
      <c r="U193" s="3">
        <v>0.16016388261538567</v>
      </c>
      <c r="V193" s="3">
        <v>1.0714810260811124E-2</v>
      </c>
      <c r="W193" s="3">
        <v>0.15169292310389612</v>
      </c>
      <c r="X193" s="3">
        <v>6.1794327010103482E-3</v>
      </c>
      <c r="Y193" s="3">
        <v>1.8578284476905181E-3</v>
      </c>
      <c r="Z193" s="3">
        <v>0</v>
      </c>
      <c r="AA193" s="5">
        <f t="shared" si="30"/>
        <v>1.6295985291166163E-2</v>
      </c>
      <c r="AB193">
        <f t="shared" si="31"/>
        <v>0.14601562698249751</v>
      </c>
      <c r="AC193">
        <f t="shared" si="32"/>
        <v>0.37028304969921788</v>
      </c>
      <c r="AD193">
        <f t="shared" si="33"/>
        <v>0.30767515377452143</v>
      </c>
      <c r="AE193">
        <f t="shared" si="34"/>
        <v>0.15787235580490647</v>
      </c>
      <c r="AF193">
        <f t="shared" si="35"/>
        <v>1.8578284476905181E-3</v>
      </c>
      <c r="AG193">
        <f t="shared" si="36"/>
        <v>5322.179397511245</v>
      </c>
      <c r="AH193">
        <f t="shared" si="25"/>
        <v>47687.902741431804</v>
      </c>
      <c r="AI193">
        <f t="shared" si="26"/>
        <v>120932.41268603175</v>
      </c>
      <c r="AJ193">
        <f t="shared" si="27"/>
        <v>100485.01733936458</v>
      </c>
      <c r="AK193">
        <f t="shared" si="28"/>
        <v>51560.245329683305</v>
      </c>
      <c r="AL193">
        <f t="shared" si="29"/>
        <v>606.75657910471739</v>
      </c>
    </row>
    <row r="194" spans="1:38" x14ac:dyDescent="0.35">
      <c r="A194" s="2" t="s">
        <v>90</v>
      </c>
      <c r="B194" s="2" t="s">
        <v>40</v>
      </c>
      <c r="C194" s="2" t="s">
        <v>28</v>
      </c>
      <c r="D194" s="2" t="s">
        <v>32</v>
      </c>
      <c r="E194" s="2" t="s">
        <v>32</v>
      </c>
      <c r="F194" s="2" t="s">
        <v>33</v>
      </c>
      <c r="G194" s="2" t="s">
        <v>31</v>
      </c>
      <c r="H194" s="2">
        <v>439300</v>
      </c>
      <c r="I194" s="2">
        <v>0.84938937467560527</v>
      </c>
      <c r="J194" s="2">
        <v>373136.75229499338</v>
      </c>
      <c r="K194" s="2">
        <v>2.96283563574842E-2</v>
      </c>
      <c r="L194" s="2">
        <v>1.041866113107519E-3</v>
      </c>
      <c r="M194" s="2">
        <v>1.5144352727267701E-2</v>
      </c>
      <c r="N194" s="2">
        <v>0.15178798279170178</v>
      </c>
      <c r="O194" s="2">
        <v>1.314231568799731E-2</v>
      </c>
      <c r="P194" s="2">
        <v>7.0967185873855809E-2</v>
      </c>
      <c r="Q194" s="2">
        <v>0.24642982431366001</v>
      </c>
      <c r="R194" s="2">
        <v>1.5353429408792099E-2</v>
      </c>
      <c r="S194" s="2">
        <v>0.10650875501917902</v>
      </c>
      <c r="T194" s="2">
        <v>0.15383508284234998</v>
      </c>
      <c r="U194" s="2">
        <v>1.2905889238485893E-2</v>
      </c>
      <c r="V194" s="2">
        <v>7.4338124063289601E-2</v>
      </c>
      <c r="W194" s="2">
        <v>6.5696182944173315E-2</v>
      </c>
      <c r="X194" s="2">
        <v>3.6658517736322491E-2</v>
      </c>
      <c r="Y194" s="2">
        <v>3.6211748951382522E-3</v>
      </c>
      <c r="Z194" s="2">
        <v>2.9409599871947712E-3</v>
      </c>
      <c r="AA194" s="5">
        <f t="shared" si="30"/>
        <v>4.581457519785942E-2</v>
      </c>
      <c r="AB194">
        <f t="shared" si="31"/>
        <v>0.2358974843535549</v>
      </c>
      <c r="AC194">
        <f t="shared" si="32"/>
        <v>0.36829200874163109</v>
      </c>
      <c r="AD194">
        <f t="shared" si="33"/>
        <v>0.24107909614412548</v>
      </c>
      <c r="AE194">
        <f t="shared" si="34"/>
        <v>0.10235470068049581</v>
      </c>
      <c r="AF194">
        <f t="shared" si="35"/>
        <v>6.5621348823330233E-3</v>
      </c>
      <c r="AG194">
        <f t="shared" si="36"/>
        <v>17095.101797104016</v>
      </c>
      <c r="AH194">
        <f t="shared" ref="AH194:AH198" si="37">+AB194*$J194</f>
        <v>88022.021186244485</v>
      </c>
      <c r="AI194">
        <f t="shared" ref="AI194:AI198" si="38">+AC194*$J194</f>
        <v>137423.28403805153</v>
      </c>
      <c r="AJ194">
        <f t="shared" ref="AJ194:AJ198" si="39">+AD194*$J194</f>
        <v>89955.470981431441</v>
      </c>
      <c r="AK194">
        <f t="shared" ref="AK194:AK198" si="40">+AE194*$J194</f>
        <v>38192.300594046355</v>
      </c>
      <c r="AL194">
        <f t="shared" ref="AL194:AL198" si="41">+AF194*$J194</f>
        <v>2448.5736981154328</v>
      </c>
    </row>
    <row r="195" spans="1:38" x14ac:dyDescent="0.35">
      <c r="A195" s="3" t="s">
        <v>90</v>
      </c>
      <c r="B195" s="3" t="s">
        <v>40</v>
      </c>
      <c r="C195" s="3" t="s">
        <v>28</v>
      </c>
      <c r="D195" s="3" t="s">
        <v>42</v>
      </c>
      <c r="E195" s="3" t="s">
        <v>42</v>
      </c>
      <c r="F195" s="3" t="s">
        <v>43</v>
      </c>
      <c r="G195" s="3" t="s">
        <v>44</v>
      </c>
      <c r="H195" s="3">
        <v>2524</v>
      </c>
      <c r="I195" s="3">
        <v>0.77998898729118671</v>
      </c>
      <c r="J195" s="3">
        <v>1968.6922039229553</v>
      </c>
      <c r="K195" s="3">
        <v>0</v>
      </c>
      <c r="L195" s="3">
        <v>0</v>
      </c>
      <c r="M195" s="3">
        <v>3.1975324329594712E-2</v>
      </c>
      <c r="N195" s="3">
        <v>5.1155280626615377E-6</v>
      </c>
      <c r="O195" s="3">
        <v>0</v>
      </c>
      <c r="P195" s="3">
        <v>0.25309034165793426</v>
      </c>
      <c r="Q195" s="3">
        <v>1.0231056125323075E-5</v>
      </c>
      <c r="R195" s="3">
        <v>0</v>
      </c>
      <c r="S195" s="3">
        <v>0.38682456869448251</v>
      </c>
      <c r="T195" s="3">
        <v>1.5346584187984613E-5</v>
      </c>
      <c r="U195" s="3">
        <v>0</v>
      </c>
      <c r="V195" s="3">
        <v>0.25253193061461437</v>
      </c>
      <c r="W195" s="3">
        <v>0</v>
      </c>
      <c r="X195" s="3">
        <v>7.5533022677545275E-2</v>
      </c>
      <c r="Y195" s="3">
        <v>0</v>
      </c>
      <c r="Z195" s="3">
        <v>1.4118857452945844E-5</v>
      </c>
      <c r="AA195" s="5">
        <f t="shared" ref="AA195:AA198" si="42">+SUM(K195:M195)</f>
        <v>3.1975324329594712E-2</v>
      </c>
      <c r="AB195">
        <f t="shared" ref="AB195:AB198" si="43">+SUM(N195:P195)</f>
        <v>0.25309545718599691</v>
      </c>
      <c r="AC195">
        <f t="shared" ref="AC195:AC198" si="44">+SUM(Q195:S195)</f>
        <v>0.38683479975060781</v>
      </c>
      <c r="AD195">
        <f t="shared" ref="AD195:AD198" si="45">+SUM(T195:V195)</f>
        <v>0.25254727719880238</v>
      </c>
      <c r="AE195">
        <f t="shared" ref="AE195:AE198" si="46">+SUM(W195:X195)</f>
        <v>7.5533022677545275E-2</v>
      </c>
      <c r="AF195">
        <f t="shared" ref="AF195:AF198" si="47">+SUM(Y195:Z195)</f>
        <v>1.4118857452945844E-5</v>
      </c>
      <c r="AG195">
        <f t="shared" ref="AG195:AG198" si="48">+AA195*$J195</f>
        <v>62.949571725581109</v>
      </c>
      <c r="AH195">
        <f t="shared" si="37"/>
        <v>498.2670534103882</v>
      </c>
      <c r="AI195">
        <f t="shared" si="38"/>
        <v>761.55865447511917</v>
      </c>
      <c r="AJ195">
        <f t="shared" si="39"/>
        <v>497.18785574325176</v>
      </c>
      <c r="AK195">
        <f t="shared" si="40"/>
        <v>148.70127288401918</v>
      </c>
      <c r="AL195">
        <f t="shared" si="41"/>
        <v>2.7795684595913996E-2</v>
      </c>
    </row>
    <row r="196" spans="1:38" x14ac:dyDescent="0.35">
      <c r="A196" s="2" t="s">
        <v>90</v>
      </c>
      <c r="B196" s="2" t="s">
        <v>40</v>
      </c>
      <c r="C196" s="2" t="s">
        <v>28</v>
      </c>
      <c r="D196" s="2" t="s">
        <v>34</v>
      </c>
      <c r="E196" s="2" t="s">
        <v>34</v>
      </c>
      <c r="F196" s="2" t="s">
        <v>35</v>
      </c>
      <c r="G196" s="2" t="s">
        <v>31</v>
      </c>
      <c r="H196" s="2">
        <v>1800695</v>
      </c>
      <c r="I196" s="2">
        <v>0.84554276503416836</v>
      </c>
      <c r="J196" s="2">
        <v>1522564.6292832021</v>
      </c>
      <c r="K196" s="2">
        <v>7.7436308218718835E-3</v>
      </c>
      <c r="L196" s="2">
        <v>8.104023242338658E-3</v>
      </c>
      <c r="M196" s="2">
        <v>8.3554254232141287E-5</v>
      </c>
      <c r="N196" s="2">
        <v>7.1293887463569974E-2</v>
      </c>
      <c r="O196" s="2">
        <v>3.3947428018157859E-2</v>
      </c>
      <c r="P196" s="2">
        <v>4.679925538814766E-3</v>
      </c>
      <c r="Q196" s="2">
        <v>0.24410700717918857</v>
      </c>
      <c r="R196" s="2">
        <v>8.7609962944205838E-2</v>
      </c>
      <c r="S196" s="2">
        <v>1.9125051201011808E-2</v>
      </c>
      <c r="T196" s="2">
        <v>0.24690258464216019</v>
      </c>
      <c r="U196" s="2">
        <v>7.397435230442781E-2</v>
      </c>
      <c r="V196" s="2">
        <v>2.3202794574811919E-2</v>
      </c>
      <c r="W196" s="2">
        <v>0.158472991434846</v>
      </c>
      <c r="X196" s="2">
        <v>1.5509000538207704E-2</v>
      </c>
      <c r="Y196" s="2">
        <v>5.243805842154863E-3</v>
      </c>
      <c r="Z196" s="2">
        <v>0</v>
      </c>
      <c r="AA196" s="5">
        <f t="shared" si="42"/>
        <v>1.5931208318442684E-2</v>
      </c>
      <c r="AB196">
        <f t="shared" si="43"/>
        <v>0.1099212410205426</v>
      </c>
      <c r="AC196">
        <f t="shared" si="44"/>
        <v>0.35084202132440623</v>
      </c>
      <c r="AD196">
        <f t="shared" si="45"/>
        <v>0.34407973152139992</v>
      </c>
      <c r="AE196">
        <f t="shared" si="46"/>
        <v>0.1739819919730537</v>
      </c>
      <c r="AF196">
        <f t="shared" si="47"/>
        <v>5.243805842154863E-3</v>
      </c>
      <c r="AG196">
        <f t="shared" si="48"/>
        <v>24256.294287403151</v>
      </c>
      <c r="AH196">
        <f t="shared" si="37"/>
        <v>167362.19358479194</v>
      </c>
      <c r="AI196">
        <f t="shared" si="38"/>
        <v>534179.65213476389</v>
      </c>
      <c r="AJ196">
        <f t="shared" si="39"/>
        <v>523883.628867744</v>
      </c>
      <c r="AK196">
        <f t="shared" si="40"/>
        <v>264898.82711040555</v>
      </c>
      <c r="AL196">
        <f t="shared" si="41"/>
        <v>7984.0332980936082</v>
      </c>
    </row>
    <row r="197" spans="1:38" x14ac:dyDescent="0.35">
      <c r="A197" s="3" t="s">
        <v>90</v>
      </c>
      <c r="B197" s="3" t="s">
        <v>45</v>
      </c>
      <c r="C197" s="3" t="s">
        <v>28</v>
      </c>
      <c r="D197" s="3" t="s">
        <v>32</v>
      </c>
      <c r="E197" s="3" t="s">
        <v>32</v>
      </c>
      <c r="F197" s="3" t="s">
        <v>33</v>
      </c>
      <c r="G197" s="3" t="s">
        <v>31</v>
      </c>
      <c r="H197" s="3">
        <v>622807</v>
      </c>
      <c r="I197" s="3">
        <v>0.84938937467560527</v>
      </c>
      <c r="J197" s="3">
        <v>529005.64827358967</v>
      </c>
      <c r="K197" s="3">
        <v>2.96283563574842E-2</v>
      </c>
      <c r="L197" s="3">
        <v>1.041866113107519E-3</v>
      </c>
      <c r="M197" s="3">
        <v>1.5144352727267701E-2</v>
      </c>
      <c r="N197" s="3">
        <v>0.15178798279170178</v>
      </c>
      <c r="O197" s="3">
        <v>1.314231568799731E-2</v>
      </c>
      <c r="P197" s="3">
        <v>7.0967185873855809E-2</v>
      </c>
      <c r="Q197" s="3">
        <v>0.24642982431366001</v>
      </c>
      <c r="R197" s="3">
        <v>1.5353429408792099E-2</v>
      </c>
      <c r="S197" s="3">
        <v>0.10650875501917902</v>
      </c>
      <c r="T197" s="3">
        <v>0.15383508284234998</v>
      </c>
      <c r="U197" s="3">
        <v>1.2905889238485893E-2</v>
      </c>
      <c r="V197" s="3">
        <v>7.4338124063289601E-2</v>
      </c>
      <c r="W197" s="3">
        <v>6.5696182944173315E-2</v>
      </c>
      <c r="X197" s="3">
        <v>3.6658517736322491E-2</v>
      </c>
      <c r="Y197" s="3">
        <v>3.6211748951382522E-3</v>
      </c>
      <c r="Z197" s="3">
        <v>2.9409599871947712E-3</v>
      </c>
      <c r="AA197" s="5">
        <f t="shared" si="42"/>
        <v>4.581457519785942E-2</v>
      </c>
      <c r="AB197">
        <f t="shared" si="43"/>
        <v>0.2358974843535549</v>
      </c>
      <c r="AC197">
        <f t="shared" si="44"/>
        <v>0.36829200874163109</v>
      </c>
      <c r="AD197">
        <f t="shared" si="45"/>
        <v>0.24107909614412548</v>
      </c>
      <c r="AE197">
        <f t="shared" si="46"/>
        <v>0.10235470068049581</v>
      </c>
      <c r="AF197">
        <f t="shared" si="47"/>
        <v>6.5621348823330233E-3</v>
      </c>
      <c r="AG197">
        <f t="shared" si="48"/>
        <v>24236.169052922745</v>
      </c>
      <c r="AH197">
        <f t="shared" si="37"/>
        <v>124791.10163656129</v>
      </c>
      <c r="AI197">
        <f t="shared" si="38"/>
        <v>194828.5528383491</v>
      </c>
      <c r="AJ197">
        <f t="shared" si="39"/>
        <v>127532.20354093415</v>
      </c>
      <c r="AK197">
        <f t="shared" si="40"/>
        <v>54146.214787334917</v>
      </c>
      <c r="AL197">
        <f t="shared" si="41"/>
        <v>3471.406417487317</v>
      </c>
    </row>
    <row r="198" spans="1:38" x14ac:dyDescent="0.35">
      <c r="A198" s="2" t="s">
        <v>90</v>
      </c>
      <c r="B198" s="2" t="s">
        <v>45</v>
      </c>
      <c r="C198" s="2" t="s">
        <v>28</v>
      </c>
      <c r="D198" s="2" t="s">
        <v>34</v>
      </c>
      <c r="E198" s="2" t="s">
        <v>34</v>
      </c>
      <c r="F198" s="2" t="s">
        <v>35</v>
      </c>
      <c r="G198" s="2" t="s">
        <v>31</v>
      </c>
      <c r="H198" s="2">
        <v>2199634</v>
      </c>
      <c r="I198" s="2">
        <v>0.84554276503416836</v>
      </c>
      <c r="J198" s="2">
        <v>1859884.6144231679</v>
      </c>
      <c r="K198" s="2">
        <v>7.7436308218718835E-3</v>
      </c>
      <c r="L198" s="2">
        <v>8.104023242338658E-3</v>
      </c>
      <c r="M198" s="2">
        <v>8.3554254232141287E-5</v>
      </c>
      <c r="N198" s="2">
        <v>7.1293887463569974E-2</v>
      </c>
      <c r="O198" s="2">
        <v>3.3947428018157859E-2</v>
      </c>
      <c r="P198" s="2">
        <v>4.679925538814766E-3</v>
      </c>
      <c r="Q198" s="2">
        <v>0.24410700717918857</v>
      </c>
      <c r="R198" s="2">
        <v>8.7609962944205838E-2</v>
      </c>
      <c r="S198" s="2">
        <v>1.9125051201011808E-2</v>
      </c>
      <c r="T198" s="2">
        <v>0.24690258464216019</v>
      </c>
      <c r="U198" s="2">
        <v>7.397435230442781E-2</v>
      </c>
      <c r="V198" s="2">
        <v>2.3202794574811919E-2</v>
      </c>
      <c r="W198" s="2">
        <v>0.158472991434846</v>
      </c>
      <c r="X198" s="2">
        <v>1.5509000538207704E-2</v>
      </c>
      <c r="Y198" s="2">
        <v>5.243805842154863E-3</v>
      </c>
      <c r="Z198" s="2">
        <v>0</v>
      </c>
      <c r="AA198" s="5">
        <f t="shared" si="42"/>
        <v>1.5931208318442684E-2</v>
      </c>
      <c r="AB198">
        <f t="shared" si="43"/>
        <v>0.1099212410205426</v>
      </c>
      <c r="AC198">
        <f t="shared" si="44"/>
        <v>0.35084202132440623</v>
      </c>
      <c r="AD198">
        <f t="shared" si="45"/>
        <v>0.34407973152139992</v>
      </c>
      <c r="AE198">
        <f t="shared" si="46"/>
        <v>0.1739819919730537</v>
      </c>
      <c r="AF198">
        <f t="shared" si="47"/>
        <v>5.243805842154863E-3</v>
      </c>
      <c r="AG198">
        <f t="shared" si="48"/>
        <v>29630.209240641936</v>
      </c>
      <c r="AH198">
        <f t="shared" si="37"/>
        <v>204440.82497240798</v>
      </c>
      <c r="AI198">
        <f t="shared" si="38"/>
        <v>652525.67755438818</v>
      </c>
      <c r="AJ198">
        <f t="shared" si="39"/>
        <v>639948.59879150603</v>
      </c>
      <c r="AK198">
        <f t="shared" si="40"/>
        <v>323586.43005737767</v>
      </c>
      <c r="AL198">
        <f t="shared" si="41"/>
        <v>9752.8738068461535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Quilodran Vergara</dc:creator>
  <cp:lastModifiedBy>Manuel Muñoz Muñoz</cp:lastModifiedBy>
  <dcterms:created xsi:type="dcterms:W3CDTF">2025-06-30T03:07:10Z</dcterms:created>
  <dcterms:modified xsi:type="dcterms:W3CDTF">2025-07-09T20:55:22Z</dcterms:modified>
</cp:coreProperties>
</file>