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75BCC9D6-72D9-4A4F-9E37-B0F7E686705A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79" i="4"/>
  <c r="H61" i="4"/>
  <c r="H48" i="4"/>
  <c r="H31" i="4"/>
  <c r="H11" i="4"/>
  <c r="H3" i="4"/>
  <c r="H90" i="4"/>
  <c r="H89" i="4"/>
  <c r="H88" i="4"/>
  <c r="H87" i="4"/>
  <c r="H86" i="4"/>
  <c r="H85" i="4"/>
  <c r="H84" i="4"/>
  <c r="H83" i="4"/>
  <c r="H82" i="4"/>
  <c r="H81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8" i="4"/>
  <c r="H7" i="4"/>
  <c r="H6" i="4"/>
  <c r="H5" i="4"/>
  <c r="H4" i="4"/>
  <c r="H60" i="7"/>
  <c r="H50" i="7"/>
  <c r="H68" i="7"/>
  <c r="H67" i="7"/>
  <c r="H66" i="7"/>
  <c r="H65" i="7"/>
  <c r="H64" i="7"/>
  <c r="H63" i="7"/>
  <c r="H62" i="7"/>
  <c r="H61" i="7"/>
  <c r="H57" i="7"/>
  <c r="H56" i="7"/>
  <c r="H55" i="7"/>
  <c r="H54" i="7"/>
  <c r="H53" i="7"/>
  <c r="H52" i="7"/>
  <c r="H51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6" i="7"/>
  <c r="H25" i="7"/>
  <c r="H24" i="7"/>
  <c r="H23" i="7"/>
  <c r="H22" i="7"/>
  <c r="H21" i="7"/>
  <c r="H20" i="7"/>
  <c r="H17" i="7"/>
  <c r="H16" i="7"/>
  <c r="H15" i="7"/>
  <c r="H14" i="7"/>
  <c r="H13" i="7"/>
  <c r="H12" i="7"/>
  <c r="H11" i="7"/>
  <c r="H7" i="7"/>
  <c r="H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29" i="7" l="1"/>
  <c r="H3" i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F22" i="7"/>
  <c r="E22" i="7"/>
  <c r="D22" i="7"/>
  <c r="C22" i="7"/>
  <c r="G21" i="7"/>
  <c r="F21" i="7"/>
  <c r="E21" i="7"/>
  <c r="D21" i="7"/>
  <c r="C21" i="7"/>
  <c r="B22" i="7"/>
  <c r="B21" i="7"/>
  <c r="G25" i="7"/>
  <c r="F25" i="7"/>
  <c r="G24" i="7"/>
  <c r="F24" i="7"/>
  <c r="G23" i="7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F88" i="4"/>
  <c r="D88" i="4"/>
  <c r="C88" i="4"/>
  <c r="B88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D20" i="7"/>
  <c r="C20" i="7"/>
  <c r="B20" i="7"/>
  <c r="G19" i="7"/>
  <c r="H19" i="7" s="1"/>
  <c r="F19" i="7"/>
  <c r="E19" i="7"/>
  <c r="D19" i="7"/>
  <c r="C19" i="7"/>
  <c r="B19" i="7"/>
  <c r="G18" i="7"/>
  <c r="H18" i="7" s="1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60" i="7"/>
  <c r="F7" i="7" s="1"/>
  <c r="E60" i="7"/>
  <c r="E7" i="7" s="1"/>
  <c r="D60" i="7"/>
  <c r="D7" i="7" s="1"/>
  <c r="C60" i="7"/>
  <c r="C7" i="7" s="1"/>
  <c r="B60" i="7"/>
  <c r="B50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H10" i="7" l="1"/>
  <c r="C52" i="7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D33" i="7"/>
  <c r="B52" i="7"/>
  <c r="D52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C30" i="7"/>
  <c r="C29" i="7" s="1"/>
  <c r="C5" i="7" s="1"/>
  <c r="D30" i="7"/>
  <c r="G30" i="7"/>
  <c r="G29" i="7" s="1"/>
  <c r="G5" i="7" s="1"/>
  <c r="H5" i="7" s="1"/>
  <c r="F50" i="7"/>
  <c r="F6" i="7" s="1"/>
  <c r="G50" i="7"/>
  <c r="G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B7" i="11" l="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l="1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<sst xmlns="http://schemas.openxmlformats.org/spreadsheetml/2006/main" count="1431" uniqueCount="283">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</sst>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entury Gothic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1" zoomScale="85" zoomScaleNormal="85" workbookViewId="0">
      <selection activeCell="AT21" sqref="AT21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/>
      <c r="AK18" s="166"/>
      <c r="AL18" s="169"/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/>
      <c r="AG20" s="166"/>
      <c r="AH20" s="166"/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216"/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topLeftCell="A31" workbookViewId="0">
      <selection activeCell="D41" sqref="D41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516</v>
      </c>
      <c r="D3" s="45">
        <f>SUM(D4:D7)</f>
        <v>96.5</v>
      </c>
      <c r="E3" s="46">
        <f>SUM(E4:E7)/COUNTA(B4:B7)</f>
        <v>0.34747023809523803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29.5</v>
      </c>
      <c r="E4" s="50">
        <f t="shared" si="0"/>
        <v>0.4375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188</v>
      </c>
      <c r="D5" s="53">
        <f>D29</f>
        <v>52</v>
      </c>
      <c r="E5" s="54">
        <f>E29</f>
        <v>0.66666666666666663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C50</f>
        <v>80</v>
      </c>
      <c r="D6" s="53">
        <f>D50</f>
        <v>15</v>
      </c>
      <c r="E6" s="54">
        <f>E50</f>
        <v>0.2857142857142857</v>
      </c>
      <c r="F6" s="53">
        <f>IF(F50="-","",F50)</f>
        <v>43863</v>
      </c>
      <c r="G6" s="53" t="str">
        <f>IF(G50="-","",G50)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C60</f>
        <v>74</v>
      </c>
      <c r="D7" s="56">
        <f>D60</f>
        <v>0</v>
      </c>
      <c r="E7" s="57">
        <f>E60</f>
        <v>0</v>
      </c>
      <c r="F7" s="56" t="str">
        <f>IF(F60="-","",F60)</f>
        <v/>
      </c>
      <c r="G7" s="56" t="str">
        <f>IF(G60="-","",G60)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29.5</v>
      </c>
      <c r="E10" s="46">
        <f>SUM(E11:E26)/COUNTA(B11:B26)</f>
        <v>0.4375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0.58829365079365081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0</v>
      </c>
      <c r="E20" s="54">
        <f>E41</f>
        <v>0</v>
      </c>
      <c r="F20" s="74" t="str">
        <f>IF(F41="","",F41)</f>
        <v/>
      </c>
      <c r="G20" s="74" t="str">
        <f>IF(G41="","",G41)</f>
        <v/>
      </c>
      <c r="H20" s="189" t="str">
        <f t="shared" si="1"/>
        <v/>
      </c>
    </row>
    <row r="21" spans="2:8" x14ac:dyDescent="0.25">
      <c r="B21" s="52" t="str">
        <f t="shared" ref="B21:E22" si="3">B61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IF(F61="","",F61)</f>
        <v/>
      </c>
      <c r="G21" s="74" t="str">
        <f>IF(G61="","",G61)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IF(F62="","",F62)</f>
        <v/>
      </c>
      <c r="G22" s="74" t="str">
        <f>IF(G62="","",G62)</f>
        <v/>
      </c>
      <c r="H22" s="189" t="str">
        <f t="shared" si="1"/>
        <v/>
      </c>
    </row>
    <row r="23" spans="2:8" x14ac:dyDescent="0.25">
      <c r="B23" s="52" t="str">
        <f>B65</f>
        <v>React parte 1</v>
      </c>
      <c r="C23" s="53">
        <f t="shared" ref="C23:E23" si="4">C65</f>
        <v>10</v>
      </c>
      <c r="D23" s="53">
        <f t="shared" si="4"/>
        <v>0</v>
      </c>
      <c r="E23" s="54">
        <f t="shared" si="4"/>
        <v>0</v>
      </c>
      <c r="F23" s="74" t="str">
        <f>IF(F65="","",F65)</f>
        <v/>
      </c>
      <c r="G23" s="74" t="str">
        <f t="shared" ref="G23:G25" si="5">IF(G65="","",G65)</f>
        <v/>
      </c>
      <c r="H23" s="189" t="str">
        <f t="shared" si="1"/>
        <v/>
      </c>
    </row>
    <row r="24" spans="2:8" x14ac:dyDescent="0.25">
      <c r="B24" s="52" t="str">
        <f t="shared" ref="B24:E24" si="6">B66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IF(F66="","",F66)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B67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IF(F67="","",F67)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SUM(C30:C47)</f>
        <v>188</v>
      </c>
      <c r="D29" s="45">
        <f>SUM(D30:D47)</f>
        <v>52</v>
      </c>
      <c r="E29" s="46">
        <f>SUM(E30:E47)/COUNTA(B30:B47)</f>
        <v>0.66666666666666663</v>
      </c>
      <c r="F29" s="47">
        <f>IF(MIN(F30:F47)=0,"-",MIN(F30:F47))</f>
        <v>43863</v>
      </c>
      <c r="G29" s="45" t="str">
        <f>IF(COUNTBLANK(G30:G47)&lt;&gt;0,"-",MAX(G30:G47))</f>
        <v>-</v>
      </c>
      <c r="H29" s="187">
        <f>AVERAGE(H30:H47)</f>
        <v>0.4661871693121693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7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/>
      <c r="E41" s="64">
        <v>0</v>
      </c>
      <c r="F41" s="65"/>
      <c r="G41" s="65"/>
      <c r="H41" s="192" t="str">
        <f t="shared" si="11"/>
        <v/>
      </c>
    </row>
    <row r="42" spans="2:8" x14ac:dyDescent="0.25">
      <c r="B42" s="62" t="s">
        <v>159</v>
      </c>
      <c r="C42" s="63">
        <v>8</v>
      </c>
      <c r="D42" s="63"/>
      <c r="E42" s="64">
        <v>0</v>
      </c>
      <c r="F42" s="65"/>
      <c r="G42" s="65"/>
      <c r="H42" s="192" t="str">
        <f t="shared" si="11"/>
        <v/>
      </c>
    </row>
    <row r="43" spans="2:8" x14ac:dyDescent="0.25">
      <c r="B43" s="62" t="s">
        <v>160</v>
      </c>
      <c r="C43" s="63">
        <v>8</v>
      </c>
      <c r="D43" s="63"/>
      <c r="E43" s="64">
        <v>0</v>
      </c>
      <c r="F43" s="65"/>
      <c r="G43" s="65"/>
      <c r="H43" s="192" t="str">
        <f t="shared" si="11"/>
        <v/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/>
      <c r="E45" s="64">
        <v>0</v>
      </c>
      <c r="F45" s="65"/>
      <c r="G45" s="65"/>
      <c r="H45" s="192" t="str">
        <f t="shared" si="11"/>
        <v/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7" spans="2:8" x14ac:dyDescent="0.25">
      <c r="B47" s="66" t="s">
        <v>47</v>
      </c>
      <c r="C47" s="67">
        <v>15</v>
      </c>
      <c r="D47" s="67"/>
      <c r="E47" s="68">
        <v>0</v>
      </c>
      <c r="F47" s="69"/>
      <c r="G47" s="69"/>
      <c r="H47" s="193" t="str">
        <f t="shared" si="11"/>
        <v/>
      </c>
    </row>
    <row r="49" spans="2:9" x14ac:dyDescent="0.25">
      <c r="C49" s="7" t="s">
        <v>20</v>
      </c>
      <c r="D49" s="7" t="s">
        <v>21</v>
      </c>
      <c r="E49" s="7" t="s">
        <v>22</v>
      </c>
      <c r="F49" s="7" t="s">
        <v>18</v>
      </c>
      <c r="G49" s="7" t="s">
        <v>19</v>
      </c>
      <c r="H49" s="7" t="s">
        <v>282</v>
      </c>
    </row>
    <row r="50" spans="2:9" x14ac:dyDescent="0.25">
      <c r="B50" s="45" t="str">
        <f>B6</f>
        <v>Node.js</v>
      </c>
      <c r="C50" s="45">
        <f>SUM(C51:C57)</f>
        <v>80</v>
      </c>
      <c r="D50" s="45">
        <f>SUM(D51:D57)</f>
        <v>15</v>
      </c>
      <c r="E50" s="46">
        <f>SUM(E51:E57)/COUNTA(B51:B57)</f>
        <v>0.2857142857142857</v>
      </c>
      <c r="F50" s="47">
        <f>IF(MIN(F51:F57)=0,"-",MIN(F51:F57))</f>
        <v>43863</v>
      </c>
      <c r="G50" s="45" t="str">
        <f>IF(COUNTBLANK(G51:G57)&lt;&gt;0,"-",MAX(G51:G57))</f>
        <v>-</v>
      </c>
      <c r="H50" s="187">
        <f>AVERAGE(H51:H57)</f>
        <v>0.5714285714285714</v>
      </c>
    </row>
    <row r="51" spans="2:9" x14ac:dyDescent="0.25">
      <c r="B51" s="48" t="str">
        <f>'LE COMMENCEMENT'!B8</f>
        <v>HTTP: web por baixo dos panos</v>
      </c>
      <c r="C51" s="49">
        <f>'LE COMMENCEMENT'!C8</f>
        <v>14</v>
      </c>
      <c r="D51" s="49">
        <f>'LE COMMENCEMENT'!D8</f>
        <v>5</v>
      </c>
      <c r="E51" s="50">
        <f>'LE COMMENCEMENT'!E8</f>
        <v>1</v>
      </c>
      <c r="F51" s="51">
        <f>IF('LE COMMENCEMENT'!F8="","",'LE COMMENCEMENT'!F8)</f>
        <v>43863</v>
      </c>
      <c r="G51" s="51">
        <f>IF('LE COMMENCEMENT'!G8="","",'LE COMMENCEMENT'!G8)</f>
        <v>43863</v>
      </c>
      <c r="H51" s="188">
        <f t="shared" ref="H51:H57" si="14">IF(G51="","",1-D51/C51)</f>
        <v>0.64285714285714279</v>
      </c>
      <c r="I51" s="1"/>
    </row>
    <row r="52" spans="2:9" x14ac:dyDescent="0.25">
      <c r="B52" s="52" t="str">
        <f>B15</f>
        <v>Javascript: prog. na linguagem web</v>
      </c>
      <c r="C52" s="53">
        <f>C15</f>
        <v>20</v>
      </c>
      <c r="D52" s="53">
        <f>D15</f>
        <v>10</v>
      </c>
      <c r="E52" s="54">
        <f>E15</f>
        <v>1</v>
      </c>
      <c r="F52" s="74">
        <f>IF(F15="","",F15)</f>
        <v>43873</v>
      </c>
      <c r="G52" s="74">
        <f>IF(G15="","",G15)</f>
        <v>43877</v>
      </c>
      <c r="H52" s="189">
        <f t="shared" si="14"/>
        <v>0.5</v>
      </c>
    </row>
    <row r="53" spans="2:9" x14ac:dyDescent="0.25">
      <c r="B53" s="62" t="s">
        <v>84</v>
      </c>
      <c r="C53" s="63">
        <v>12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85</v>
      </c>
      <c r="C54" s="63">
        <v>8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161</v>
      </c>
      <c r="C55" s="63">
        <v>16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2" t="s">
        <v>89</v>
      </c>
      <c r="C56" s="63">
        <v>6</v>
      </c>
      <c r="D56" s="63"/>
      <c r="E56" s="64">
        <v>0</v>
      </c>
      <c r="F56" s="65"/>
      <c r="G56" s="65"/>
      <c r="H56" s="192" t="str">
        <f t="shared" si="14"/>
        <v/>
      </c>
    </row>
    <row r="57" spans="2:9" x14ac:dyDescent="0.25">
      <c r="B57" s="66" t="s">
        <v>47</v>
      </c>
      <c r="C57" s="67">
        <v>4</v>
      </c>
      <c r="D57" s="67"/>
      <c r="E57" s="68">
        <v>0</v>
      </c>
      <c r="F57" s="69"/>
      <c r="G57" s="69"/>
      <c r="H57" s="193" t="str">
        <f t="shared" si="14"/>
        <v/>
      </c>
    </row>
    <row r="59" spans="2:9" x14ac:dyDescent="0.25">
      <c r="C59" s="7" t="s">
        <v>20</v>
      </c>
      <c r="D59" s="7" t="s">
        <v>21</v>
      </c>
      <c r="E59" s="7" t="s">
        <v>22</v>
      </c>
      <c r="F59" s="7" t="s">
        <v>18</v>
      </c>
      <c r="G59" s="7" t="s">
        <v>19</v>
      </c>
      <c r="H59" s="7" t="s">
        <v>282</v>
      </c>
    </row>
    <row r="60" spans="2:9" x14ac:dyDescent="0.25">
      <c r="B60" s="45" t="str">
        <f>B7</f>
        <v>React</v>
      </c>
      <c r="C60" s="45">
        <f>SUM(C61:C68)</f>
        <v>74</v>
      </c>
      <c r="D60" s="45">
        <f>SUM(D61:D68)</f>
        <v>0</v>
      </c>
      <c r="E60" s="46">
        <f>SUM(E61:E68)/COUNTA(B61:B68)</f>
        <v>0</v>
      </c>
      <c r="F60" s="47" t="str">
        <f>IF(MIN(F61:F68)=0,"-",MIN(F61:F68))</f>
        <v>-</v>
      </c>
      <c r="G60" s="45" t="str">
        <f>IF(COUNTBLANK(G61:G68)&lt;&gt;0,"-",MAX(G61:G68))</f>
        <v>-</v>
      </c>
      <c r="H60" s="187" t="e">
        <f>AVERAGE(H61:H68)</f>
        <v>#DIV/0!</v>
      </c>
    </row>
    <row r="61" spans="2:9" x14ac:dyDescent="0.25">
      <c r="B61" s="58" t="s">
        <v>162</v>
      </c>
      <c r="C61" s="59">
        <v>12</v>
      </c>
      <c r="D61" s="59"/>
      <c r="E61" s="60">
        <v>0</v>
      </c>
      <c r="F61" s="61"/>
      <c r="G61" s="61"/>
      <c r="H61" s="191" t="str">
        <f t="shared" ref="H61:H68" si="15">IF(G61="","",1-D61/C61)</f>
        <v/>
      </c>
    </row>
    <row r="62" spans="2:9" x14ac:dyDescent="0.25">
      <c r="B62" s="62" t="s">
        <v>163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164</v>
      </c>
      <c r="C63" s="63">
        <v>12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165</v>
      </c>
      <c r="C64" s="63">
        <v>8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152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153</v>
      </c>
      <c r="C66" s="63">
        <v>10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2" t="s">
        <v>154</v>
      </c>
      <c r="C67" s="63">
        <v>8</v>
      </c>
      <c r="D67" s="63"/>
      <c r="E67" s="64">
        <v>0</v>
      </c>
      <c r="F67" s="65"/>
      <c r="G67" s="65"/>
      <c r="H67" s="192" t="str">
        <f t="shared" si="15"/>
        <v/>
      </c>
    </row>
    <row r="68" spans="2:8" x14ac:dyDescent="0.25">
      <c r="B68" s="66" t="s">
        <v>47</v>
      </c>
      <c r="C68" s="67">
        <v>2</v>
      </c>
      <c r="D68" s="67"/>
      <c r="E68" s="68">
        <v>0</v>
      </c>
      <c r="F68" s="69"/>
      <c r="G68" s="69"/>
      <c r="H68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5</v>
      </c>
      <c r="E8" s="44">
        <f t="shared" si="0"/>
        <v>9.0909090909090912E-2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5</v>
      </c>
      <c r="E79" s="19">
        <f>SUM(E80:E90)/COUNTA(B80:B90)</f>
        <v>9.0909090909090912E-2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0.64285714285714279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0</v>
      </c>
      <c r="E81" s="40">
        <f>'FRONT-END'!E45</f>
        <v>0</v>
      </c>
      <c r="F81" s="41" t="str">
        <f>IF('FRONT-END'!F45="","",'FRONT-END'!F45)</f>
        <v/>
      </c>
      <c r="G81" s="41" t="str">
        <f>IF('FRONT-END'!G45="","",'FRONT-END'!G45)</f>
        <v/>
      </c>
      <c r="H81" s="195" t="str">
        <f t="shared" si="5"/>
        <v/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'FRONT-END'!B53</f>
        <v>Node.js parte 1</v>
      </c>
      <c r="C83" s="39">
        <f>'FRONT-END'!C53</f>
        <v>12</v>
      </c>
      <c r="D83" s="39">
        <f>'FRONT-END'!D53</f>
        <v>0</v>
      </c>
      <c r="E83" s="40">
        <f>'FRONT-END'!E53</f>
        <v>0</v>
      </c>
      <c r="F83" s="41" t="str">
        <f>IF('FRONT-END'!F53="","",'FRONT-END'!F53)</f>
        <v/>
      </c>
      <c r="G83" s="41" t="str">
        <f>IF('FRONT-END'!G53="","",'FRONT-END'!G53)</f>
        <v/>
      </c>
      <c r="H83" s="195" t="str">
        <f t="shared" si="5"/>
        <v/>
      </c>
    </row>
    <row r="84" spans="2:8" x14ac:dyDescent="0.25">
      <c r="B84" s="38" t="str">
        <f>'FRONT-END'!B54</f>
        <v>Node.js parte 2</v>
      </c>
      <c r="C84" s="39">
        <f>'FRONT-END'!C54</f>
        <v>8</v>
      </c>
      <c r="D84" s="39">
        <f>'FRONT-END'!D54</f>
        <v>0</v>
      </c>
      <c r="E84" s="40">
        <f>'FRONT-END'!E54</f>
        <v>0</v>
      </c>
      <c r="F84" s="41" t="str">
        <f>IF('FRONT-END'!F54="","",'FRONT-END'!F54)</f>
        <v/>
      </c>
      <c r="G84" s="41" t="str">
        <f>IF('FRONT-END'!G54="","",'FRONT-END'!G54)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'FRONT-END'!B56</f>
        <v>MongoDB</v>
      </c>
      <c r="C88" s="39">
        <f>'FRONT-END'!C56</f>
        <v>6</v>
      </c>
      <c r="D88" s="39">
        <f>'FRONT-END'!D56</f>
        <v>0</v>
      </c>
      <c r="E88" s="40">
        <f>'FRONT-END'!E56</f>
        <v>0</v>
      </c>
      <c r="F88" s="41" t="str">
        <f>IF('FRONT-END'!F56="","",'FRONT-END'!F56)</f>
        <v/>
      </c>
      <c r="G88" s="41" t="str">
        <f>IF('FRONT-END'!G56="","",'FRONT-END'!G56)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2020-03-04T02:04:04Z</dcterms:modified>
</cp:coreProperties>
</file>