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5125" windowHeight="12435"/>
  </bookViews>
  <sheets>
    <sheet name="Лист1" sheetId="1" r:id="rId1"/>
    <sheet name="Лист3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/>
  <c r="G9" i="1"/>
  <c r="G7" i="1"/>
  <c r="G8" i="1"/>
  <c r="G10" i="1"/>
  <c r="G6" i="1"/>
  <c r="G5" i="1"/>
  <c r="G4" i="1"/>
  <c r="G3" i="1"/>
  <c r="G2" i="1"/>
  <c r="F12" i="1"/>
  <c r="B19" i="3" l="1"/>
  <c r="G3" i="3"/>
  <c r="G4" i="3"/>
  <c r="G5" i="3"/>
  <c r="G6" i="3"/>
  <c r="G7" i="3"/>
  <c r="G8" i="3"/>
  <c r="G9" i="3"/>
  <c r="G10" i="3"/>
  <c r="G11" i="3"/>
  <c r="G2" i="3"/>
  <c r="B17" i="3"/>
  <c r="B16" i="3"/>
  <c r="B15" i="3"/>
  <c r="C12" i="3"/>
  <c r="B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C12" i="1"/>
  <c r="B12" i="1"/>
  <c r="E10" i="1"/>
  <c r="D11" i="1"/>
  <c r="E1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2" i="1"/>
  <c r="D2" i="1"/>
  <c r="B15" i="1"/>
  <c r="B16" i="1"/>
  <c r="E12" i="1" l="1"/>
  <c r="D12" i="1"/>
  <c r="B17" i="1" s="1"/>
  <c r="B18" i="3"/>
  <c r="D12" i="3"/>
  <c r="E12" i="3"/>
  <c r="B18" i="1" l="1"/>
  <c r="F6" i="3"/>
  <c r="F3" i="3"/>
  <c r="F10" i="3"/>
  <c r="F2" i="3"/>
  <c r="F7" i="3"/>
  <c r="F4" i="3"/>
  <c r="F9" i="3"/>
  <c r="F11" i="3"/>
  <c r="F5" i="3"/>
  <c r="F8" i="3"/>
  <c r="F6" i="1" l="1"/>
  <c r="F8" i="1"/>
  <c r="F2" i="1"/>
  <c r="F11" i="1"/>
  <c r="F7" i="1"/>
  <c r="F4" i="1"/>
  <c r="F9" i="1"/>
  <c r="F3" i="1"/>
  <c r="F5" i="1"/>
  <c r="F10" i="1"/>
</calcChain>
</file>

<file path=xl/sharedStrings.xml><?xml version="1.0" encoding="utf-8"?>
<sst xmlns="http://schemas.openxmlformats.org/spreadsheetml/2006/main" count="33" uniqueCount="23">
  <si>
    <t>n</t>
  </si>
  <si>
    <t>r=</t>
  </si>
  <si>
    <t>|r|=</t>
  </si>
  <si>
    <t>=&gt;</t>
  </si>
  <si>
    <t>Х</t>
  </si>
  <si>
    <t>Y</t>
  </si>
  <si>
    <t>X*Y</t>
  </si>
  <si>
    <t>X^2</t>
  </si>
  <si>
    <t>a=</t>
  </si>
  <si>
    <t>b=</t>
  </si>
  <si>
    <t>Присутвует сильный уровень корреляционной зависимости</t>
  </si>
  <si>
    <t>СУММ</t>
  </si>
  <si>
    <t>Yx</t>
  </si>
  <si>
    <t>Ei=</t>
  </si>
  <si>
    <t>|(Yi-Yx)/Yi|</t>
  </si>
  <si>
    <t>ў</t>
  </si>
  <si>
    <t>a и b-коэффициенты линейной регрессии</t>
  </si>
  <si>
    <t>Y^2</t>
  </si>
  <si>
    <t>r-коэффициент корреляции</t>
  </si>
  <si>
    <t>ў=0,55 + 0,55 *x</t>
  </si>
  <si>
    <r>
      <t>r</t>
    </r>
    <r>
      <rPr>
        <sz val="11"/>
        <color theme="1"/>
        <rFont val="Calibri"/>
        <family val="2"/>
        <scheme val="minor"/>
      </rPr>
      <t>=</t>
    </r>
  </si>
  <si>
    <t>y=ax+b-уравнение регрессии</t>
  </si>
  <si>
    <t>Присутствует корреляционая зависимость, т.е. при увеличении Х, Y тоже увеличивается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</si>
</sst>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3" borderId="1" xfId="0" applyFill="1" applyBorder="1"/>
    <xf numFmtId="2" fontId="0" fillId="0" borderId="1" xfId="0" applyNumberFormat="1" applyFont="1" applyBorder="1"/>
    <xf numFmtId="2" fontId="0" fillId="0" borderId="1" xfId="0" applyNumberFormat="1" applyBorder="1"/>
    <xf numFmtId="0" fontId="0" fillId="0" borderId="6" xfId="0" applyBorder="1"/>
    <xf numFmtId="0" fontId="0" fillId="0" borderId="5" xfId="0" applyBorder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</a:t>
            </a:r>
            <a:r>
              <a:rPr lang="ru-RU" baseline="0"/>
              <a:t> корреляции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Лист1!$B$2:$B$11</c:f>
              <c:numCache>
                <c:formatCode>General</c:formatCode>
                <c:ptCount val="10"/>
                <c:pt idx="0">
                  <c:v>2.4</c:v>
                </c:pt>
                <c:pt idx="1">
                  <c:v>1.3</c:v>
                </c:pt>
                <c:pt idx="2">
                  <c:v>2.4</c:v>
                </c:pt>
                <c:pt idx="3">
                  <c:v>1.9</c:v>
                </c:pt>
                <c:pt idx="4">
                  <c:v>2.2000000000000002</c:v>
                </c:pt>
                <c:pt idx="5">
                  <c:v>1.2</c:v>
                </c:pt>
                <c:pt idx="6">
                  <c:v>1.4</c:v>
                </c:pt>
                <c:pt idx="7">
                  <c:v>3.7</c:v>
                </c:pt>
                <c:pt idx="8">
                  <c:v>2.8</c:v>
                </c:pt>
                <c:pt idx="9">
                  <c:v>1.3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0.7</c:v>
                </c:pt>
                <c:pt idx="2">
                  <c:v>2.5</c:v>
                </c:pt>
                <c:pt idx="3">
                  <c:v>1.8</c:v>
                </c:pt>
                <c:pt idx="4">
                  <c:v>1.9</c:v>
                </c:pt>
                <c:pt idx="5">
                  <c:v>0.9</c:v>
                </c:pt>
                <c:pt idx="6">
                  <c:v>1.1000000000000001</c:v>
                </c:pt>
                <c:pt idx="7">
                  <c:v>2.7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44-4CAD-A39D-7688D953B85D}"/>
            </c:ext>
          </c:extLst>
        </c:ser>
        <c:ser>
          <c:idx val="1"/>
          <c:order val="1"/>
          <c:tx>
            <c:v>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Лист1!$B$2:$B$11</c:f>
              <c:numCache>
                <c:formatCode>General</c:formatCode>
                <c:ptCount val="10"/>
                <c:pt idx="0">
                  <c:v>2.4</c:v>
                </c:pt>
                <c:pt idx="1">
                  <c:v>1.3</c:v>
                </c:pt>
                <c:pt idx="2">
                  <c:v>2.4</c:v>
                </c:pt>
                <c:pt idx="3">
                  <c:v>1.9</c:v>
                </c:pt>
                <c:pt idx="4">
                  <c:v>2.2000000000000002</c:v>
                </c:pt>
                <c:pt idx="5">
                  <c:v>1.2</c:v>
                </c:pt>
                <c:pt idx="6">
                  <c:v>1.4</c:v>
                </c:pt>
                <c:pt idx="7">
                  <c:v>3.7</c:v>
                </c:pt>
                <c:pt idx="8">
                  <c:v>2.8</c:v>
                </c:pt>
                <c:pt idx="9">
                  <c:v>1.3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1.8657084188911706</c:v>
                </c:pt>
                <c:pt idx="1">
                  <c:v>1.2648870636550305</c:v>
                </c:pt>
                <c:pt idx="2">
                  <c:v>1.8657084188911706</c:v>
                </c:pt>
                <c:pt idx="3">
                  <c:v>1.5926078028747432</c:v>
                </c:pt>
                <c:pt idx="4">
                  <c:v>1.7564681724845996</c:v>
                </c:pt>
                <c:pt idx="5">
                  <c:v>1.210266940451745</c:v>
                </c:pt>
                <c:pt idx="6">
                  <c:v>1.3195071868583159</c:v>
                </c:pt>
                <c:pt idx="7">
                  <c:v>2.5757700205338816</c:v>
                </c:pt>
                <c:pt idx="8">
                  <c:v>2.0841889117043122</c:v>
                </c:pt>
                <c:pt idx="9">
                  <c:v>1.2648870636550305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74-4596-8B5E-06D71896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0480"/>
        <c:axId val="198218912"/>
      </c:scatterChart>
      <c:valAx>
        <c:axId val="1982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8912"/>
        <c:crosses val="autoZero"/>
        <c:crossBetween val="midCat"/>
      </c:valAx>
      <c:valAx>
        <c:axId val="198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0</xdr:row>
      <xdr:rowOff>0</xdr:rowOff>
    </xdr:from>
    <xdr:to>
      <xdr:col>24</xdr:col>
      <xdr:colOff>219075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B3CB9DB-081A-49C7-84C5-895D2AB4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542925</xdr:colOff>
      <xdr:row>3</xdr:row>
      <xdr:rowOff>171450</xdr:rowOff>
    </xdr:from>
    <xdr:to>
      <xdr:col>23</xdr:col>
      <xdr:colOff>323850</xdr:colOff>
      <xdr:row>8</xdr:row>
      <xdr:rowOff>123825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="" xmlns:a16="http://schemas.microsoft.com/office/drawing/2014/main" id="{6360B4CC-2DF2-4434-B64F-2F1ADA304FFC}"/>
            </a:ext>
          </a:extLst>
        </xdr:cNvPr>
        <xdr:cNvCxnSpPr/>
      </xdr:nvCxnSpPr>
      <xdr:spPr>
        <a:xfrm flipV="1">
          <a:off x="11515725" y="742950"/>
          <a:ext cx="2828925" cy="9048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D15" sqref="D15:N15"/>
    </sheetView>
  </sheetViews>
  <sheetFormatPr defaultRowHeight="15" x14ac:dyDescent="0.25"/>
  <sheetData>
    <row r="1" spans="1:14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7" t="s">
        <v>15</v>
      </c>
      <c r="G1" s="7" t="s">
        <v>17</v>
      </c>
      <c r="H1" s="6"/>
    </row>
    <row r="2" spans="1:14" x14ac:dyDescent="0.25">
      <c r="A2" s="3">
        <v>1</v>
      </c>
      <c r="B2" s="3">
        <v>2.4</v>
      </c>
      <c r="C2" s="3">
        <v>2.2000000000000002</v>
      </c>
      <c r="D2" s="4">
        <f>B2*C2</f>
        <v>5.28</v>
      </c>
      <c r="E2" s="4">
        <f>B2*B2</f>
        <v>5.76</v>
      </c>
      <c r="F2" s="4">
        <f>B$17*B2+B$18</f>
        <v>1.8657084188911706</v>
      </c>
      <c r="G2" s="12">
        <f t="shared" ref="G2:G11" si="0">C2^2</f>
        <v>4.8400000000000007</v>
      </c>
    </row>
    <row r="3" spans="1:14" x14ac:dyDescent="0.25">
      <c r="A3" s="3">
        <v>2</v>
      </c>
      <c r="B3" s="3">
        <v>1.3</v>
      </c>
      <c r="C3" s="3">
        <v>0.7</v>
      </c>
      <c r="D3" s="4">
        <f t="shared" ref="D3:D10" si="1">B3*C3</f>
        <v>0.90999999999999992</v>
      </c>
      <c r="E3" s="4">
        <f t="shared" ref="E3:E9" si="2">B3*B3</f>
        <v>1.6900000000000002</v>
      </c>
      <c r="F3" s="4">
        <f t="shared" ref="F3:F11" si="3">B$17*B3+B$18</f>
        <v>1.2648870636550305</v>
      </c>
      <c r="G3" s="12">
        <f t="shared" si="0"/>
        <v>0.48999999999999994</v>
      </c>
    </row>
    <row r="4" spans="1:14" x14ac:dyDescent="0.25">
      <c r="A4" s="3">
        <v>3</v>
      </c>
      <c r="B4" s="3">
        <v>2.4</v>
      </c>
      <c r="C4" s="3">
        <v>2.5</v>
      </c>
      <c r="D4" s="4">
        <f t="shared" si="1"/>
        <v>6</v>
      </c>
      <c r="E4" s="4">
        <f t="shared" si="2"/>
        <v>5.76</v>
      </c>
      <c r="F4" s="4">
        <f t="shared" si="3"/>
        <v>1.8657084188911706</v>
      </c>
      <c r="G4" s="12">
        <f t="shared" si="0"/>
        <v>6.25</v>
      </c>
    </row>
    <row r="5" spans="1:14" x14ac:dyDescent="0.25">
      <c r="A5" s="3">
        <v>4</v>
      </c>
      <c r="B5" s="3">
        <v>1.9</v>
      </c>
      <c r="C5" s="3">
        <v>1.8</v>
      </c>
      <c r="D5" s="4">
        <f t="shared" si="1"/>
        <v>3.42</v>
      </c>
      <c r="E5" s="4">
        <f t="shared" si="2"/>
        <v>3.61</v>
      </c>
      <c r="F5" s="4">
        <f t="shared" si="3"/>
        <v>1.5926078028747432</v>
      </c>
      <c r="G5" s="12">
        <f t="shared" si="0"/>
        <v>3.24</v>
      </c>
    </row>
    <row r="6" spans="1:14" x14ac:dyDescent="0.25">
      <c r="A6" s="3">
        <v>5</v>
      </c>
      <c r="B6" s="3">
        <v>2.2000000000000002</v>
      </c>
      <c r="C6" s="3">
        <v>1.9</v>
      </c>
      <c r="D6" s="4">
        <f t="shared" si="1"/>
        <v>4.18</v>
      </c>
      <c r="E6" s="4">
        <f t="shared" si="2"/>
        <v>4.8400000000000007</v>
      </c>
      <c r="F6" s="4">
        <f t="shared" si="3"/>
        <v>1.7564681724845996</v>
      </c>
      <c r="G6" s="12">
        <f t="shared" si="0"/>
        <v>3.61</v>
      </c>
    </row>
    <row r="7" spans="1:14" x14ac:dyDescent="0.25">
      <c r="A7" s="3">
        <v>6</v>
      </c>
      <c r="B7" s="3">
        <v>1.2</v>
      </c>
      <c r="C7" s="3">
        <v>0.9</v>
      </c>
      <c r="D7" s="4">
        <f t="shared" si="1"/>
        <v>1.08</v>
      </c>
      <c r="E7" s="4">
        <f t="shared" si="2"/>
        <v>1.44</v>
      </c>
      <c r="F7" s="4">
        <f t="shared" si="3"/>
        <v>1.210266940451745</v>
      </c>
      <c r="G7" s="12">
        <f t="shared" si="0"/>
        <v>0.81</v>
      </c>
    </row>
    <row r="8" spans="1:14" x14ac:dyDescent="0.25">
      <c r="A8" s="3">
        <v>7</v>
      </c>
      <c r="B8" s="3">
        <v>1.4</v>
      </c>
      <c r="C8" s="3">
        <v>1.1000000000000001</v>
      </c>
      <c r="D8" s="4">
        <f t="shared" si="1"/>
        <v>1.54</v>
      </c>
      <c r="E8" s="4">
        <f t="shared" si="2"/>
        <v>1.9599999999999997</v>
      </c>
      <c r="F8" s="4">
        <f t="shared" si="3"/>
        <v>1.3195071868583159</v>
      </c>
      <c r="G8" s="12">
        <f t="shared" si="0"/>
        <v>1.2100000000000002</v>
      </c>
    </row>
    <row r="9" spans="1:14" x14ac:dyDescent="0.25">
      <c r="A9" s="3">
        <v>8</v>
      </c>
      <c r="B9" s="3">
        <v>3.7</v>
      </c>
      <c r="C9" s="3">
        <v>2.7</v>
      </c>
      <c r="D9" s="4">
        <f t="shared" si="1"/>
        <v>9.990000000000002</v>
      </c>
      <c r="E9" s="4">
        <f t="shared" si="2"/>
        <v>13.690000000000001</v>
      </c>
      <c r="F9" s="4">
        <f t="shared" si="3"/>
        <v>2.5757700205338816</v>
      </c>
      <c r="G9" s="12">
        <f t="shared" si="0"/>
        <v>7.2900000000000009</v>
      </c>
    </row>
    <row r="10" spans="1:14" x14ac:dyDescent="0.25">
      <c r="A10" s="3">
        <v>9</v>
      </c>
      <c r="B10" s="3">
        <v>2.8</v>
      </c>
      <c r="C10" s="3">
        <v>1</v>
      </c>
      <c r="D10" s="4">
        <f t="shared" si="1"/>
        <v>2.8</v>
      </c>
      <c r="E10" s="4">
        <f>B10*B10</f>
        <v>7.839999999999999</v>
      </c>
      <c r="F10" s="4">
        <f t="shared" si="3"/>
        <v>2.0841889117043122</v>
      </c>
      <c r="G10" s="12">
        <f t="shared" si="0"/>
        <v>1</v>
      </c>
    </row>
    <row r="11" spans="1:14" x14ac:dyDescent="0.25">
      <c r="A11" s="3">
        <v>10</v>
      </c>
      <c r="B11" s="3">
        <v>1.3</v>
      </c>
      <c r="C11" s="3">
        <v>2</v>
      </c>
      <c r="D11" s="4">
        <f>B11*C11</f>
        <v>2.6</v>
      </c>
      <c r="E11" s="4">
        <f>B11*B11</f>
        <v>1.6900000000000002</v>
      </c>
      <c r="F11" s="4">
        <f t="shared" si="3"/>
        <v>1.2648870636550305</v>
      </c>
      <c r="G11" s="12">
        <f t="shared" si="0"/>
        <v>4</v>
      </c>
    </row>
    <row r="12" spans="1:14" x14ac:dyDescent="0.25">
      <c r="A12" s="11" t="s">
        <v>11</v>
      </c>
      <c r="B12" s="11">
        <f>SUM(B2:B11)</f>
        <v>20.6</v>
      </c>
      <c r="C12" s="11">
        <f t="shared" ref="C12:E12" si="4">SUM(C2:C11)</f>
        <v>16.8</v>
      </c>
      <c r="D12" s="11">
        <f t="shared" si="4"/>
        <v>37.799999999999997</v>
      </c>
      <c r="E12" s="11">
        <f t="shared" si="4"/>
        <v>48.279999999999994</v>
      </c>
      <c r="F12" s="4">
        <f>SUM(F2:F11)</f>
        <v>16.8</v>
      </c>
      <c r="G12" s="13">
        <f>SUM(G2:G11)</f>
        <v>32.74</v>
      </c>
    </row>
    <row r="13" spans="1:14" x14ac:dyDescent="0.25">
      <c r="A13" s="4"/>
      <c r="B13" s="4"/>
      <c r="C13" s="4"/>
      <c r="D13" s="4"/>
      <c r="E13" s="4"/>
      <c r="F13" s="15"/>
      <c r="G13" s="4"/>
    </row>
    <row r="15" spans="1:14" x14ac:dyDescent="0.25">
      <c r="A15" s="3" t="s">
        <v>20</v>
      </c>
      <c r="B15" s="1">
        <f>CORREL(B2:B11,C2:C11)</f>
        <v>0.62134214508571239</v>
      </c>
      <c r="C15" s="2" t="s">
        <v>3</v>
      </c>
      <c r="D15" s="16" t="s">
        <v>22</v>
      </c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x14ac:dyDescent="0.25">
      <c r="A16" s="3" t="s">
        <v>2</v>
      </c>
      <c r="B16" s="1">
        <f>ABS(CORREL(B2:B11,C2:C11))</f>
        <v>0.62134214508571239</v>
      </c>
      <c r="C16" s="2" t="s">
        <v>3</v>
      </c>
      <c r="D16" s="16" t="s">
        <v>10</v>
      </c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8" x14ac:dyDescent="0.25">
      <c r="A17" s="3" t="s">
        <v>8</v>
      </c>
      <c r="B17">
        <f>(A11*D12-B12*C12)/(A11*E12-B12*B12)</f>
        <v>0.54620123203285464</v>
      </c>
      <c r="D17" s="14" t="s">
        <v>16</v>
      </c>
      <c r="E17" s="14"/>
      <c r="F17" s="14"/>
      <c r="G17" s="14"/>
      <c r="H17" s="14"/>
    </row>
    <row r="18" spans="1:8" x14ac:dyDescent="0.25">
      <c r="A18" s="3" t="s">
        <v>9</v>
      </c>
      <c r="B18">
        <f>(C12-B17*B12)/A11</f>
        <v>0.55482546201231941</v>
      </c>
      <c r="D18" s="4" t="s">
        <v>18</v>
      </c>
      <c r="E18" s="4"/>
      <c r="F18" s="4"/>
    </row>
    <row r="19" spans="1:8" x14ac:dyDescent="0.25">
      <c r="A19" s="4" t="s">
        <v>19</v>
      </c>
      <c r="B19" s="4"/>
      <c r="D19" s="4" t="s">
        <v>21</v>
      </c>
      <c r="E19" s="4"/>
      <c r="F19" s="4"/>
    </row>
    <row r="20" spans="1:8" x14ac:dyDescent="0.25">
      <c r="A20" s="10"/>
      <c r="B20" s="9"/>
    </row>
  </sheetData>
  <mergeCells count="2">
    <mergeCell ref="D15:N15"/>
    <mergeCell ref="D16:N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9" sqref="A19:B19"/>
    </sheetView>
  </sheetViews>
  <sheetFormatPr defaultRowHeight="15" x14ac:dyDescent="0.25"/>
  <sheetData>
    <row r="1" spans="1:7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7" t="s">
        <v>12</v>
      </c>
      <c r="G1" s="7" t="s">
        <v>14</v>
      </c>
    </row>
    <row r="2" spans="1:7" x14ac:dyDescent="0.25">
      <c r="A2" s="3">
        <v>1</v>
      </c>
      <c r="B2" s="3">
        <v>3</v>
      </c>
      <c r="C2" s="3">
        <v>4</v>
      </c>
      <c r="D2" s="4">
        <f>B2*C2</f>
        <v>12</v>
      </c>
      <c r="E2" s="4">
        <f>B2*B2</f>
        <v>9</v>
      </c>
      <c r="F2">
        <f>B$17*B2+B$18</f>
        <v>6.1541396413582614</v>
      </c>
      <c r="G2" s="9">
        <f>ABS((C2-F2)/C2)</f>
        <v>0.53853491033956535</v>
      </c>
    </row>
    <row r="3" spans="1:7" x14ac:dyDescent="0.25">
      <c r="A3" s="3">
        <v>2</v>
      </c>
      <c r="B3" s="3">
        <v>4</v>
      </c>
      <c r="C3" s="3">
        <v>7</v>
      </c>
      <c r="D3" s="4">
        <f t="shared" ref="D3:D10" si="0">B3*C3</f>
        <v>28</v>
      </c>
      <c r="E3" s="4">
        <f t="shared" ref="E3:E9" si="1">B3*B3</f>
        <v>16</v>
      </c>
      <c r="F3">
        <f t="shared" ref="F3:F11" si="2">B$17*B3+B$18</f>
        <v>7.9412438000763075</v>
      </c>
      <c r="G3" s="9">
        <f t="shared" ref="G3:G11" si="3">ABS((C3-F3)/C3)</f>
        <v>0.13446340001090107</v>
      </c>
    </row>
    <row r="4" spans="1:7" x14ac:dyDescent="0.25">
      <c r="A4" s="3">
        <v>3</v>
      </c>
      <c r="B4" s="3">
        <v>6</v>
      </c>
      <c r="C4" s="3">
        <v>11</v>
      </c>
      <c r="D4" s="4">
        <f t="shared" si="0"/>
        <v>66</v>
      </c>
      <c r="E4" s="4">
        <f t="shared" si="1"/>
        <v>36</v>
      </c>
      <c r="F4">
        <f t="shared" si="2"/>
        <v>11.515452117512401</v>
      </c>
      <c r="G4" s="9">
        <f t="shared" si="3"/>
        <v>4.6859283410218305E-2</v>
      </c>
    </row>
    <row r="5" spans="1:7" x14ac:dyDescent="0.25">
      <c r="A5" s="3">
        <v>4</v>
      </c>
      <c r="B5" s="3">
        <v>7</v>
      </c>
      <c r="C5" s="3">
        <v>16</v>
      </c>
      <c r="D5" s="4">
        <f t="shared" si="0"/>
        <v>112</v>
      </c>
      <c r="E5" s="4">
        <f t="shared" si="1"/>
        <v>49</v>
      </c>
      <c r="F5">
        <f t="shared" si="2"/>
        <v>13.302556276230447</v>
      </c>
      <c r="G5" s="9">
        <f t="shared" si="3"/>
        <v>0.16859023273559703</v>
      </c>
    </row>
    <row r="6" spans="1:7" x14ac:dyDescent="0.25">
      <c r="A6" s="3">
        <v>5</v>
      </c>
      <c r="B6" s="3">
        <v>9</v>
      </c>
      <c r="C6" s="3">
        <v>18</v>
      </c>
      <c r="D6" s="4">
        <f t="shared" si="0"/>
        <v>162</v>
      </c>
      <c r="E6" s="4">
        <f t="shared" si="1"/>
        <v>81</v>
      </c>
      <c r="F6">
        <f t="shared" si="2"/>
        <v>16.876764593666543</v>
      </c>
      <c r="G6" s="9">
        <f t="shared" si="3"/>
        <v>6.2401967018525378E-2</v>
      </c>
    </row>
    <row r="7" spans="1:7" x14ac:dyDescent="0.25">
      <c r="A7" s="3">
        <v>6</v>
      </c>
      <c r="B7" s="3">
        <v>11</v>
      </c>
      <c r="C7" s="3">
        <v>22</v>
      </c>
      <c r="D7" s="4">
        <f t="shared" si="0"/>
        <v>242</v>
      </c>
      <c r="E7" s="4">
        <f t="shared" si="1"/>
        <v>121</v>
      </c>
      <c r="F7">
        <f t="shared" si="2"/>
        <v>20.450972911102635</v>
      </c>
      <c r="G7" s="9">
        <f t="shared" si="3"/>
        <v>7.0410322222607485E-2</v>
      </c>
    </row>
    <row r="8" spans="1:7" x14ac:dyDescent="0.25">
      <c r="A8" s="3">
        <v>7</v>
      </c>
      <c r="B8" s="3">
        <v>13</v>
      </c>
      <c r="C8" s="3">
        <v>24</v>
      </c>
      <c r="D8" s="4">
        <f t="shared" si="0"/>
        <v>312</v>
      </c>
      <c r="E8" s="4">
        <f t="shared" si="1"/>
        <v>169</v>
      </c>
      <c r="F8">
        <f t="shared" si="2"/>
        <v>24.025181228538727</v>
      </c>
      <c r="G8" s="9">
        <f t="shared" si="3"/>
        <v>1.0492178557803082E-3</v>
      </c>
    </row>
    <row r="9" spans="1:7" x14ac:dyDescent="0.25">
      <c r="A9" s="3">
        <v>8</v>
      </c>
      <c r="B9" s="3">
        <v>15</v>
      </c>
      <c r="C9" s="3">
        <v>27</v>
      </c>
      <c r="D9" s="4">
        <f t="shared" si="0"/>
        <v>405</v>
      </c>
      <c r="E9" s="4">
        <f t="shared" si="1"/>
        <v>225</v>
      </c>
      <c r="F9">
        <f t="shared" si="2"/>
        <v>27.59938954597482</v>
      </c>
      <c r="G9" s="9">
        <f t="shared" si="3"/>
        <v>2.2199612813882205E-2</v>
      </c>
    </row>
    <row r="10" spans="1:7" x14ac:dyDescent="0.25">
      <c r="A10" s="3">
        <v>9</v>
      </c>
      <c r="B10" s="3">
        <v>16</v>
      </c>
      <c r="C10" s="3">
        <v>30</v>
      </c>
      <c r="D10" s="4">
        <f t="shared" si="0"/>
        <v>480</v>
      </c>
      <c r="E10" s="4">
        <f>B10*B10</f>
        <v>256</v>
      </c>
      <c r="F10">
        <f t="shared" si="2"/>
        <v>29.386493704692867</v>
      </c>
      <c r="G10" s="9">
        <f t="shared" si="3"/>
        <v>2.0450209843571088E-2</v>
      </c>
    </row>
    <row r="11" spans="1:7" x14ac:dyDescent="0.25">
      <c r="A11" s="3">
        <v>10</v>
      </c>
      <c r="B11" s="3">
        <v>19</v>
      </c>
      <c r="C11" s="3">
        <v>33</v>
      </c>
      <c r="D11" s="4">
        <f>B11*C11</f>
        <v>627</v>
      </c>
      <c r="E11" s="4">
        <f>B11*B11</f>
        <v>361</v>
      </c>
      <c r="F11">
        <f t="shared" si="2"/>
        <v>34.747806180847007</v>
      </c>
      <c r="G11" s="9">
        <f t="shared" si="3"/>
        <v>5.2963823662030528E-2</v>
      </c>
    </row>
    <row r="12" spans="1:7" x14ac:dyDescent="0.25">
      <c r="A12" s="5" t="s">
        <v>11</v>
      </c>
      <c r="B12" s="5">
        <f>SUM(B2:B11)</f>
        <v>103</v>
      </c>
      <c r="C12" s="5">
        <f t="shared" ref="C12:E12" si="4">SUM(C2:C11)</f>
        <v>192</v>
      </c>
      <c r="D12" s="5">
        <f t="shared" si="4"/>
        <v>2446</v>
      </c>
      <c r="E12" s="5">
        <f t="shared" si="4"/>
        <v>1323</v>
      </c>
    </row>
    <row r="15" spans="1:7" x14ac:dyDescent="0.25">
      <c r="A15" s="1" t="s">
        <v>1</v>
      </c>
      <c r="B15" s="8">
        <f>CORREL(B2:B11,C2:C11)</f>
        <v>0.9879637041499747</v>
      </c>
    </row>
    <row r="16" spans="1:7" x14ac:dyDescent="0.25">
      <c r="A16" s="1" t="s">
        <v>2</v>
      </c>
      <c r="B16" s="8">
        <f>ABS(CORREL(B2:B11,C2:C11))</f>
        <v>0.9879637041499747</v>
      </c>
    </row>
    <row r="17" spans="1:2" x14ac:dyDescent="0.25">
      <c r="A17" s="1" t="s">
        <v>8</v>
      </c>
      <c r="B17" s="9">
        <f>(A11*D12-B12*C12)/(A11*E12-B12*B12)</f>
        <v>1.7871041587180465</v>
      </c>
    </row>
    <row r="18" spans="1:2" x14ac:dyDescent="0.25">
      <c r="A18" s="1" t="s">
        <v>9</v>
      </c>
      <c r="B18" s="9">
        <f>(C12-B17*B12)/A11</f>
        <v>0.79282716520412178</v>
      </c>
    </row>
    <row r="19" spans="1:2" x14ac:dyDescent="0.25">
      <c r="A19" s="1" t="s">
        <v>13</v>
      </c>
      <c r="B19" s="9">
        <f>SUM(G2:G11)*10</f>
        <v>11.179229799126787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Neko111</dc:creator>
  <cp:lastModifiedBy>TheTDRA Rong</cp:lastModifiedBy>
  <dcterms:created xsi:type="dcterms:W3CDTF">2015-06-05T18:19:34Z</dcterms:created>
  <dcterms:modified xsi:type="dcterms:W3CDTF">2020-05-04T16:48:18Z</dcterms:modified>
</cp:coreProperties>
</file>