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095" windowHeight="459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T83" i="1" l="1"/>
  <c r="W87" i="1" s="1"/>
  <c r="AE87" i="1"/>
  <c r="AF87" i="1"/>
  <c r="T88" i="1"/>
  <c r="AF88" i="1"/>
  <c r="O87" i="1"/>
  <c r="N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AF18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AE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O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N18" i="1"/>
  <c r="T89" i="1" l="1"/>
  <c r="AE88" i="1"/>
  <c r="Y87" i="1"/>
  <c r="X87" i="1"/>
  <c r="C83" i="1"/>
  <c r="T14" i="1"/>
  <c r="T19" i="1" s="1"/>
  <c r="F18" i="1"/>
  <c r="G18" i="1"/>
  <c r="C19" i="1"/>
  <c r="AA87" i="1" l="1"/>
  <c r="Z87" i="1"/>
  <c r="AB87" i="1" s="1"/>
  <c r="AF89" i="1"/>
  <c r="T90" i="1"/>
  <c r="AE89" i="1"/>
  <c r="C20" i="1"/>
  <c r="O19" i="1"/>
  <c r="N19" i="1"/>
  <c r="G87" i="1"/>
  <c r="F87" i="1"/>
  <c r="I87" i="1" s="1"/>
  <c r="C88" i="1"/>
  <c r="T20" i="1"/>
  <c r="H18" i="1"/>
  <c r="W18" i="1"/>
  <c r="X18" i="1"/>
  <c r="I18" i="1"/>
  <c r="AC87" i="1" l="1"/>
  <c r="AD87" i="1"/>
  <c r="AE90" i="1"/>
  <c r="AF90" i="1"/>
  <c r="T91" i="1"/>
  <c r="V88" i="1"/>
  <c r="U88" i="1"/>
  <c r="J18" i="1"/>
  <c r="C21" i="1"/>
  <c r="N20" i="1"/>
  <c r="O20" i="1"/>
  <c r="C89" i="1"/>
  <c r="H87" i="1"/>
  <c r="Z18" i="1"/>
  <c r="Y18" i="1"/>
  <c r="T21" i="1"/>
  <c r="K18" i="1"/>
  <c r="W88" i="1" l="1"/>
  <c r="X88" i="1"/>
  <c r="Y88" i="1"/>
  <c r="Z88" i="1"/>
  <c r="AA88" i="1" s="1"/>
  <c r="AB88" i="1"/>
  <c r="AE91" i="1"/>
  <c r="AF91" i="1"/>
  <c r="T92" i="1"/>
  <c r="C22" i="1"/>
  <c r="O21" i="1"/>
  <c r="N21" i="1"/>
  <c r="J87" i="1"/>
  <c r="K87" i="1"/>
  <c r="C90" i="1"/>
  <c r="T22" i="1"/>
  <c r="AB18" i="1"/>
  <c r="AA18" i="1"/>
  <c r="M18" i="1"/>
  <c r="E19" i="1" s="1"/>
  <c r="L18" i="1"/>
  <c r="D19" i="1" s="1"/>
  <c r="AC88" i="1" l="1"/>
  <c r="AD88" i="1"/>
  <c r="V89" i="1" s="1"/>
  <c r="U89" i="1"/>
  <c r="AE92" i="1"/>
  <c r="AF92" i="1"/>
  <c r="T93" i="1"/>
  <c r="C23" i="1"/>
  <c r="N22" i="1"/>
  <c r="O22" i="1"/>
  <c r="C91" i="1"/>
  <c r="L87" i="1"/>
  <c r="D88" i="1" s="1"/>
  <c r="M87" i="1"/>
  <c r="E88" i="1" s="1"/>
  <c r="T23" i="1"/>
  <c r="AD18" i="1"/>
  <c r="V19" i="1" s="1"/>
  <c r="AC18" i="1"/>
  <c r="U19" i="1" s="1"/>
  <c r="F19" i="1"/>
  <c r="G19" i="1"/>
  <c r="AE93" i="1" l="1"/>
  <c r="AF93" i="1"/>
  <c r="T94" i="1"/>
  <c r="W89" i="1"/>
  <c r="X89" i="1"/>
  <c r="Y89" i="1"/>
  <c r="Z89" i="1"/>
  <c r="AA89" i="1"/>
  <c r="AD89" i="1" s="1"/>
  <c r="AB89" i="1"/>
  <c r="C24" i="1"/>
  <c r="O23" i="1"/>
  <c r="N23" i="1"/>
  <c r="I19" i="1"/>
  <c r="G88" i="1"/>
  <c r="F88" i="1"/>
  <c r="I88" i="1" s="1"/>
  <c r="C92" i="1"/>
  <c r="X19" i="1"/>
  <c r="W19" i="1"/>
  <c r="Z19" i="1" s="1"/>
  <c r="T24" i="1"/>
  <c r="H19" i="1"/>
  <c r="V90" i="1" l="1"/>
  <c r="AC89" i="1"/>
  <c r="U90" i="1" s="1"/>
  <c r="AE94" i="1"/>
  <c r="AF94" i="1"/>
  <c r="T95" i="1"/>
  <c r="J19" i="1"/>
  <c r="C25" i="1"/>
  <c r="O24" i="1"/>
  <c r="N24" i="1"/>
  <c r="C93" i="1"/>
  <c r="K19" i="1"/>
  <c r="M19" i="1" s="1"/>
  <c r="E20" i="1" s="1"/>
  <c r="H88" i="1"/>
  <c r="K88" i="1" s="1"/>
  <c r="Y19" i="1"/>
  <c r="T25" i="1"/>
  <c r="W90" i="1" l="1"/>
  <c r="U91" i="1" s="1"/>
  <c r="X90" i="1"/>
  <c r="V91" i="1" s="1"/>
  <c r="Y90" i="1"/>
  <c r="Z90" i="1"/>
  <c r="AA90" i="1"/>
  <c r="AB90" i="1"/>
  <c r="AC90" i="1"/>
  <c r="AD90" i="1"/>
  <c r="AE95" i="1"/>
  <c r="AF95" i="1"/>
  <c r="T96" i="1"/>
  <c r="L19" i="1"/>
  <c r="D20" i="1" s="1"/>
  <c r="C26" i="1"/>
  <c r="N25" i="1"/>
  <c r="O25" i="1"/>
  <c r="C94" i="1"/>
  <c r="J88" i="1"/>
  <c r="F20" i="1"/>
  <c r="G20" i="1"/>
  <c r="I20" i="1" s="1"/>
  <c r="T26" i="1"/>
  <c r="AB19" i="1"/>
  <c r="AA19" i="1"/>
  <c r="W91" i="1" l="1"/>
  <c r="X91" i="1"/>
  <c r="Y91" i="1"/>
  <c r="Z91" i="1"/>
  <c r="AB91" i="1" s="1"/>
  <c r="AE96" i="1"/>
  <c r="AF96" i="1"/>
  <c r="T97" i="1"/>
  <c r="H20" i="1"/>
  <c r="J20" i="1" s="1"/>
  <c r="C27" i="1"/>
  <c r="O26" i="1"/>
  <c r="N26" i="1"/>
  <c r="C95" i="1"/>
  <c r="L88" i="1"/>
  <c r="D89" i="1" s="1"/>
  <c r="M88" i="1"/>
  <c r="E89" i="1" s="1"/>
  <c r="T27" i="1"/>
  <c r="AD19" i="1"/>
  <c r="V20" i="1" s="1"/>
  <c r="AC19" i="1"/>
  <c r="U20" i="1" s="1"/>
  <c r="AA91" i="1" l="1"/>
  <c r="AE97" i="1"/>
  <c r="AF97" i="1"/>
  <c r="T98" i="1"/>
  <c r="K20" i="1"/>
  <c r="W20" i="1"/>
  <c r="C28" i="1"/>
  <c r="N27" i="1"/>
  <c r="O27" i="1"/>
  <c r="F89" i="1"/>
  <c r="G89" i="1"/>
  <c r="H89" i="1" s="1"/>
  <c r="C96" i="1"/>
  <c r="T28" i="1"/>
  <c r="X20" i="1"/>
  <c r="Y20" i="1" s="1"/>
  <c r="M20" i="1"/>
  <c r="E21" i="1" s="1"/>
  <c r="L20" i="1"/>
  <c r="D21" i="1" s="1"/>
  <c r="AE98" i="1" l="1"/>
  <c r="AF98" i="1"/>
  <c r="T99" i="1"/>
  <c r="AD91" i="1"/>
  <c r="V92" i="1" s="1"/>
  <c r="AC91" i="1"/>
  <c r="U92" i="1" s="1"/>
  <c r="I89" i="1"/>
  <c r="N28" i="1"/>
  <c r="O28" i="1"/>
  <c r="K89" i="1"/>
  <c r="J89" i="1"/>
  <c r="C97" i="1"/>
  <c r="T29" i="1"/>
  <c r="Z20" i="1"/>
  <c r="AB20" i="1" s="1"/>
  <c r="G21" i="1"/>
  <c r="F21" i="1"/>
  <c r="W92" i="1" l="1"/>
  <c r="X92" i="1"/>
  <c r="Y92" i="1"/>
  <c r="Z92" i="1"/>
  <c r="AA92" i="1"/>
  <c r="AC92" i="1" s="1"/>
  <c r="AB92" i="1"/>
  <c r="AE99" i="1"/>
  <c r="AF99" i="1"/>
  <c r="T100" i="1"/>
  <c r="I21" i="1"/>
  <c r="H21" i="1"/>
  <c r="K21" i="1" s="1"/>
  <c r="C98" i="1"/>
  <c r="M89" i="1"/>
  <c r="E90" i="1" s="1"/>
  <c r="L89" i="1"/>
  <c r="D90" i="1" s="1"/>
  <c r="T30" i="1"/>
  <c r="AA20" i="1"/>
  <c r="J21" i="1"/>
  <c r="U93" i="1" l="1"/>
  <c r="T101" i="1"/>
  <c r="AE100" i="1"/>
  <c r="AF100" i="1"/>
  <c r="AD92" i="1"/>
  <c r="V93" i="1" s="1"/>
  <c r="F90" i="1"/>
  <c r="G90" i="1"/>
  <c r="C99" i="1"/>
  <c r="T31" i="1"/>
  <c r="AC20" i="1"/>
  <c r="U21" i="1" s="1"/>
  <c r="AD20" i="1"/>
  <c r="V21" i="1" s="1"/>
  <c r="L21" i="1"/>
  <c r="D22" i="1" s="1"/>
  <c r="M21" i="1"/>
  <c r="E22" i="1" s="1"/>
  <c r="W93" i="1" l="1"/>
  <c r="X93" i="1"/>
  <c r="Y93" i="1"/>
  <c r="AF101" i="1"/>
  <c r="T102" i="1"/>
  <c r="AE101" i="1"/>
  <c r="I90" i="1"/>
  <c r="H90" i="1"/>
  <c r="C100" i="1"/>
  <c r="W21" i="1"/>
  <c r="X21" i="1"/>
  <c r="F22" i="1"/>
  <c r="T32" i="1"/>
  <c r="G22" i="1"/>
  <c r="AE102" i="1" l="1"/>
  <c r="AF102" i="1"/>
  <c r="T103" i="1"/>
  <c r="Z93" i="1"/>
  <c r="Z21" i="1"/>
  <c r="Y21" i="1"/>
  <c r="AA21" i="1" s="1"/>
  <c r="K90" i="1"/>
  <c r="J90" i="1"/>
  <c r="C101" i="1"/>
  <c r="I22" i="1"/>
  <c r="T33" i="1"/>
  <c r="AB21" i="1"/>
  <c r="H22" i="1"/>
  <c r="AE103" i="1" l="1"/>
  <c r="AF103" i="1"/>
  <c r="T104" i="1"/>
  <c r="AB93" i="1"/>
  <c r="AA93" i="1"/>
  <c r="C102" i="1"/>
  <c r="M90" i="1"/>
  <c r="E91" i="1" s="1"/>
  <c r="L90" i="1"/>
  <c r="D91" i="1" s="1"/>
  <c r="T34" i="1"/>
  <c r="AC21" i="1"/>
  <c r="U22" i="1" s="1"/>
  <c r="AD21" i="1"/>
  <c r="V22" i="1" s="1"/>
  <c r="K22" i="1"/>
  <c r="J22" i="1"/>
  <c r="AC93" i="1" l="1"/>
  <c r="AD93" i="1"/>
  <c r="V94" i="1" s="1"/>
  <c r="U94" i="1"/>
  <c r="AE104" i="1"/>
  <c r="AF104" i="1"/>
  <c r="T105" i="1"/>
  <c r="G91" i="1"/>
  <c r="F91" i="1"/>
  <c r="H91" i="1"/>
  <c r="C103" i="1"/>
  <c r="T35" i="1"/>
  <c r="X22" i="1"/>
  <c r="W22" i="1"/>
  <c r="Y22" i="1" s="1"/>
  <c r="L22" i="1"/>
  <c r="D23" i="1" s="1"/>
  <c r="M22" i="1"/>
  <c r="E23" i="1" s="1"/>
  <c r="AE105" i="1" l="1"/>
  <c r="AF105" i="1"/>
  <c r="T106" i="1"/>
  <c r="W94" i="1"/>
  <c r="Z94" i="1" s="1"/>
  <c r="X94" i="1"/>
  <c r="I91" i="1"/>
  <c r="J91" i="1"/>
  <c r="K91" i="1"/>
  <c r="C104" i="1"/>
  <c r="T36" i="1"/>
  <c r="Z22" i="1"/>
  <c r="AA22" i="1" s="1"/>
  <c r="G23" i="1"/>
  <c r="F23" i="1"/>
  <c r="Y94" i="1" l="1"/>
  <c r="AE106" i="1"/>
  <c r="AF106" i="1"/>
  <c r="T107" i="1"/>
  <c r="I23" i="1"/>
  <c r="C105" i="1"/>
  <c r="H23" i="1"/>
  <c r="M91" i="1"/>
  <c r="E92" i="1" s="1"/>
  <c r="L91" i="1"/>
  <c r="D92" i="1" s="1"/>
  <c r="T37" i="1"/>
  <c r="AB22" i="1"/>
  <c r="AD22" i="1" s="1"/>
  <c r="AA94" i="1" l="1"/>
  <c r="AB94" i="1"/>
  <c r="AE107" i="1"/>
  <c r="AF107" i="1"/>
  <c r="T108" i="1"/>
  <c r="J23" i="1"/>
  <c r="K23" i="1"/>
  <c r="L23" i="1" s="1"/>
  <c r="D24" i="1" s="1"/>
  <c r="F92" i="1"/>
  <c r="G92" i="1"/>
  <c r="H92" i="1" s="1"/>
  <c r="C106" i="1"/>
  <c r="AC22" i="1"/>
  <c r="U23" i="1" s="1"/>
  <c r="V23" i="1"/>
  <c r="T38" i="1"/>
  <c r="AE108" i="1" l="1"/>
  <c r="AF108" i="1"/>
  <c r="T109" i="1"/>
  <c r="AC94" i="1"/>
  <c r="AD94" i="1"/>
  <c r="V95" i="1" s="1"/>
  <c r="U95" i="1"/>
  <c r="M23" i="1"/>
  <c r="E24" i="1" s="1"/>
  <c r="G24" i="1" s="1"/>
  <c r="I92" i="1"/>
  <c r="J92" i="1" s="1"/>
  <c r="C107" i="1"/>
  <c r="W23" i="1"/>
  <c r="X23" i="1"/>
  <c r="Z23" i="1" s="1"/>
  <c r="Y23" i="1"/>
  <c r="W95" i="1" l="1"/>
  <c r="Z95" i="1" s="1"/>
  <c r="X95" i="1"/>
  <c r="AE109" i="1"/>
  <c r="AF109" i="1"/>
  <c r="T110" i="1"/>
  <c r="AA23" i="1"/>
  <c r="F24" i="1"/>
  <c r="I24" i="1" s="1"/>
  <c r="K92" i="1"/>
  <c r="H24" i="1"/>
  <c r="C108" i="1"/>
  <c r="AB23" i="1"/>
  <c r="AD23" i="1" s="1"/>
  <c r="V24" i="1" s="1"/>
  <c r="Y95" i="1" l="1"/>
  <c r="AE110" i="1"/>
  <c r="AF110" i="1"/>
  <c r="T111" i="1"/>
  <c r="AC23" i="1"/>
  <c r="U24" i="1" s="1"/>
  <c r="K24" i="1"/>
  <c r="J24" i="1"/>
  <c r="L92" i="1"/>
  <c r="D93" i="1" s="1"/>
  <c r="M92" i="1"/>
  <c r="E93" i="1" s="1"/>
  <c r="C109" i="1"/>
  <c r="X24" i="1"/>
  <c r="W24" i="1"/>
  <c r="Y24" i="1" s="1"/>
  <c r="AE111" i="1" l="1"/>
  <c r="AF111" i="1"/>
  <c r="T112" i="1"/>
  <c r="AA95" i="1"/>
  <c r="AB95" i="1"/>
  <c r="G93" i="1"/>
  <c r="F93" i="1"/>
  <c r="L24" i="1"/>
  <c r="D25" i="1" s="1"/>
  <c r="M24" i="1"/>
  <c r="E25" i="1" s="1"/>
  <c r="F25" i="1" s="1"/>
  <c r="C110" i="1"/>
  <c r="Z24" i="1"/>
  <c r="AB24" i="1" s="1"/>
  <c r="AC95" i="1" l="1"/>
  <c r="AD95" i="1"/>
  <c r="V96" i="1" s="1"/>
  <c r="U96" i="1"/>
  <c r="T113" i="1"/>
  <c r="AE112" i="1"/>
  <c r="AF112" i="1"/>
  <c r="I93" i="1"/>
  <c r="G25" i="1"/>
  <c r="I25" i="1" s="1"/>
  <c r="H93" i="1"/>
  <c r="C111" i="1"/>
  <c r="AA24" i="1"/>
  <c r="AC24" i="1" s="1"/>
  <c r="U25" i="1" s="1"/>
  <c r="AF113" i="1" l="1"/>
  <c r="T114" i="1"/>
  <c r="AE113" i="1"/>
  <c r="W96" i="1"/>
  <c r="Y96" i="1" s="1"/>
  <c r="X96" i="1"/>
  <c r="K93" i="1"/>
  <c r="J93" i="1"/>
  <c r="H25" i="1"/>
  <c r="C112" i="1"/>
  <c r="AD24" i="1"/>
  <c r="V25" i="1" s="1"/>
  <c r="X25" i="1" s="1"/>
  <c r="Z96" i="1" l="1"/>
  <c r="AE114" i="1"/>
  <c r="AF114" i="1"/>
  <c r="T115" i="1"/>
  <c r="J25" i="1"/>
  <c r="K25" i="1"/>
  <c r="M93" i="1"/>
  <c r="E94" i="1" s="1"/>
  <c r="L93" i="1"/>
  <c r="D94" i="1" s="1"/>
  <c r="W25" i="1"/>
  <c r="Y25" i="1" s="1"/>
  <c r="C113" i="1"/>
  <c r="AE115" i="1" l="1"/>
  <c r="AF115" i="1"/>
  <c r="T116" i="1"/>
  <c r="AA96" i="1"/>
  <c r="AB96" i="1"/>
  <c r="F94" i="1"/>
  <c r="G94" i="1"/>
  <c r="H94" i="1" s="1"/>
  <c r="M25" i="1"/>
  <c r="E26" i="1" s="1"/>
  <c r="L25" i="1"/>
  <c r="D26" i="1" s="1"/>
  <c r="C114" i="1"/>
  <c r="Z25" i="1"/>
  <c r="AC96" i="1" l="1"/>
  <c r="AD96" i="1"/>
  <c r="V97" i="1" s="1"/>
  <c r="U97" i="1"/>
  <c r="AE116" i="1"/>
  <c r="AF116" i="1"/>
  <c r="T117" i="1"/>
  <c r="F26" i="1"/>
  <c r="G26" i="1"/>
  <c r="H26" i="1" s="1"/>
  <c r="I94" i="1"/>
  <c r="J94" i="1" s="1"/>
  <c r="AA25" i="1"/>
  <c r="AB25" i="1"/>
  <c r="C115" i="1"/>
  <c r="AE117" i="1" l="1"/>
  <c r="AF117" i="1"/>
  <c r="T118" i="1"/>
  <c r="X97" i="1"/>
  <c r="Y97" i="1"/>
  <c r="Z97" i="1"/>
  <c r="AA97" i="1" s="1"/>
  <c r="AB97" i="1"/>
  <c r="W97" i="1"/>
  <c r="I26" i="1"/>
  <c r="K26" i="1" s="1"/>
  <c r="K94" i="1"/>
  <c r="M94" i="1" s="1"/>
  <c r="E95" i="1" s="1"/>
  <c r="C116" i="1"/>
  <c r="AD25" i="1"/>
  <c r="V26" i="1" s="1"/>
  <c r="AC25" i="1"/>
  <c r="U26" i="1" s="1"/>
  <c r="AC97" i="1" l="1"/>
  <c r="AD97" i="1"/>
  <c r="U98" i="1"/>
  <c r="V98" i="1"/>
  <c r="AE118" i="1"/>
  <c r="AF118" i="1"/>
  <c r="T119" i="1"/>
  <c r="J26" i="1"/>
  <c r="M26" i="1" s="1"/>
  <c r="E27" i="1" s="1"/>
  <c r="L94" i="1"/>
  <c r="D95" i="1" s="1"/>
  <c r="C117" i="1"/>
  <c r="W26" i="1"/>
  <c r="X26" i="1"/>
  <c r="Y26" i="1" s="1"/>
  <c r="AE119" i="1" l="1"/>
  <c r="AF119" i="1"/>
  <c r="T120" i="1"/>
  <c r="W98" i="1"/>
  <c r="X98" i="1"/>
  <c r="V99" i="1" s="1"/>
  <c r="Y98" i="1"/>
  <c r="Z98" i="1"/>
  <c r="AA98" i="1"/>
  <c r="AB98" i="1"/>
  <c r="AC98" i="1" s="1"/>
  <c r="AD98" i="1"/>
  <c r="Z26" i="1"/>
  <c r="AA26" i="1" s="1"/>
  <c r="F95" i="1"/>
  <c r="G95" i="1"/>
  <c r="H95" i="1" s="1"/>
  <c r="I95" i="1"/>
  <c r="J95" i="1"/>
  <c r="L26" i="1"/>
  <c r="D27" i="1" s="1"/>
  <c r="C118" i="1"/>
  <c r="U99" i="1" l="1"/>
  <c r="AE120" i="1"/>
  <c r="AF120" i="1"/>
  <c r="T121" i="1"/>
  <c r="AB26" i="1"/>
  <c r="G27" i="1"/>
  <c r="F27" i="1"/>
  <c r="I27" i="1" s="1"/>
  <c r="K95" i="1"/>
  <c r="M95" i="1" s="1"/>
  <c r="E96" i="1" s="1"/>
  <c r="C119" i="1"/>
  <c r="AE121" i="1" l="1"/>
  <c r="AF121" i="1"/>
  <c r="T122" i="1"/>
  <c r="W99" i="1"/>
  <c r="X99" i="1"/>
  <c r="Z99" i="1"/>
  <c r="AC26" i="1"/>
  <c r="U27" i="1" s="1"/>
  <c r="AD26" i="1"/>
  <c r="V27" i="1" s="1"/>
  <c r="W27" i="1" s="1"/>
  <c r="H27" i="1"/>
  <c r="L95" i="1"/>
  <c r="D96" i="1" s="1"/>
  <c r="C120" i="1"/>
  <c r="Y99" i="1" l="1"/>
  <c r="AE122" i="1"/>
  <c r="AF122" i="1"/>
  <c r="T123" i="1"/>
  <c r="X27" i="1"/>
  <c r="Z27" i="1" s="1"/>
  <c r="G96" i="1"/>
  <c r="F96" i="1"/>
  <c r="I96" i="1" s="1"/>
  <c r="J27" i="1"/>
  <c r="K27" i="1"/>
  <c r="C121" i="1"/>
  <c r="AE123" i="1" l="1"/>
  <c r="AF123" i="1"/>
  <c r="T124" i="1"/>
  <c r="AA99" i="1"/>
  <c r="AB99" i="1"/>
  <c r="Y27" i="1"/>
  <c r="L27" i="1"/>
  <c r="D28" i="1" s="1"/>
  <c r="M27" i="1"/>
  <c r="E28" i="1" s="1"/>
  <c r="H96" i="1"/>
  <c r="C122" i="1"/>
  <c r="AD99" i="1" l="1"/>
  <c r="V100" i="1" s="1"/>
  <c r="AC99" i="1"/>
  <c r="U100" i="1" s="1"/>
  <c r="T125" i="1"/>
  <c r="AE124" i="1"/>
  <c r="AF124" i="1"/>
  <c r="Q28" i="1"/>
  <c r="AA27" i="1"/>
  <c r="AB27" i="1"/>
  <c r="J96" i="1"/>
  <c r="K96" i="1"/>
  <c r="P28" i="1"/>
  <c r="G28" i="1"/>
  <c r="F28" i="1"/>
  <c r="H28" i="1" s="1"/>
  <c r="C123" i="1"/>
  <c r="AF125" i="1" l="1"/>
  <c r="T126" i="1"/>
  <c r="AE125" i="1"/>
  <c r="W100" i="1"/>
  <c r="X100" i="1"/>
  <c r="Y100" i="1"/>
  <c r="Z100" i="1"/>
  <c r="AA100" i="1"/>
  <c r="AD100" i="1" s="1"/>
  <c r="AB100" i="1"/>
  <c r="AC27" i="1"/>
  <c r="U28" i="1" s="1"/>
  <c r="AD27" i="1"/>
  <c r="V28" i="1" s="1"/>
  <c r="I28" i="1"/>
  <c r="K28" i="1" s="1"/>
  <c r="L96" i="1"/>
  <c r="D97" i="1" s="1"/>
  <c r="M96" i="1"/>
  <c r="E97" i="1" s="1"/>
  <c r="F97" i="1" s="1"/>
  <c r="C124" i="1"/>
  <c r="V101" i="1" l="1"/>
  <c r="AC100" i="1"/>
  <c r="U101" i="1" s="1"/>
  <c r="AE126" i="1"/>
  <c r="AF126" i="1"/>
  <c r="T127" i="1"/>
  <c r="W28" i="1"/>
  <c r="X28" i="1"/>
  <c r="Y28" i="1" s="1"/>
  <c r="Z28" i="1"/>
  <c r="AA28" i="1" s="1"/>
  <c r="G97" i="1"/>
  <c r="H97" i="1" s="1"/>
  <c r="I97" i="1"/>
  <c r="K97" i="1" s="1"/>
  <c r="J28" i="1"/>
  <c r="C125" i="1"/>
  <c r="W101" i="1" l="1"/>
  <c r="U102" i="1" s="1"/>
  <c r="X101" i="1"/>
  <c r="Y101" i="1"/>
  <c r="Z101" i="1"/>
  <c r="AA101" i="1"/>
  <c r="AB101" i="1"/>
  <c r="AD101" i="1" s="1"/>
  <c r="AC101" i="1"/>
  <c r="AE127" i="1"/>
  <c r="AF127" i="1"/>
  <c r="T128" i="1"/>
  <c r="AB28" i="1"/>
  <c r="AD28" i="1" s="1"/>
  <c r="V29" i="1" s="1"/>
  <c r="J97" i="1"/>
  <c r="AC28" i="1"/>
  <c r="U29" i="1" s="1"/>
  <c r="W29" i="1" s="1"/>
  <c r="L28" i="1"/>
  <c r="M28" i="1"/>
  <c r="M97" i="1"/>
  <c r="E98" i="1" s="1"/>
  <c r="C126" i="1"/>
  <c r="V102" i="1" l="1"/>
  <c r="W102" i="1"/>
  <c r="X102" i="1"/>
  <c r="Y102" i="1" s="1"/>
  <c r="AE128" i="1"/>
  <c r="AF128" i="1"/>
  <c r="T129" i="1"/>
  <c r="X29" i="1"/>
  <c r="Y29" i="1" s="1"/>
  <c r="L97" i="1"/>
  <c r="D98" i="1" s="1"/>
  <c r="C127" i="1"/>
  <c r="Z102" i="1" l="1"/>
  <c r="AA102" i="1" s="1"/>
  <c r="AE129" i="1"/>
  <c r="AF129" i="1"/>
  <c r="T130" i="1"/>
  <c r="Z29" i="1"/>
  <c r="AB29" i="1" s="1"/>
  <c r="F98" i="1"/>
  <c r="G98" i="1"/>
  <c r="I98" i="1" s="1"/>
  <c r="AA29" i="1"/>
  <c r="AC29" i="1" s="1"/>
  <c r="U30" i="1" s="1"/>
  <c r="AE130" i="1" l="1"/>
  <c r="AF130" i="1"/>
  <c r="T131" i="1"/>
  <c r="AB102" i="1"/>
  <c r="AD29" i="1"/>
  <c r="V30" i="1" s="1"/>
  <c r="X30" i="1" s="1"/>
  <c r="H98" i="1"/>
  <c r="K98" i="1" s="1"/>
  <c r="W30" i="1"/>
  <c r="Z30" i="1" s="1"/>
  <c r="AE131" i="1" l="1"/>
  <c r="AF131" i="1"/>
  <c r="T132" i="1"/>
  <c r="AD102" i="1"/>
  <c r="V103" i="1" s="1"/>
  <c r="AC102" i="1"/>
  <c r="U103" i="1" s="1"/>
  <c r="J98" i="1"/>
  <c r="M98" i="1" s="1"/>
  <c r="E99" i="1" s="1"/>
  <c r="Y30" i="1"/>
  <c r="AA30" i="1" s="1"/>
  <c r="AB30" i="1"/>
  <c r="AC30" i="1" s="1"/>
  <c r="U31" i="1" s="1"/>
  <c r="W103" i="1" l="1"/>
  <c r="X103" i="1"/>
  <c r="Y103" i="1"/>
  <c r="Z103" i="1"/>
  <c r="AA103" i="1"/>
  <c r="AC103" i="1" s="1"/>
  <c r="AB103" i="1"/>
  <c r="AE132" i="1"/>
  <c r="AF132" i="1"/>
  <c r="T133" i="1"/>
  <c r="AD30" i="1"/>
  <c r="V31" i="1" s="1"/>
  <c r="L98" i="1"/>
  <c r="D99" i="1" s="1"/>
  <c r="X31" i="1"/>
  <c r="W31" i="1"/>
  <c r="Y31" i="1"/>
  <c r="U104" i="1" l="1"/>
  <c r="AD103" i="1"/>
  <c r="V104" i="1" s="1"/>
  <c r="AE133" i="1"/>
  <c r="AF133" i="1"/>
  <c r="T134" i="1"/>
  <c r="Z31" i="1"/>
  <c r="AA31" i="1" s="1"/>
  <c r="G99" i="1"/>
  <c r="F99" i="1"/>
  <c r="AB31" i="1"/>
  <c r="AE134" i="1" l="1"/>
  <c r="AF134" i="1"/>
  <c r="T135" i="1"/>
  <c r="W104" i="1"/>
  <c r="X104" i="1"/>
  <c r="Y104" i="1"/>
  <c r="AB104" i="1" s="1"/>
  <c r="Z104" i="1"/>
  <c r="AD31" i="1"/>
  <c r="V32" i="1" s="1"/>
  <c r="H99" i="1"/>
  <c r="I99" i="1"/>
  <c r="AC31" i="1"/>
  <c r="U32" i="1" s="1"/>
  <c r="AA104" i="1" l="1"/>
  <c r="AE135" i="1"/>
  <c r="AF135" i="1"/>
  <c r="T136" i="1"/>
  <c r="J99" i="1"/>
  <c r="K99" i="1"/>
  <c r="W32" i="1"/>
  <c r="X32" i="1"/>
  <c r="Y32" i="1" s="1"/>
  <c r="T137" i="1" l="1"/>
  <c r="AE136" i="1"/>
  <c r="AF136" i="1"/>
  <c r="AC104" i="1"/>
  <c r="AD104" i="1"/>
  <c r="V105" i="1" s="1"/>
  <c r="U105" i="1"/>
  <c r="L99" i="1"/>
  <c r="D100" i="1" s="1"/>
  <c r="M99" i="1"/>
  <c r="E100" i="1" s="1"/>
  <c r="Z32" i="1"/>
  <c r="AB32" i="1" s="1"/>
  <c r="W105" i="1" l="1"/>
  <c r="X105" i="1"/>
  <c r="Y105" i="1"/>
  <c r="AB105" i="1" s="1"/>
  <c r="Z105" i="1"/>
  <c r="AF137" i="1"/>
  <c r="T138" i="1"/>
  <c r="AE137" i="1"/>
  <c r="G100" i="1"/>
  <c r="F100" i="1"/>
  <c r="I100" i="1" s="1"/>
  <c r="H100" i="1"/>
  <c r="J100" i="1" s="1"/>
  <c r="AA32" i="1"/>
  <c r="AD32" i="1" s="1"/>
  <c r="V33" i="1" s="1"/>
  <c r="AA105" i="1" l="1"/>
  <c r="AE138" i="1"/>
  <c r="AF138" i="1"/>
  <c r="T139" i="1"/>
  <c r="K100" i="1"/>
  <c r="M100" i="1" s="1"/>
  <c r="E101" i="1" s="1"/>
  <c r="AC32" i="1"/>
  <c r="U33" i="1" s="1"/>
  <c r="W33" i="1"/>
  <c r="X33" i="1"/>
  <c r="AE139" i="1" l="1"/>
  <c r="AF139" i="1"/>
  <c r="T140" i="1"/>
  <c r="AC105" i="1"/>
  <c r="U106" i="1" s="1"/>
  <c r="AD105" i="1"/>
  <c r="V106" i="1" s="1"/>
  <c r="L100" i="1"/>
  <c r="D101" i="1" s="1"/>
  <c r="G101" i="1" s="1"/>
  <c r="F101" i="1"/>
  <c r="Z33" i="1"/>
  <c r="H101" i="1"/>
  <c r="I101" i="1"/>
  <c r="Y33" i="1"/>
  <c r="W106" i="1" l="1"/>
  <c r="X106" i="1"/>
  <c r="Y106" i="1" s="1"/>
  <c r="Z106" i="1"/>
  <c r="AE140" i="1"/>
  <c r="AF140" i="1"/>
  <c r="T141" i="1"/>
  <c r="K101" i="1"/>
  <c r="J101" i="1"/>
  <c r="AA33" i="1"/>
  <c r="AB33" i="1"/>
  <c r="AC33" i="1" s="1"/>
  <c r="U34" i="1" s="1"/>
  <c r="AA106" i="1" l="1"/>
  <c r="AB106" i="1"/>
  <c r="AE141" i="1"/>
  <c r="AF141" i="1"/>
  <c r="T142" i="1"/>
  <c r="L101" i="1"/>
  <c r="M101" i="1"/>
  <c r="E102" i="1" s="1"/>
  <c r="D102" i="1"/>
  <c r="AD33" i="1"/>
  <c r="V34" i="1" s="1"/>
  <c r="W34" i="1" s="1"/>
  <c r="AE142" i="1" l="1"/>
  <c r="AF142" i="1"/>
  <c r="T143" i="1"/>
  <c r="AC106" i="1"/>
  <c r="U107" i="1" s="1"/>
  <c r="AD106" i="1"/>
  <c r="V107" i="1" s="1"/>
  <c r="G102" i="1"/>
  <c r="F102" i="1"/>
  <c r="I102" i="1" s="1"/>
  <c r="X34" i="1"/>
  <c r="Y34" i="1" s="1"/>
  <c r="W107" i="1" l="1"/>
  <c r="Z107" i="1" s="1"/>
  <c r="X107" i="1"/>
  <c r="AE143" i="1"/>
  <c r="AF143" i="1"/>
  <c r="T144" i="1"/>
  <c r="H102" i="1"/>
  <c r="Z34" i="1"/>
  <c r="AB34" i="1" s="1"/>
  <c r="Y107" i="1" l="1"/>
  <c r="AE144" i="1"/>
  <c r="AF144" i="1"/>
  <c r="T145" i="1"/>
  <c r="J102" i="1"/>
  <c r="K102" i="1"/>
  <c r="L102" i="1" s="1"/>
  <c r="D103" i="1" s="1"/>
  <c r="AA34" i="1"/>
  <c r="AE145" i="1" l="1"/>
  <c r="AF145" i="1"/>
  <c r="T146" i="1"/>
  <c r="AA107" i="1"/>
  <c r="AB107" i="1"/>
  <c r="M102" i="1"/>
  <c r="E103" i="1" s="1"/>
  <c r="G103" i="1" s="1"/>
  <c r="AC34" i="1"/>
  <c r="U35" i="1" s="1"/>
  <c r="AD34" i="1"/>
  <c r="V35" i="1" s="1"/>
  <c r="V108" i="1" l="1"/>
  <c r="AC107" i="1"/>
  <c r="U108" i="1" s="1"/>
  <c r="AD107" i="1"/>
  <c r="AE146" i="1"/>
  <c r="AF146" i="1"/>
  <c r="T147" i="1"/>
  <c r="F103" i="1"/>
  <c r="X35" i="1"/>
  <c r="W35" i="1"/>
  <c r="Y35" i="1" s="1"/>
  <c r="AE147" i="1" l="1"/>
  <c r="AF147" i="1"/>
  <c r="T148" i="1"/>
  <c r="W108" i="1"/>
  <c r="Z108" i="1" s="1"/>
  <c r="X108" i="1"/>
  <c r="I103" i="1"/>
  <c r="H103" i="1"/>
  <c r="K103" i="1" s="1"/>
  <c r="Z35" i="1"/>
  <c r="AA35" i="1" s="1"/>
  <c r="Y108" i="1" l="1"/>
  <c r="T149" i="1"/>
  <c r="AE148" i="1"/>
  <c r="AF148" i="1"/>
  <c r="J103" i="1"/>
  <c r="AB35" i="1"/>
  <c r="AC35" i="1" s="1"/>
  <c r="U36" i="1" s="1"/>
  <c r="AF149" i="1" l="1"/>
  <c r="T150" i="1"/>
  <c r="AE149" i="1"/>
  <c r="AA108" i="1"/>
  <c r="AB108" i="1"/>
  <c r="AD35" i="1"/>
  <c r="V36" i="1" s="1"/>
  <c r="X36" i="1" s="1"/>
  <c r="M103" i="1"/>
  <c r="E104" i="1" s="1"/>
  <c r="L103" i="1"/>
  <c r="D104" i="1" s="1"/>
  <c r="W36" i="1"/>
  <c r="AD108" i="1" l="1"/>
  <c r="V109" i="1" s="1"/>
  <c r="AC108" i="1"/>
  <c r="U109" i="1"/>
  <c r="AE150" i="1"/>
  <c r="AF150" i="1"/>
  <c r="T151" i="1"/>
  <c r="Z36" i="1"/>
  <c r="G104" i="1"/>
  <c r="F104" i="1"/>
  <c r="H104" i="1" s="1"/>
  <c r="Y36" i="1"/>
  <c r="X109" i="1" l="1"/>
  <c r="W109" i="1"/>
  <c r="Z109" i="1" s="1"/>
  <c r="AE151" i="1"/>
  <c r="AF151" i="1"/>
  <c r="T152" i="1"/>
  <c r="I104" i="1"/>
  <c r="J104" i="1" s="1"/>
  <c r="AB36" i="1"/>
  <c r="AA36" i="1"/>
  <c r="Y109" i="1" l="1"/>
  <c r="AE152" i="1"/>
  <c r="AF152" i="1"/>
  <c r="T153" i="1"/>
  <c r="K104" i="1"/>
  <c r="L104" i="1" s="1"/>
  <c r="D105" i="1" s="1"/>
  <c r="AC36" i="1"/>
  <c r="U37" i="1" s="1"/>
  <c r="AD36" i="1"/>
  <c r="V37" i="1" s="1"/>
  <c r="AE153" i="1" l="1"/>
  <c r="AF153" i="1"/>
  <c r="T154" i="1"/>
  <c r="AA109" i="1"/>
  <c r="AB109" i="1"/>
  <c r="M104" i="1"/>
  <c r="E105" i="1" s="1"/>
  <c r="F105" i="1" s="1"/>
  <c r="W37" i="1"/>
  <c r="X37" i="1"/>
  <c r="Y37" i="1" s="1"/>
  <c r="Z37" i="1"/>
  <c r="AB37" i="1" s="1"/>
  <c r="AE154" i="1" l="1"/>
  <c r="AF154" i="1"/>
  <c r="T155" i="1"/>
  <c r="AC109" i="1"/>
  <c r="U110" i="1" s="1"/>
  <c r="AD109" i="1"/>
  <c r="V110" i="1" s="1"/>
  <c r="I105" i="1"/>
  <c r="G105" i="1"/>
  <c r="H105" i="1" s="1"/>
  <c r="AA37" i="1"/>
  <c r="AD37" i="1"/>
  <c r="V38" i="1" s="1"/>
  <c r="AC37" i="1"/>
  <c r="U38" i="1" s="1"/>
  <c r="W110" i="1" l="1"/>
  <c r="X110" i="1"/>
  <c r="Y110" i="1"/>
  <c r="Z110" i="1"/>
  <c r="AA110" i="1"/>
  <c r="AB110" i="1"/>
  <c r="AC110" i="1" s="1"/>
  <c r="U111" i="1" s="1"/>
  <c r="AE155" i="1"/>
  <c r="AF155" i="1"/>
  <c r="T156" i="1"/>
  <c r="J105" i="1"/>
  <c r="K105" i="1"/>
  <c r="L105" i="1" s="1"/>
  <c r="D106" i="1" s="1"/>
  <c r="AG38" i="1"/>
  <c r="AG39" i="1"/>
  <c r="AH38" i="1"/>
  <c r="AH39" i="1"/>
  <c r="M105" i="1"/>
  <c r="E106" i="1" s="1"/>
  <c r="W38" i="1"/>
  <c r="X38" i="1"/>
  <c r="Z38" i="1"/>
  <c r="AD110" i="1" l="1"/>
  <c r="V111" i="1" s="1"/>
  <c r="AE156" i="1"/>
  <c r="AF156" i="1"/>
  <c r="T157" i="1"/>
  <c r="Y38" i="1"/>
  <c r="AB38" i="1" s="1"/>
  <c r="G106" i="1"/>
  <c r="F106" i="1"/>
  <c r="X111" i="1" l="1"/>
  <c r="W111" i="1"/>
  <c r="AE157" i="1"/>
  <c r="AF157" i="1"/>
  <c r="T158" i="1"/>
  <c r="AA38" i="1"/>
  <c r="AD38" i="1" s="1"/>
  <c r="H106" i="1"/>
  <c r="I106" i="1"/>
  <c r="J106" i="1" s="1"/>
  <c r="AE158" i="1" l="1"/>
  <c r="T159" i="1"/>
  <c r="AF158" i="1"/>
  <c r="Y111" i="1"/>
  <c r="Z111" i="1"/>
  <c r="AC38" i="1"/>
  <c r="K106" i="1"/>
  <c r="M106" i="1" s="1"/>
  <c r="E107" i="1" s="1"/>
  <c r="AA111" i="1" l="1"/>
  <c r="AB111" i="1"/>
  <c r="AF159" i="1"/>
  <c r="AE159" i="1"/>
  <c r="T160" i="1"/>
  <c r="L106" i="1"/>
  <c r="D107" i="1" s="1"/>
  <c r="F107" i="1" s="1"/>
  <c r="G107" i="1"/>
  <c r="T161" i="1" l="1"/>
  <c r="AE160" i="1"/>
  <c r="AF160" i="1"/>
  <c r="AC111" i="1"/>
  <c r="U112" i="1" s="1"/>
  <c r="AD111" i="1"/>
  <c r="V112" i="1" s="1"/>
  <c r="I107" i="1"/>
  <c r="H107" i="1"/>
  <c r="K107" i="1" s="1"/>
  <c r="W112" i="1" l="1"/>
  <c r="U113" i="1" s="1"/>
  <c r="X112" i="1"/>
  <c r="V113" i="1" s="1"/>
  <c r="Y112" i="1"/>
  <c r="Z112" i="1"/>
  <c r="AA112" i="1"/>
  <c r="AB112" i="1"/>
  <c r="AC112" i="1"/>
  <c r="AD112" i="1"/>
  <c r="AF161" i="1"/>
  <c r="T162" i="1"/>
  <c r="AE161" i="1"/>
  <c r="J107" i="1"/>
  <c r="L107" i="1" s="1"/>
  <c r="D108" i="1" s="1"/>
  <c r="W113" i="1" l="1"/>
  <c r="U114" i="1" s="1"/>
  <c r="X113" i="1"/>
  <c r="V114" i="1" s="1"/>
  <c r="Y113" i="1"/>
  <c r="Z113" i="1"/>
  <c r="AA113" i="1"/>
  <c r="AB113" i="1"/>
  <c r="AC113" i="1"/>
  <c r="AD113" i="1"/>
  <c r="AE162" i="1"/>
  <c r="AF162" i="1"/>
  <c r="T163" i="1"/>
  <c r="M107" i="1"/>
  <c r="E108" i="1" s="1"/>
  <c r="G108" i="1"/>
  <c r="F108" i="1"/>
  <c r="W114" i="1" l="1"/>
  <c r="X114" i="1"/>
  <c r="Y114" i="1"/>
  <c r="Z114" i="1"/>
  <c r="AA114" i="1"/>
  <c r="AB114" i="1"/>
  <c r="AC114" i="1" s="1"/>
  <c r="AE163" i="1"/>
  <c r="AF163" i="1"/>
  <c r="T164" i="1"/>
  <c r="I108" i="1"/>
  <c r="H108" i="1"/>
  <c r="U115" i="1" l="1"/>
  <c r="AD114" i="1"/>
  <c r="V115" i="1" s="1"/>
  <c r="AE164" i="1"/>
  <c r="AF164" i="1"/>
  <c r="T165" i="1"/>
  <c r="K108" i="1"/>
  <c r="J108" i="1"/>
  <c r="T166" i="1" l="1"/>
  <c r="AE165" i="1"/>
  <c r="AF165" i="1"/>
  <c r="W115" i="1"/>
  <c r="X115" i="1"/>
  <c r="Y115" i="1"/>
  <c r="AA115" i="1" s="1"/>
  <c r="Z115" i="1"/>
  <c r="AB115" i="1" s="1"/>
  <c r="L108" i="1"/>
  <c r="D109" i="1" s="1"/>
  <c r="M108" i="1"/>
  <c r="E109" i="1" s="1"/>
  <c r="AC115" i="1" l="1"/>
  <c r="AD115" i="1"/>
  <c r="V116" i="1"/>
  <c r="U116" i="1"/>
  <c r="AF166" i="1"/>
  <c r="T167" i="1"/>
  <c r="AE166" i="1"/>
  <c r="F109" i="1"/>
  <c r="G109" i="1"/>
  <c r="I109" i="1"/>
  <c r="H109" i="1"/>
  <c r="K109" i="1" s="1"/>
  <c r="AE167" i="1" l="1"/>
  <c r="AF167" i="1"/>
  <c r="W116" i="1"/>
  <c r="X116" i="1"/>
  <c r="Y116" i="1"/>
  <c r="Z116" i="1"/>
  <c r="AA116" i="1" s="1"/>
  <c r="AB116" i="1"/>
  <c r="J109" i="1"/>
  <c r="M109" i="1" s="1"/>
  <c r="E110" i="1" s="1"/>
  <c r="AC116" i="1" l="1"/>
  <c r="AD116" i="1"/>
  <c r="V117" i="1" s="1"/>
  <c r="U117" i="1"/>
  <c r="L109" i="1"/>
  <c r="D110" i="1" s="1"/>
  <c r="W117" i="1" l="1"/>
  <c r="X117" i="1"/>
  <c r="Y117" i="1"/>
  <c r="AB117" i="1" s="1"/>
  <c r="Z117" i="1"/>
  <c r="AA117" i="1"/>
  <c r="AC117" i="1" s="1"/>
  <c r="F110" i="1"/>
  <c r="G110" i="1"/>
  <c r="I110" i="1" s="1"/>
  <c r="H110" i="1"/>
  <c r="U118" i="1" l="1"/>
  <c r="AD117" i="1"/>
  <c r="V118" i="1" s="1"/>
  <c r="K110" i="1"/>
  <c r="J110" i="1"/>
  <c r="W118" i="1" l="1"/>
  <c r="X118" i="1"/>
  <c r="Z118" i="1"/>
  <c r="L110" i="1"/>
  <c r="D111" i="1" s="1"/>
  <c r="M110" i="1"/>
  <c r="E111" i="1" s="1"/>
  <c r="Y118" i="1" l="1"/>
  <c r="G111" i="1"/>
  <c r="F111" i="1"/>
  <c r="H111" i="1" s="1"/>
  <c r="I111" i="1"/>
  <c r="AA118" i="1" l="1"/>
  <c r="AB118" i="1"/>
  <c r="K111" i="1"/>
  <c r="J111" i="1"/>
  <c r="AC118" i="1" l="1"/>
  <c r="U119" i="1" s="1"/>
  <c r="AD118" i="1"/>
  <c r="V119" i="1" s="1"/>
  <c r="L111" i="1"/>
  <c r="D112" i="1" s="1"/>
  <c r="M111" i="1"/>
  <c r="E112" i="1" s="1"/>
  <c r="W119" i="1" l="1"/>
  <c r="Z119" i="1" s="1"/>
  <c r="X119" i="1"/>
  <c r="Y119" i="1"/>
  <c r="F112" i="1"/>
  <c r="G112" i="1"/>
  <c r="I112" i="1" s="1"/>
  <c r="AA119" i="1" l="1"/>
  <c r="AB119" i="1"/>
  <c r="H112" i="1"/>
  <c r="K112" i="1"/>
  <c r="J112" i="1"/>
  <c r="AC119" i="1" l="1"/>
  <c r="U120" i="1" s="1"/>
  <c r="AD119" i="1"/>
  <c r="V120" i="1" s="1"/>
  <c r="L112" i="1"/>
  <c r="D113" i="1" s="1"/>
  <c r="M112" i="1"/>
  <c r="E113" i="1" s="1"/>
  <c r="W120" i="1" l="1"/>
  <c r="Y120" i="1" s="1"/>
  <c r="X120" i="1"/>
  <c r="F113" i="1"/>
  <c r="G113" i="1"/>
  <c r="I113" i="1"/>
  <c r="Z120" i="1" l="1"/>
  <c r="H113" i="1"/>
  <c r="J113" i="1" s="1"/>
  <c r="AB120" i="1" l="1"/>
  <c r="AA120" i="1"/>
  <c r="K113" i="1"/>
  <c r="L113" i="1" s="1"/>
  <c r="D114" i="1" s="1"/>
  <c r="AD120" i="1" l="1"/>
  <c r="V121" i="1" s="1"/>
  <c r="AC120" i="1"/>
  <c r="U121" i="1"/>
  <c r="M113" i="1"/>
  <c r="E114" i="1" s="1"/>
  <c r="F114" i="1"/>
  <c r="G114" i="1"/>
  <c r="X121" i="1" l="1"/>
  <c r="W121" i="1"/>
  <c r="Y121" i="1" s="1"/>
  <c r="I114" i="1"/>
  <c r="H114" i="1"/>
  <c r="Z121" i="1" l="1"/>
  <c r="K114" i="1"/>
  <c r="J114" i="1"/>
  <c r="AB121" i="1" l="1"/>
  <c r="AA121" i="1"/>
  <c r="L114" i="1"/>
  <c r="D115" i="1" s="1"/>
  <c r="M114" i="1"/>
  <c r="E115" i="1" s="1"/>
  <c r="G115" i="1" s="1"/>
  <c r="AC121" i="1" l="1"/>
  <c r="AD121" i="1"/>
  <c r="V122" i="1" s="1"/>
  <c r="U122" i="1"/>
  <c r="F115" i="1"/>
  <c r="H115" i="1"/>
  <c r="I115" i="1"/>
  <c r="K115" i="1" s="1"/>
  <c r="W122" i="1" l="1"/>
  <c r="X122" i="1"/>
  <c r="V123" i="1" s="1"/>
  <c r="Y122" i="1"/>
  <c r="Z122" i="1"/>
  <c r="AA122" i="1"/>
  <c r="AB122" i="1"/>
  <c r="AC122" i="1"/>
  <c r="AD122" i="1"/>
  <c r="U123" i="1"/>
  <c r="J115" i="1"/>
  <c r="L115" i="1" s="1"/>
  <c r="D116" i="1" s="1"/>
  <c r="W123" i="1" l="1"/>
  <c r="X123" i="1"/>
  <c r="Y123" i="1"/>
  <c r="AA123" i="1" s="1"/>
  <c r="Z123" i="1"/>
  <c r="M115" i="1"/>
  <c r="E116" i="1" s="1"/>
  <c r="G116" i="1" s="1"/>
  <c r="F116" i="1"/>
  <c r="AB123" i="1" l="1"/>
  <c r="AC123" i="1" s="1"/>
  <c r="U124" i="1" s="1"/>
  <c r="H116" i="1"/>
  <c r="I116" i="1"/>
  <c r="AD123" i="1" l="1"/>
  <c r="V124" i="1" s="1"/>
  <c r="J116" i="1"/>
  <c r="K116" i="1"/>
  <c r="L116" i="1" s="1"/>
  <c r="D117" i="1" s="1"/>
  <c r="X124" i="1" l="1"/>
  <c r="W124" i="1"/>
  <c r="M116" i="1"/>
  <c r="E117" i="1" s="1"/>
  <c r="G117" i="1" s="1"/>
  <c r="Y124" i="1" l="1"/>
  <c r="Z124" i="1"/>
  <c r="F117" i="1"/>
  <c r="AA124" i="1" l="1"/>
  <c r="AB124" i="1"/>
  <c r="H117" i="1"/>
  <c r="I117" i="1"/>
  <c r="AC124" i="1" l="1"/>
  <c r="U125" i="1" s="1"/>
  <c r="AD124" i="1"/>
  <c r="V125" i="1" s="1"/>
  <c r="J117" i="1"/>
  <c r="K117" i="1"/>
  <c r="M117" i="1" s="1"/>
  <c r="E118" i="1" s="1"/>
  <c r="W125" i="1" l="1"/>
  <c r="X125" i="1"/>
  <c r="Y125" i="1"/>
  <c r="Z125" i="1"/>
  <c r="AA125" i="1" s="1"/>
  <c r="L117" i="1"/>
  <c r="D118" i="1" s="1"/>
  <c r="AB125" i="1" l="1"/>
  <c r="AC125" i="1" s="1"/>
  <c r="U126" i="1" s="1"/>
  <c r="G118" i="1"/>
  <c r="F118" i="1"/>
  <c r="I118" i="1" s="1"/>
  <c r="AD125" i="1" l="1"/>
  <c r="V126" i="1" s="1"/>
  <c r="H118" i="1"/>
  <c r="K118" i="1" s="1"/>
  <c r="J118" i="1"/>
  <c r="M118" i="1" s="1"/>
  <c r="E119" i="1" s="1"/>
  <c r="L118" i="1"/>
  <c r="D119" i="1" s="1"/>
  <c r="W126" i="1" l="1"/>
  <c r="X126" i="1"/>
  <c r="G119" i="1"/>
  <c r="F119" i="1"/>
  <c r="H119" i="1"/>
  <c r="I119" i="1"/>
  <c r="Z126" i="1" l="1"/>
  <c r="Y126" i="1"/>
  <c r="J119" i="1"/>
  <c r="K119" i="1"/>
  <c r="L119" i="1" s="1"/>
  <c r="D120" i="1" s="1"/>
  <c r="AB126" i="1" l="1"/>
  <c r="AA126" i="1"/>
  <c r="M119" i="1"/>
  <c r="E120" i="1" s="1"/>
  <c r="F120" i="1" s="1"/>
  <c r="AD126" i="1" l="1"/>
  <c r="V127" i="1" s="1"/>
  <c r="AC126" i="1"/>
  <c r="U127" i="1" s="1"/>
  <c r="G120" i="1"/>
  <c r="H120" i="1" s="1"/>
  <c r="W127" i="1" l="1"/>
  <c r="U128" i="1" s="1"/>
  <c r="X127" i="1"/>
  <c r="Y127" i="1"/>
  <c r="Z127" i="1"/>
  <c r="AA127" i="1"/>
  <c r="AD127" i="1" s="1"/>
  <c r="AB127" i="1"/>
  <c r="AC127" i="1"/>
  <c r="I120" i="1"/>
  <c r="K120" i="1" s="1"/>
  <c r="V128" i="1" l="1"/>
  <c r="W128" i="1"/>
  <c r="X128" i="1"/>
  <c r="Y128" i="1"/>
  <c r="Z128" i="1"/>
  <c r="AA128" i="1"/>
  <c r="AC128" i="1" s="1"/>
  <c r="AB128" i="1"/>
  <c r="J120" i="1"/>
  <c r="U129" i="1" l="1"/>
  <c r="AD128" i="1"/>
  <c r="V129" i="1"/>
  <c r="L120" i="1"/>
  <c r="D121" i="1" s="1"/>
  <c r="M120" i="1"/>
  <c r="E121" i="1" s="1"/>
  <c r="W129" i="1" l="1"/>
  <c r="X129" i="1"/>
  <c r="Y129" i="1"/>
  <c r="AB129" i="1" s="1"/>
  <c r="Z129" i="1"/>
  <c r="AA129" i="1"/>
  <c r="AC129" i="1" s="1"/>
  <c r="F121" i="1"/>
  <c r="G121" i="1"/>
  <c r="H121" i="1" s="1"/>
  <c r="U130" i="1" l="1"/>
  <c r="AD129" i="1"/>
  <c r="V130" i="1" s="1"/>
  <c r="I121" i="1"/>
  <c r="K121" i="1" s="1"/>
  <c r="W130" i="1" l="1"/>
  <c r="X130" i="1"/>
  <c r="Y130" i="1"/>
  <c r="AA130" i="1" s="1"/>
  <c r="Z130" i="1"/>
  <c r="J121" i="1"/>
  <c r="AB130" i="1" l="1"/>
  <c r="AC130" i="1" s="1"/>
  <c r="U131" i="1" s="1"/>
  <c r="M121" i="1"/>
  <c r="E122" i="1" s="1"/>
  <c r="L121" i="1"/>
  <c r="D122" i="1" s="1"/>
  <c r="AD130" i="1" l="1"/>
  <c r="V131" i="1" s="1"/>
  <c r="G122" i="1"/>
  <c r="F122" i="1"/>
  <c r="H122" i="1" s="1"/>
  <c r="W131" i="1" l="1"/>
  <c r="X131" i="1"/>
  <c r="I122" i="1"/>
  <c r="J122" i="1" s="1"/>
  <c r="Z131" i="1" l="1"/>
  <c r="Y131" i="1"/>
  <c r="K122" i="1"/>
  <c r="L122" i="1" s="1"/>
  <c r="D123" i="1" s="1"/>
  <c r="AA131" i="1" l="1"/>
  <c r="AB131" i="1"/>
  <c r="M122" i="1"/>
  <c r="E123" i="1" s="1"/>
  <c r="F123" i="1" s="1"/>
  <c r="AC131" i="1" l="1"/>
  <c r="U132" i="1" s="1"/>
  <c r="AD131" i="1"/>
  <c r="V132" i="1" s="1"/>
  <c r="G123" i="1"/>
  <c r="H123" i="1" s="1"/>
  <c r="W132" i="1" l="1"/>
  <c r="Y132" i="1" s="1"/>
  <c r="X132" i="1"/>
  <c r="I123" i="1"/>
  <c r="K123" i="1" s="1"/>
  <c r="Z132" i="1" l="1"/>
  <c r="J123" i="1"/>
  <c r="AB132" i="1" l="1"/>
  <c r="AA132" i="1"/>
  <c r="L123" i="1"/>
  <c r="D124" i="1" s="1"/>
  <c r="M123" i="1"/>
  <c r="E124" i="1" s="1"/>
  <c r="AC132" i="1" l="1"/>
  <c r="AD132" i="1"/>
  <c r="V133" i="1" s="1"/>
  <c r="U133" i="1"/>
  <c r="G124" i="1"/>
  <c r="F124" i="1"/>
  <c r="H124" i="1" s="1"/>
  <c r="X133" i="1" l="1"/>
  <c r="W133" i="1"/>
  <c r="Y133" i="1" s="1"/>
  <c r="I124" i="1"/>
  <c r="K124" i="1" s="1"/>
  <c r="J124" i="1"/>
  <c r="Z133" i="1" l="1"/>
  <c r="AA133" i="1" s="1"/>
  <c r="L124" i="1"/>
  <c r="D125" i="1" s="1"/>
  <c r="M124" i="1"/>
  <c r="E125" i="1" s="1"/>
  <c r="AB133" i="1" l="1"/>
  <c r="AC133" i="1" s="1"/>
  <c r="U134" i="1" s="1"/>
  <c r="G125" i="1"/>
  <c r="F125" i="1"/>
  <c r="H125" i="1" s="1"/>
  <c r="AD133" i="1" l="1"/>
  <c r="V134" i="1" s="1"/>
  <c r="I125" i="1"/>
  <c r="J125" i="1" s="1"/>
  <c r="W134" i="1" l="1"/>
  <c r="X134" i="1"/>
  <c r="K125" i="1"/>
  <c r="L125" i="1" s="1"/>
  <c r="D126" i="1" s="1"/>
  <c r="Y134" i="1" l="1"/>
  <c r="Z134" i="1"/>
  <c r="M125" i="1"/>
  <c r="E126" i="1" s="1"/>
  <c r="F126" i="1" s="1"/>
  <c r="AA134" i="1" l="1"/>
  <c r="AB134" i="1"/>
  <c r="G126" i="1"/>
  <c r="I126" i="1" s="1"/>
  <c r="AC134" i="1" l="1"/>
  <c r="AD134" i="1"/>
  <c r="V135" i="1" s="1"/>
  <c r="U135" i="1"/>
  <c r="H126" i="1"/>
  <c r="W135" i="1" l="1"/>
  <c r="X135" i="1"/>
  <c r="V136" i="1" s="1"/>
  <c r="Y135" i="1"/>
  <c r="Z135" i="1"/>
  <c r="AA135" i="1"/>
  <c r="AB135" i="1"/>
  <c r="AC135" i="1" s="1"/>
  <c r="AD135" i="1"/>
  <c r="K126" i="1"/>
  <c r="J126" i="1"/>
  <c r="U136" i="1" l="1"/>
  <c r="L126" i="1"/>
  <c r="D127" i="1" s="1"/>
  <c r="M126" i="1"/>
  <c r="E127" i="1" s="1"/>
  <c r="W136" i="1" l="1"/>
  <c r="U137" i="1" s="1"/>
  <c r="X136" i="1"/>
  <c r="Y136" i="1"/>
  <c r="Z136" i="1"/>
  <c r="AA136" i="1"/>
  <c r="AB136" i="1"/>
  <c r="AC136" i="1"/>
  <c r="AD136" i="1"/>
  <c r="Q127" i="1"/>
  <c r="Q128" i="1"/>
  <c r="P127" i="1"/>
  <c r="P128" i="1"/>
  <c r="F127" i="1"/>
  <c r="H127" i="1" s="1"/>
  <c r="G127" i="1"/>
  <c r="V137" i="1" l="1"/>
  <c r="I127" i="1"/>
  <c r="J127" i="1" s="1"/>
  <c r="X137" i="1" l="1"/>
  <c r="W137" i="1"/>
  <c r="K127" i="1"/>
  <c r="L127" i="1" s="1"/>
  <c r="Z137" i="1" l="1"/>
  <c r="Y137" i="1"/>
  <c r="M127" i="1"/>
  <c r="AA137" i="1" l="1"/>
  <c r="AB137" i="1"/>
  <c r="AD137" i="1" l="1"/>
  <c r="V138" i="1" s="1"/>
  <c r="AC137" i="1"/>
  <c r="U138" i="1" s="1"/>
  <c r="W138" i="1" l="1"/>
  <c r="X138" i="1"/>
  <c r="Z138" i="1"/>
  <c r="Y138" i="1" l="1"/>
  <c r="AA138" i="1" l="1"/>
  <c r="AB138" i="1"/>
  <c r="AC138" i="1" l="1"/>
  <c r="U139" i="1" s="1"/>
  <c r="AD138" i="1"/>
  <c r="V139" i="1" s="1"/>
  <c r="W139" i="1" l="1"/>
  <c r="X139" i="1"/>
  <c r="Y139" i="1"/>
  <c r="Z139" i="1"/>
  <c r="AA139" i="1"/>
  <c r="AD139" i="1" s="1"/>
  <c r="AB139" i="1"/>
  <c r="V140" i="1" l="1"/>
  <c r="AC139" i="1"/>
  <c r="U140" i="1" s="1"/>
  <c r="W140" i="1" l="1"/>
  <c r="X140" i="1"/>
  <c r="Y140" i="1"/>
  <c r="Z140" i="1"/>
  <c r="AA140" i="1"/>
  <c r="AC140" i="1" s="1"/>
  <c r="AB140" i="1"/>
  <c r="U141" i="1" l="1"/>
  <c r="AD140" i="1"/>
  <c r="V141" i="1" s="1"/>
  <c r="W141" i="1" l="1"/>
  <c r="X141" i="1"/>
  <c r="Y141" i="1"/>
  <c r="AB141" i="1" s="1"/>
  <c r="Z141" i="1"/>
  <c r="AA141" i="1"/>
  <c r="AC141" i="1" s="1"/>
  <c r="U142" i="1" l="1"/>
  <c r="AD141" i="1"/>
  <c r="V142" i="1" s="1"/>
  <c r="W142" i="1" l="1"/>
  <c r="X142" i="1"/>
  <c r="Y142" i="1"/>
  <c r="AA142" i="1" s="1"/>
  <c r="Z142" i="1"/>
  <c r="AB142" i="1" l="1"/>
  <c r="AC142" i="1" s="1"/>
  <c r="U143" i="1" s="1"/>
  <c r="AD142" i="1" l="1"/>
  <c r="V143" i="1" s="1"/>
  <c r="W143" i="1" l="1"/>
  <c r="X143" i="1"/>
  <c r="Z143" i="1" l="1"/>
  <c r="Y143" i="1"/>
  <c r="AA143" i="1" l="1"/>
  <c r="AB143" i="1"/>
  <c r="AC143" i="1" l="1"/>
  <c r="U144" i="1" s="1"/>
  <c r="AD143" i="1"/>
  <c r="V144" i="1" s="1"/>
  <c r="W144" i="1" l="1"/>
  <c r="Y144" i="1" s="1"/>
  <c r="X144" i="1"/>
  <c r="Z144" i="1" l="1"/>
  <c r="AB144" i="1" l="1"/>
  <c r="AA144" i="1"/>
  <c r="AC144" i="1" l="1"/>
  <c r="AD144" i="1"/>
  <c r="V145" i="1" s="1"/>
  <c r="U145" i="1"/>
  <c r="X145" i="1" l="1"/>
  <c r="W145" i="1"/>
  <c r="Y145" i="1" s="1"/>
  <c r="Z145" i="1" l="1"/>
  <c r="AB145" i="1" l="1"/>
  <c r="AA145" i="1"/>
  <c r="AD145" i="1" l="1"/>
  <c r="V146" i="1" s="1"/>
  <c r="AC145" i="1"/>
  <c r="U146" i="1"/>
  <c r="W146" i="1" l="1"/>
  <c r="X146" i="1"/>
  <c r="V147" i="1" s="1"/>
  <c r="Y146" i="1"/>
  <c r="Z146" i="1"/>
  <c r="AA146" i="1"/>
  <c r="AB146" i="1"/>
  <c r="AC146" i="1"/>
  <c r="AD146" i="1"/>
  <c r="U147" i="1"/>
  <c r="W147" i="1" l="1"/>
  <c r="U148" i="1" s="1"/>
  <c r="X147" i="1"/>
  <c r="V148" i="1" s="1"/>
  <c r="Y147" i="1"/>
  <c r="Z147" i="1"/>
  <c r="AA147" i="1"/>
  <c r="AB147" i="1"/>
  <c r="AC147" i="1"/>
  <c r="AD147" i="1"/>
  <c r="W148" i="1" l="1"/>
  <c r="U149" i="1" s="1"/>
  <c r="X148" i="1"/>
  <c r="V149" i="1" s="1"/>
  <c r="Y148" i="1"/>
  <c r="Z148" i="1"/>
  <c r="AA148" i="1"/>
  <c r="AB148" i="1"/>
  <c r="AC148" i="1"/>
  <c r="AD148" i="1"/>
  <c r="W149" i="1" l="1"/>
  <c r="U150" i="1" s="1"/>
  <c r="X149" i="1"/>
  <c r="V150" i="1" s="1"/>
  <c r="Y149" i="1"/>
  <c r="Z149" i="1"/>
  <c r="AA149" i="1"/>
  <c r="AB149" i="1"/>
  <c r="AC149" i="1"/>
  <c r="AD149" i="1"/>
  <c r="W150" i="1" l="1"/>
  <c r="U151" i="1" s="1"/>
  <c r="X150" i="1"/>
  <c r="V151" i="1" s="1"/>
  <c r="Y150" i="1"/>
  <c r="Z150" i="1"/>
  <c r="AA150" i="1"/>
  <c r="AB150" i="1"/>
  <c r="AC150" i="1"/>
  <c r="AD150" i="1"/>
  <c r="W151" i="1" l="1"/>
  <c r="U152" i="1" s="1"/>
  <c r="X151" i="1"/>
  <c r="Y151" i="1"/>
  <c r="Z151" i="1"/>
  <c r="AA151" i="1"/>
  <c r="AD151" i="1" s="1"/>
  <c r="AB151" i="1"/>
  <c r="AC151" i="1"/>
  <c r="V152" i="1" l="1"/>
  <c r="W152" i="1"/>
  <c r="X152" i="1"/>
  <c r="Y152" i="1"/>
  <c r="Z152" i="1"/>
  <c r="AA152" i="1" s="1"/>
  <c r="AB152" i="1" l="1"/>
  <c r="AC152" i="1" s="1"/>
  <c r="U153" i="1" s="1"/>
  <c r="AD152" i="1" l="1"/>
  <c r="V153" i="1" s="1"/>
  <c r="X153" i="1" l="1"/>
  <c r="W153" i="1"/>
  <c r="Z153" i="1" l="1"/>
  <c r="Y153" i="1"/>
  <c r="AB153" i="1" l="1"/>
  <c r="AA153" i="1"/>
  <c r="AC153" i="1" l="1"/>
  <c r="AD153" i="1"/>
  <c r="V154" i="1" s="1"/>
  <c r="U154" i="1"/>
  <c r="W154" i="1" l="1"/>
  <c r="X154" i="1"/>
  <c r="Y154" i="1"/>
  <c r="AA154" i="1" s="1"/>
  <c r="Z154" i="1"/>
  <c r="AB154" i="1" l="1"/>
  <c r="AC154" i="1" s="1"/>
  <c r="U155" i="1" s="1"/>
  <c r="AD154" i="1" l="1"/>
  <c r="V155" i="1" s="1"/>
  <c r="W155" i="1" l="1"/>
  <c r="X155" i="1"/>
  <c r="Z155" i="1" l="1"/>
  <c r="Y155" i="1"/>
  <c r="AA155" i="1" l="1"/>
  <c r="AB155" i="1"/>
  <c r="AC155" i="1" l="1"/>
  <c r="U156" i="1" s="1"/>
  <c r="AD155" i="1"/>
  <c r="V156" i="1" s="1"/>
  <c r="W156" i="1" l="1"/>
  <c r="X156" i="1"/>
  <c r="Z156" i="1" l="1"/>
  <c r="Y156" i="1"/>
  <c r="AA156" i="1" l="1"/>
  <c r="AB156" i="1"/>
  <c r="AC156" i="1" l="1"/>
  <c r="U157" i="1" s="1"/>
  <c r="AD156" i="1"/>
  <c r="V157" i="1" s="1"/>
  <c r="X157" i="1" l="1"/>
  <c r="W157" i="1"/>
  <c r="Y157" i="1" s="1"/>
  <c r="Z157" i="1" l="1"/>
  <c r="AA157" i="1" s="1"/>
  <c r="AB157" i="1" l="1"/>
  <c r="AC157" i="1" s="1"/>
  <c r="U158" i="1" s="1"/>
  <c r="V158" i="1" l="1"/>
  <c r="AD157" i="1"/>
  <c r="X158" i="1" l="1"/>
  <c r="W158" i="1"/>
  <c r="Z158" i="1" l="1"/>
  <c r="Y158" i="1"/>
  <c r="AB158" i="1" l="1"/>
  <c r="AA158" i="1"/>
  <c r="AC158" i="1" l="1"/>
  <c r="AD158" i="1"/>
  <c r="V159" i="1" s="1"/>
  <c r="U159" i="1"/>
  <c r="W159" i="1" l="1"/>
  <c r="X159" i="1"/>
  <c r="Y159" i="1"/>
  <c r="AA159" i="1" s="1"/>
  <c r="Z159" i="1"/>
  <c r="AB159" i="1" s="1"/>
  <c r="AC159" i="1" l="1"/>
  <c r="AD159" i="1"/>
  <c r="V160" i="1"/>
  <c r="U160" i="1"/>
  <c r="W160" i="1" l="1"/>
  <c r="X160" i="1"/>
  <c r="Y160" i="1"/>
  <c r="Z160" i="1"/>
  <c r="AA160" i="1"/>
  <c r="AB160" i="1"/>
  <c r="AC160" i="1" s="1"/>
  <c r="AD160" i="1"/>
  <c r="V161" i="1" s="1"/>
  <c r="U161" i="1" l="1"/>
  <c r="W161" i="1" l="1"/>
  <c r="U162" i="1" s="1"/>
  <c r="X161" i="1"/>
  <c r="Y161" i="1"/>
  <c r="Z161" i="1"/>
  <c r="AA161" i="1"/>
  <c r="AB161" i="1"/>
  <c r="AD161" i="1"/>
  <c r="AC161" i="1"/>
  <c r="V162" i="1" l="1"/>
  <c r="X162" i="1" s="1"/>
  <c r="W162" i="1" l="1"/>
  <c r="Y162" i="1" l="1"/>
  <c r="Z162" i="1"/>
  <c r="AA162" i="1" l="1"/>
  <c r="AB162" i="1"/>
  <c r="AC162" i="1" l="1"/>
  <c r="AD162" i="1"/>
  <c r="V163" i="1" s="1"/>
  <c r="U163" i="1"/>
  <c r="W163" i="1" l="1"/>
  <c r="X163" i="1"/>
  <c r="Y163" i="1" s="1"/>
  <c r="Z163" i="1"/>
  <c r="AA163" i="1" l="1"/>
  <c r="AB163" i="1"/>
  <c r="AD163" i="1" l="1"/>
  <c r="V164" i="1" s="1"/>
  <c r="AC163" i="1"/>
  <c r="U164" i="1" s="1"/>
  <c r="W164" i="1" l="1"/>
  <c r="X164" i="1"/>
  <c r="Y164" i="1"/>
  <c r="AB164" i="1" s="1"/>
  <c r="Z164" i="1"/>
  <c r="AA164" i="1" s="1"/>
  <c r="AC164" i="1" l="1"/>
  <c r="AD164" i="1"/>
  <c r="V165" i="1"/>
  <c r="U165" i="1"/>
  <c r="W165" i="1" l="1"/>
  <c r="X165" i="1"/>
  <c r="Y165" i="1"/>
  <c r="AA165" i="1" s="1"/>
  <c r="Z165" i="1"/>
  <c r="AB165" i="1" l="1"/>
  <c r="AC165" i="1" l="1"/>
  <c r="U166" i="1" s="1"/>
  <c r="AD165" i="1"/>
  <c r="V166" i="1" s="1"/>
  <c r="W166" i="1" l="1"/>
  <c r="X166" i="1"/>
  <c r="Y166" i="1"/>
  <c r="AB166" i="1" s="1"/>
  <c r="Z166" i="1"/>
  <c r="AA166" i="1"/>
  <c r="AD166" i="1" l="1"/>
  <c r="AC166" i="1"/>
  <c r="V167" i="1"/>
  <c r="U167" i="1"/>
  <c r="W167" i="1" l="1"/>
  <c r="Z167" i="1" s="1"/>
  <c r="AB167" i="1" s="1"/>
  <c r="AG168" i="1"/>
  <c r="X167" i="1"/>
  <c r="Y167" i="1"/>
  <c r="AA167" i="1" s="1"/>
  <c r="AG167" i="1"/>
  <c r="AH168" i="1"/>
  <c r="AH167" i="1"/>
  <c r="AC167" i="1" l="1"/>
  <c r="AD167" i="1"/>
</calcChain>
</file>

<file path=xl/sharedStrings.xml><?xml version="1.0" encoding="utf-8"?>
<sst xmlns="http://schemas.openxmlformats.org/spreadsheetml/2006/main" count="65" uniqueCount="17">
  <si>
    <t>i</t>
  </si>
  <si>
    <t>x</t>
  </si>
  <si>
    <t>y1</t>
  </si>
  <si>
    <t>y2</t>
  </si>
  <si>
    <t>k11</t>
  </si>
  <si>
    <t>k21</t>
  </si>
  <si>
    <t>k31</t>
  </si>
  <si>
    <t>k12</t>
  </si>
  <si>
    <t>k22</t>
  </si>
  <si>
    <t>k32</t>
  </si>
  <si>
    <t>k41</t>
  </si>
  <si>
    <t>k42</t>
  </si>
  <si>
    <t>h  =</t>
  </si>
  <si>
    <t>Ронгинский Фёдор. Вариант 15</t>
  </si>
  <si>
    <t>u1(x)</t>
  </si>
  <si>
    <t>u2(x)</t>
  </si>
  <si>
    <t>Метод Рунге-Кутта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</si>
</sst>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0" fillId="0" borderId="0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0" xfId="0" applyBorder="1"/>
    <xf numFmtId="0" fontId="0" fillId="2" borderId="9" xfId="0" applyFill="1" applyBorder="1"/>
    <xf numFmtId="0" fontId="0" fillId="2" borderId="10" xfId="0" applyFill="1" applyBorder="1"/>
    <xf numFmtId="0" fontId="0" fillId="2" borderId="20" xfId="0" applyFill="1" applyBorder="1"/>
    <xf numFmtId="0" fontId="0" fillId="2" borderId="11" xfId="0" applyFill="1" applyBorder="1"/>
    <xf numFmtId="0" fontId="0" fillId="0" borderId="21" xfId="0" applyBorder="1"/>
    <xf numFmtId="0" fontId="0" fillId="0" borderId="22" xfId="0" applyBorder="1"/>
    <xf numFmtId="0" fontId="0" fillId="0" borderId="4" xfId="0" applyBorder="1"/>
    <xf numFmtId="0" fontId="0" fillId="0" borderId="23" xfId="0" applyBorder="1"/>
    <xf numFmtId="0" fontId="0" fillId="0" borderId="10" xfId="0" applyBorder="1"/>
    <xf numFmtId="0" fontId="0" fillId="0" borderId="20" xfId="0" applyBorder="1"/>
    <xf numFmtId="0" fontId="1" fillId="0" borderId="2" xfId="0" applyFont="1" applyBorder="1"/>
    <xf numFmtId="0" fontId="0" fillId="0" borderId="0" xfId="0" applyFill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477792</xdr:colOff>
      <xdr:row>8</xdr:row>
      <xdr:rowOff>29556</xdr:rowOff>
    </xdr:from>
    <xdr:ext cx="1118346" cy="5729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77792" y="1553556"/>
              <a:ext cx="1118346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77792" y="1553556"/>
              <a:ext cx="1118346" cy="57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{█(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𝑢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2@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𝑢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3)┤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590750</xdr:colOff>
      <xdr:row>6</xdr:row>
      <xdr:rowOff>133511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90750" y="1276511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𝑥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∈[0,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/>
                      </a:rPr>
                      <m:t>1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]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90750" y="1276511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𝑥</a:t>
              </a:r>
              <a:r>
                <a:rPr lang="en-US" sz="1400" b="0" i="0">
                  <a:latin typeface="Cambria Math"/>
                  <a:ea typeface="Cambria Math"/>
                </a:rPr>
                <a:t>∈[0,</a:t>
              </a:r>
              <a:r>
                <a:rPr lang="en-US" sz="1400" b="0" i="0">
                  <a:latin typeface="Cambria Math" panose="02040503050406030204" pitchFamily="18" charset="0"/>
                  <a:ea typeface="Cambria Math"/>
                </a:rPr>
                <a:t>1</a:t>
              </a:r>
              <a:r>
                <a:rPr lang="en-US" sz="1400" b="0" i="0">
                  <a:latin typeface="Cambria Math"/>
                  <a:ea typeface="Cambria Math"/>
                </a:rPr>
                <a:t>]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385700</xdr:colOff>
      <xdr:row>1</xdr:row>
      <xdr:rowOff>108155</xdr:rowOff>
    </xdr:from>
    <xdr:ext cx="4097853" cy="10633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385700" y="298655"/>
              <a:ext cx="4097853" cy="1063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</m:t>
                            </m:r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^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3∗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+4∗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+((3∗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^2∗</m:t>
                            </m:r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)/2)</m:t>
                            </m:r>
                          </m:e>
                          <m:e/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385700" y="298655"/>
              <a:ext cx="4097853" cy="1063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{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𝑢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(2+𝑥+3/2∗𝑥^2 )∗𝑒^𝑥@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𝑢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〖3∗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+4∗𝑥∗𝑒^𝑥+((3∗𝑥^2∗𝑒^𝑥)/2)@)┤</a:t>
              </a:r>
              <a:endParaRPr lang="ru-RU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8"/>
  <sheetViews>
    <sheetView tabSelected="1" topLeftCell="A52" zoomScale="70" zoomScaleNormal="70" workbookViewId="0">
      <selection activeCell="B43" sqref="B43"/>
    </sheetView>
  </sheetViews>
  <sheetFormatPr defaultRowHeight="15" x14ac:dyDescent="0.25"/>
  <cols>
    <col min="16" max="17" width="13" bestFit="1" customWidth="1"/>
    <col min="33" max="34" width="13" bestFit="1" customWidth="1"/>
  </cols>
  <sheetData>
    <row r="1" spans="1:20" x14ac:dyDescent="0.25">
      <c r="A1" s="32" t="s">
        <v>13</v>
      </c>
      <c r="B1" s="1"/>
      <c r="C1" s="1"/>
      <c r="D1" s="1"/>
    </row>
    <row r="13" spans="1:20" x14ac:dyDescent="0.25">
      <c r="B13" s="32" t="s">
        <v>16</v>
      </c>
      <c r="C13" s="32"/>
      <c r="S13" s="32" t="s">
        <v>16</v>
      </c>
      <c r="T13" s="32"/>
    </row>
    <row r="14" spans="1:20" ht="15.75" thickBot="1" x14ac:dyDescent="0.3">
      <c r="B14" s="34" t="s">
        <v>12</v>
      </c>
      <c r="C14" s="35">
        <v>0.1</v>
      </c>
      <c r="S14" s="34" t="s">
        <v>12</v>
      </c>
      <c r="T14" s="35">
        <f>$C$14/2</f>
        <v>0.05</v>
      </c>
    </row>
    <row r="16" spans="1:20" ht="15.75" thickBot="1" x14ac:dyDescent="0.3"/>
    <row r="17" spans="2:32" ht="15.75" thickBot="1" x14ac:dyDescent="0.3">
      <c r="B17" s="3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7</v>
      </c>
      <c r="H17" s="4" t="s">
        <v>5</v>
      </c>
      <c r="I17" s="4" t="s">
        <v>8</v>
      </c>
      <c r="J17" s="4" t="s">
        <v>6</v>
      </c>
      <c r="K17" s="4" t="s">
        <v>9</v>
      </c>
      <c r="L17" s="4" t="s">
        <v>10</v>
      </c>
      <c r="M17" s="5" t="s">
        <v>11</v>
      </c>
      <c r="N17" s="6" t="s">
        <v>14</v>
      </c>
      <c r="O17" s="7" t="s">
        <v>15</v>
      </c>
      <c r="S17" s="3" t="s">
        <v>0</v>
      </c>
      <c r="T17" s="4" t="s">
        <v>1</v>
      </c>
      <c r="U17" s="4" t="s">
        <v>2</v>
      </c>
      <c r="V17" s="4" t="s">
        <v>3</v>
      </c>
      <c r="W17" s="4" t="s">
        <v>4</v>
      </c>
      <c r="X17" s="4" t="s">
        <v>7</v>
      </c>
      <c r="Y17" s="4" t="s">
        <v>5</v>
      </c>
      <c r="Z17" s="4" t="s">
        <v>8</v>
      </c>
      <c r="AA17" s="4" t="s">
        <v>6</v>
      </c>
      <c r="AB17" s="4" t="s">
        <v>9</v>
      </c>
      <c r="AC17" s="4" t="s">
        <v>10</v>
      </c>
      <c r="AD17" s="5" t="s">
        <v>11</v>
      </c>
      <c r="AE17" s="6" t="s">
        <v>14</v>
      </c>
      <c r="AF17" s="7" t="s">
        <v>15</v>
      </c>
    </row>
    <row r="18" spans="2:32" x14ac:dyDescent="0.25">
      <c r="B18" s="8">
        <v>0</v>
      </c>
      <c r="C18" s="9">
        <v>0</v>
      </c>
      <c r="D18" s="9">
        <v>2</v>
      </c>
      <c r="E18" s="9">
        <v>3</v>
      </c>
      <c r="F18" s="9">
        <f>$C$14*(D18+3*E18)</f>
        <v>1.1000000000000001</v>
      </c>
      <c r="G18" s="9">
        <f>$C$14*(-D18+5*E18)</f>
        <v>1.3</v>
      </c>
      <c r="H18" s="9">
        <f>$C$14*((D18+F18/2)+3*(E18+G18/2))</f>
        <v>1.35</v>
      </c>
      <c r="I18" s="9">
        <f>$C$14*(-(D18+F18/2)+5*(E18+G18/2))</f>
        <v>1.57</v>
      </c>
      <c r="J18" s="9">
        <f>$C$14*((D18+H18/2)+3*(E18+I18/2))</f>
        <v>1.4030000000000002</v>
      </c>
      <c r="K18" s="9">
        <f>$C$14*(-(D18+H18/2)+5*(E18+I18/2))</f>
        <v>1.625</v>
      </c>
      <c r="L18" s="9">
        <f>$C$14*((D18+J18)+3*(E18+K18))</f>
        <v>1.7278</v>
      </c>
      <c r="M18" s="10">
        <f>$C$14*(-(D18+J18)+5*(E18+K18))</f>
        <v>1.9722000000000002</v>
      </c>
      <c r="N18" s="11">
        <f>(2+C18+3/2*C18^2)*EXP(C18)</f>
        <v>2</v>
      </c>
      <c r="O18" s="12">
        <f>3*EXP(C18)+4*C18*EXP(C18)+((3*C18^2*EXP(C18))/2)</f>
        <v>3</v>
      </c>
      <c r="S18" s="8">
        <v>0</v>
      </c>
      <c r="T18" s="9">
        <v>0</v>
      </c>
      <c r="U18" s="9">
        <v>2</v>
      </c>
      <c r="V18" s="9">
        <v>3</v>
      </c>
      <c r="W18" s="9">
        <f t="shared" ref="W18:W49" si="0">$T$14*(U18+3*V18)</f>
        <v>0.55000000000000004</v>
      </c>
      <c r="X18" s="9">
        <f t="shared" ref="X18:X49" si="1">$T$14*(-U18+5*V18)</f>
        <v>0.65</v>
      </c>
      <c r="Y18" s="9">
        <f t="shared" ref="Y18:Y49" si="2">$T$14*((U18+W18/2)+3*(V18+X18/2))</f>
        <v>0.61250000000000016</v>
      </c>
      <c r="Z18" s="9">
        <f t="shared" ref="Z18:Z49" si="3">$T$14*(-(U18+W18/2)+5*(V18+X18/2))</f>
        <v>0.71750000000000003</v>
      </c>
      <c r="AA18" s="9">
        <f t="shared" ref="AA18:AA49" si="4">$T$14*((U18+Y18/2)+3*(V18+Z18/2))</f>
        <v>0.61912500000000004</v>
      </c>
      <c r="AB18" s="9">
        <f t="shared" ref="AB18:AB49" si="5">$T$14*(-(U18+Y18/2)+5*(V18+Z18/2))</f>
        <v>0.72437499999999999</v>
      </c>
      <c r="AC18" s="9">
        <f t="shared" ref="AC18:AC49" si="6">$T$14*((U18+AA18)+3*(V18+AB18))</f>
        <v>0.68961250000000007</v>
      </c>
      <c r="AD18" s="10">
        <f t="shared" ref="AD18:AD49" si="7">$T$14*(-(U18+AA18)+5*(V18+AB18))</f>
        <v>0.80013750000000017</v>
      </c>
      <c r="AE18" s="11">
        <f>(2+T18+3/2*T18^2)*EXP(T18)</f>
        <v>2</v>
      </c>
      <c r="AF18" s="12">
        <f>3*EXP(T18)+4*T18*EXP(T18)+((3*T18^2*EXP(T18))/2)</f>
        <v>3</v>
      </c>
    </row>
    <row r="19" spans="2:32" x14ac:dyDescent="0.25">
      <c r="B19" s="13">
        <v>1</v>
      </c>
      <c r="C19" s="14">
        <f t="shared" ref="C19:C48" si="8">C18+$C$14</f>
        <v>0.1</v>
      </c>
      <c r="D19" s="14">
        <f>D18+(F18+2*H18+2*J18+L18)/6</f>
        <v>3.3889666666666667</v>
      </c>
      <c r="E19" s="14">
        <f>E18+(G18+2*I18+2*K18+M18)/6</f>
        <v>4.6103666666666667</v>
      </c>
      <c r="F19" s="9">
        <f>$C$14*(D19+3*E19)</f>
        <v>1.7220066666666669</v>
      </c>
      <c r="G19" s="9">
        <f>$C$14*(-D19+5*E19)</f>
        <v>1.9662866666666667</v>
      </c>
      <c r="H19" s="9">
        <f>$C$14*((D19+F19/2)+3*(E19+G19/2))</f>
        <v>2.1030500000000001</v>
      </c>
      <c r="I19" s="9">
        <f>$C$14*(-(D19+F19/2)+5*(E19+G19/2))</f>
        <v>2.3717580000000003</v>
      </c>
      <c r="J19" s="9">
        <f>$C$14*((D19+H19/2)+3*(E19+I19/2))</f>
        <v>2.1829228666666665</v>
      </c>
      <c r="K19" s="9">
        <f>$C$14*(-(D19+H19/2)+5*(E19+I19/2))</f>
        <v>2.4540736666666669</v>
      </c>
      <c r="L19" s="9">
        <f>$C$14*((D19+J19)+3*(E19+K19))</f>
        <v>2.6765210533333335</v>
      </c>
      <c r="M19" s="10">
        <f>$C$14*(-(D19+J19)+5*(E19+K19))</f>
        <v>2.9750312133333341</v>
      </c>
      <c r="N19" s="11">
        <f t="shared" ref="N19:N48" si="9">(2+C19+3/2*C19^2)*EXP(C19)</f>
        <v>2.3374364917299952</v>
      </c>
      <c r="O19" s="12">
        <f t="shared" ref="O19:O48" si="10">3*EXP(C19)+4*C19*EXP(C19)+((3*C19^2*EXP(C19))/2)</f>
        <v>3.7741586852283366</v>
      </c>
      <c r="S19" s="13">
        <v>1</v>
      </c>
      <c r="T19" s="14">
        <f t="shared" ref="T19:T50" si="11">T18+$T$14</f>
        <v>0.05</v>
      </c>
      <c r="U19" s="14">
        <f>U18+(W18+2*Y18+2*AA18+AC18)/6</f>
        <v>2.6171437499999999</v>
      </c>
      <c r="V19" s="14">
        <f>V18+(X18+2*Z18+2*AB18+AD18)/6</f>
        <v>3.7223145833333335</v>
      </c>
      <c r="W19" s="9">
        <f t="shared" si="0"/>
        <v>0.68920437500000009</v>
      </c>
      <c r="X19" s="9">
        <f t="shared" si="1"/>
        <v>0.79972145833333341</v>
      </c>
      <c r="Y19" s="9">
        <f t="shared" si="2"/>
        <v>0.76641359375000007</v>
      </c>
      <c r="Z19" s="9">
        <f t="shared" si="3"/>
        <v>0.88245653125000034</v>
      </c>
      <c r="AA19" s="9">
        <f t="shared" si="4"/>
        <v>0.77454895468750007</v>
      </c>
      <c r="AB19" s="9">
        <f t="shared" si="5"/>
        <v>0.8908681848958333</v>
      </c>
      <c r="AC19" s="9">
        <f t="shared" si="6"/>
        <v>0.86156205046875012</v>
      </c>
      <c r="AD19" s="10">
        <f t="shared" si="7"/>
        <v>0.9837110568229166</v>
      </c>
      <c r="AE19" s="11">
        <f t="shared" ref="AE19:AE78" si="12">(2+T19+3/2*T19^2)*EXP(T19)</f>
        <v>2.1590480141822597</v>
      </c>
      <c r="AF19" s="12">
        <f t="shared" ref="AF19:AF78" si="13">3*EXP(T19)+4*T19*EXP(T19)+((3*T19^2*EXP(T19))/2)</f>
        <v>3.3680097750146873</v>
      </c>
    </row>
    <row r="20" spans="2:32" x14ac:dyDescent="0.25">
      <c r="B20" s="13">
        <v>2</v>
      </c>
      <c r="C20" s="14">
        <f t="shared" si="8"/>
        <v>0.2</v>
      </c>
      <c r="D20" s="14">
        <f t="shared" ref="D20:D48" si="14">D19+(F19+2*H19+2*J19+L19)/6</f>
        <v>5.5507122422222217</v>
      </c>
      <c r="E20" s="14">
        <f t="shared" ref="E20:E48" si="15">E19+(G19+2*I19+2*K19+M19)/6</f>
        <v>7.0425302022222223</v>
      </c>
      <c r="F20" s="9">
        <f t="shared" ref="F20:F48" si="16">$C$14*(D20+3*E20)</f>
        <v>2.6678302848888888</v>
      </c>
      <c r="G20" s="9">
        <f t="shared" ref="G20:G48" si="17">$C$14*(-D20+5*E20)</f>
        <v>2.9661938768888891</v>
      </c>
      <c r="H20" s="9">
        <f t="shared" ref="H20:H48" si="18">$C$14*((D20+F20/2)+3*(E20+G20/2))</f>
        <v>3.2461508806666672</v>
      </c>
      <c r="I20" s="9">
        <f t="shared" ref="I20:I48" si="19">$C$14*(-(D20+F20/2)+5*(E20+G20/2))</f>
        <v>3.5743508318666679</v>
      </c>
      <c r="J20" s="9">
        <f t="shared" ref="J20:J48" si="20">$C$14*((D20+H20/2)+3*(E20+I20/2))</f>
        <v>3.3662904537022222</v>
      </c>
      <c r="K20" s="9">
        <f t="shared" ref="K20:K48" si="21">$C$14*(-(D20+H20/2)+5*(E20+I20/2))</f>
        <v>3.6974740408222226</v>
      </c>
      <c r="L20" s="9">
        <f t="shared" ref="L20:L48" si="22">$C$14*((D20+J20)+3*(E20+K20))</f>
        <v>4.1137015425057788</v>
      </c>
      <c r="M20" s="10">
        <f t="shared" ref="M20:M48" si="23">$C$14*(-(D20+J20)+5*(E20+K20))</f>
        <v>4.4783018519297784</v>
      </c>
      <c r="N20" s="11">
        <f t="shared" si="9"/>
        <v>2.760370233441984</v>
      </c>
      <c r="O20" s="12">
        <f t="shared" si="10"/>
        <v>4.7146146464982568</v>
      </c>
      <c r="S20" s="13">
        <v>2</v>
      </c>
      <c r="T20" s="14">
        <f t="shared" si="11"/>
        <v>0.1</v>
      </c>
      <c r="U20" s="14">
        <f t="shared" ref="U20:U70" si="24">U19+(W19+2*Y19+2*AA19+AC19)/6</f>
        <v>3.3892590037239585</v>
      </c>
      <c r="V20" s="14">
        <f t="shared" ref="V20:V70" si="25">V19+(X19+2*Z19+2*AB19+AD19)/6</f>
        <v>4.6106615745746531</v>
      </c>
      <c r="W20" s="9">
        <f t="shared" si="0"/>
        <v>0.86106218637239584</v>
      </c>
      <c r="X20" s="9">
        <f t="shared" si="1"/>
        <v>0.98320244345746544</v>
      </c>
      <c r="Y20" s="9">
        <f t="shared" si="2"/>
        <v>0.95632892429101579</v>
      </c>
      <c r="Z20" s="9">
        <f t="shared" si="3"/>
        <v>1.0845761942303385</v>
      </c>
      <c r="AA20" s="9">
        <f t="shared" si="4"/>
        <v>0.96631362404694665</v>
      </c>
      <c r="AB20" s="9">
        <f t="shared" si="5"/>
        <v>1.0948662446289823</v>
      </c>
      <c r="AC20" s="9">
        <f t="shared" si="6"/>
        <v>1.0736078042690906</v>
      </c>
      <c r="AD20" s="10">
        <f t="shared" si="7"/>
        <v>1.2086033234123637</v>
      </c>
      <c r="AE20" s="11">
        <f t="shared" si="12"/>
        <v>2.3374364917299952</v>
      </c>
      <c r="AF20" s="12">
        <f t="shared" si="13"/>
        <v>3.7741586852283366</v>
      </c>
    </row>
    <row r="21" spans="2:32" x14ac:dyDescent="0.25">
      <c r="B21" s="13">
        <v>3</v>
      </c>
      <c r="C21" s="14">
        <f t="shared" si="8"/>
        <v>0.30000000000000004</v>
      </c>
      <c r="D21" s="14">
        <f t="shared" si="14"/>
        <v>8.8851146582442961</v>
      </c>
      <c r="E21" s="14">
        <f t="shared" si="15"/>
        <v>10.707221114588297</v>
      </c>
      <c r="F21" s="9">
        <f t="shared" si="16"/>
        <v>4.100677800200919</v>
      </c>
      <c r="G21" s="9">
        <f t="shared" si="17"/>
        <v>4.4650990914697184</v>
      </c>
      <c r="H21" s="9">
        <f t="shared" si="18"/>
        <v>4.9754765539314221</v>
      </c>
      <c r="I21" s="9">
        <f t="shared" si="19"/>
        <v>5.3763399743271023</v>
      </c>
      <c r="J21" s="9">
        <f t="shared" si="20"/>
        <v>5.1559026240465551</v>
      </c>
      <c r="K21" s="9">
        <f t="shared" si="21"/>
        <v>5.5604102573549232</v>
      </c>
      <c r="L21" s="9">
        <f t="shared" si="22"/>
        <v>6.2843911398120511</v>
      </c>
      <c r="M21" s="10">
        <f t="shared" si="23"/>
        <v>6.7297139577425256</v>
      </c>
      <c r="N21" s="11">
        <f t="shared" si="9"/>
        <v>3.2869061964475677</v>
      </c>
      <c r="O21" s="12">
        <f t="shared" si="10"/>
        <v>5.8516379308419735</v>
      </c>
      <c r="S21" s="13">
        <v>3</v>
      </c>
      <c r="T21" s="14">
        <f t="shared" si="11"/>
        <v>0.15000000000000002</v>
      </c>
      <c r="U21" s="14">
        <f t="shared" si="24"/>
        <v>4.3525848516101941</v>
      </c>
      <c r="V21" s="14">
        <f t="shared" si="25"/>
        <v>5.7024433486727313</v>
      </c>
      <c r="W21" s="9">
        <f t="shared" si="0"/>
        <v>1.0729957448814194</v>
      </c>
      <c r="X21" s="9">
        <f t="shared" si="1"/>
        <v>1.2079815945876733</v>
      </c>
      <c r="Y21" s="9">
        <f t="shared" si="2"/>
        <v>1.1904192580975304</v>
      </c>
      <c r="Z21" s="9">
        <f t="shared" si="3"/>
        <v>1.332154400289097</v>
      </c>
      <c r="AA21" s="9">
        <f t="shared" si="4"/>
        <v>1.20266780635554</v>
      </c>
      <c r="AB21" s="9">
        <f t="shared" si="5"/>
        <v>1.3447404131713721</v>
      </c>
      <c r="AC21" s="9">
        <f t="shared" si="6"/>
        <v>1.3348401971749022</v>
      </c>
      <c r="AD21" s="10">
        <f t="shared" si="7"/>
        <v>1.484033307562739</v>
      </c>
      <c r="AE21" s="11">
        <f t="shared" si="12"/>
        <v>2.5371555275578879</v>
      </c>
      <c r="AF21" s="12">
        <f t="shared" si="13"/>
        <v>4.2218151795138983</v>
      </c>
    </row>
    <row r="22" spans="2:32" x14ac:dyDescent="0.25">
      <c r="B22" s="13">
        <v>4</v>
      </c>
      <c r="C22" s="14">
        <f t="shared" si="8"/>
        <v>0.4</v>
      </c>
      <c r="D22" s="14">
        <f t="shared" si="14"/>
        <v>13.993085874239117</v>
      </c>
      <c r="E22" s="14">
        <f t="shared" si="15"/>
        <v>16.218606700017681</v>
      </c>
      <c r="F22" s="9">
        <f t="shared" si="16"/>
        <v>6.2648905974292166</v>
      </c>
      <c r="G22" s="9">
        <f t="shared" si="17"/>
        <v>6.7099947625849303</v>
      </c>
      <c r="H22" s="9">
        <f t="shared" si="18"/>
        <v>7.5846343416884157</v>
      </c>
      <c r="I22" s="9">
        <f t="shared" si="19"/>
        <v>8.0742489233597006</v>
      </c>
      <c r="J22" s="9">
        <f t="shared" si="20"/>
        <v>7.8552596530175922</v>
      </c>
      <c r="K22" s="9">
        <f t="shared" si="21"/>
        <v>8.3493252763404335</v>
      </c>
      <c r="L22" s="9">
        <f t="shared" si="22"/>
        <v>9.5552141456331068</v>
      </c>
      <c r="M22" s="10">
        <f t="shared" si="23"/>
        <v>10.099131435453387</v>
      </c>
      <c r="N22" s="11">
        <f t="shared" si="9"/>
        <v>3.9384172017729537</v>
      </c>
      <c r="O22" s="12">
        <f t="shared" si="10"/>
        <v>7.2204315365837495</v>
      </c>
      <c r="S22" s="13">
        <v>4</v>
      </c>
      <c r="T22" s="14">
        <f t="shared" si="11"/>
        <v>0.2</v>
      </c>
      <c r="U22" s="14">
        <f t="shared" si="24"/>
        <v>5.551586530103938</v>
      </c>
      <c r="V22" s="14">
        <f t="shared" si="25"/>
        <v>7.0434107701846234</v>
      </c>
      <c r="W22" s="9">
        <f t="shared" si="0"/>
        <v>1.3340909420328906</v>
      </c>
      <c r="X22" s="9">
        <f t="shared" si="1"/>
        <v>1.4832733660409589</v>
      </c>
      <c r="Y22" s="9">
        <f t="shared" si="2"/>
        <v>1.4786887180367847</v>
      </c>
      <c r="Z22" s="9">
        <f t="shared" si="3"/>
        <v>1.6353302632452564</v>
      </c>
      <c r="AA22" s="9">
        <f t="shared" si="4"/>
        <v>1.4937079297272042</v>
      </c>
      <c r="AB22" s="9">
        <f t="shared" si="5"/>
        <v>1.6507224309956965</v>
      </c>
      <c r="AC22" s="9">
        <f t="shared" si="6"/>
        <v>1.656384703168605</v>
      </c>
      <c r="AD22" s="10">
        <f t="shared" si="7"/>
        <v>1.8212685773035231</v>
      </c>
      <c r="AE22" s="11">
        <f t="shared" si="12"/>
        <v>2.760370233441984</v>
      </c>
      <c r="AF22" s="12">
        <f t="shared" si="13"/>
        <v>4.7146146464982568</v>
      </c>
    </row>
    <row r="23" spans="2:32" x14ac:dyDescent="0.25">
      <c r="B23" s="13">
        <v>5</v>
      </c>
      <c r="C23" s="14">
        <f t="shared" si="8"/>
        <v>0.5</v>
      </c>
      <c r="D23" s="14">
        <f t="shared" si="14"/>
        <v>21.77640132965151</v>
      </c>
      <c r="E23" s="14">
        <f t="shared" si="15"/>
        <v>24.494652466257442</v>
      </c>
      <c r="F23" s="9">
        <f t="shared" si="16"/>
        <v>9.5260358728423835</v>
      </c>
      <c r="G23" s="9">
        <f t="shared" si="17"/>
        <v>10.069686100163571</v>
      </c>
      <c r="H23" s="9">
        <f t="shared" si="18"/>
        <v>11.512790581509039</v>
      </c>
      <c r="I23" s="9">
        <f t="shared" si="19"/>
        <v>12.110805831562345</v>
      </c>
      <c r="J23" s="9">
        <f t="shared" si="20"/>
        <v>11.918296276652189</v>
      </c>
      <c r="K23" s="9">
        <f t="shared" si="21"/>
        <v>12.521748028978704</v>
      </c>
      <c r="L23" s="9">
        <f t="shared" si="22"/>
        <v>14.474389909201214</v>
      </c>
      <c r="M23" s="10">
        <f t="shared" si="23"/>
        <v>15.138730486987706</v>
      </c>
      <c r="N23" s="11">
        <f t="shared" si="9"/>
        <v>4.7400736532628684</v>
      </c>
      <c r="O23" s="12">
        <f t="shared" si="10"/>
        <v>8.8618768300131894</v>
      </c>
      <c r="S23" s="13">
        <v>5</v>
      </c>
      <c r="T23" s="14">
        <f t="shared" si="11"/>
        <v>0.25</v>
      </c>
      <c r="U23" s="14">
        <f t="shared" si="24"/>
        <v>7.0407980202255169</v>
      </c>
      <c r="V23" s="14">
        <f t="shared" si="25"/>
        <v>8.6895186588223545</v>
      </c>
      <c r="W23" s="9">
        <f t="shared" si="0"/>
        <v>1.6554676998346292</v>
      </c>
      <c r="X23" s="9">
        <f t="shared" si="1"/>
        <v>1.8203397636943128</v>
      </c>
      <c r="Y23" s="9">
        <f t="shared" si="2"/>
        <v>1.8333798746075685</v>
      </c>
      <c r="Z23" s="9">
        <f t="shared" si="3"/>
        <v>2.0064955416602364</v>
      </c>
      <c r="AA23" s="9">
        <f t="shared" si="4"/>
        <v>1.851789362324336</v>
      </c>
      <c r="AB23" s="9">
        <f t="shared" si="5"/>
        <v>2.0253172095366532</v>
      </c>
      <c r="AC23" s="9">
        <f t="shared" si="6"/>
        <v>2.0518547493813437</v>
      </c>
      <c r="AD23" s="10">
        <f t="shared" si="7"/>
        <v>2.2340795979622592</v>
      </c>
      <c r="AE23" s="11">
        <f t="shared" si="12"/>
        <v>3.0094345703618939</v>
      </c>
      <c r="AF23" s="12">
        <f t="shared" si="13"/>
        <v>5.2564790495654412</v>
      </c>
    </row>
    <row r="24" spans="2:32" x14ac:dyDescent="0.25">
      <c r="B24" s="13">
        <v>6</v>
      </c>
      <c r="C24" s="14">
        <f t="shared" si="8"/>
        <v>0.6</v>
      </c>
      <c r="D24" s="14">
        <f t="shared" si="14"/>
        <v>33.586834579379186</v>
      </c>
      <c r="E24" s="14">
        <f t="shared" si="15"/>
        <v>36.906906517629672</v>
      </c>
      <c r="F24" s="9">
        <f t="shared" si="16"/>
        <v>14.430755413226819</v>
      </c>
      <c r="G24" s="9">
        <f t="shared" si="17"/>
        <v>15.094769800876918</v>
      </c>
      <c r="H24" s="9">
        <f t="shared" si="18"/>
        <v>17.416508654019701</v>
      </c>
      <c r="I24" s="9">
        <f t="shared" si="19"/>
        <v>18.146924480434805</v>
      </c>
      <c r="J24" s="9">
        <f t="shared" si="20"/>
        <v>18.023619517993023</v>
      </c>
      <c r="K24" s="9">
        <f t="shared" si="21"/>
        <v>18.760675488284637</v>
      </c>
      <c r="L24" s="9">
        <f t="shared" si="22"/>
        <v>21.861320011511516</v>
      </c>
      <c r="M24" s="10">
        <f t="shared" si="23"/>
        <v>22.672745593219936</v>
      </c>
      <c r="N24" s="11">
        <f t="shared" si="9"/>
        <v>5.7214530332261981</v>
      </c>
      <c r="O24" s="12">
        <f t="shared" si="10"/>
        <v>10.823385674319621</v>
      </c>
      <c r="S24" s="13">
        <v>6</v>
      </c>
      <c r="T24" s="14">
        <f t="shared" si="11"/>
        <v>0.3</v>
      </c>
      <c r="U24" s="14">
        <f t="shared" si="24"/>
        <v>8.8870748407388138</v>
      </c>
      <c r="V24" s="14">
        <f t="shared" si="25"/>
        <v>10.709192802830746</v>
      </c>
      <c r="W24" s="9">
        <f t="shared" si="0"/>
        <v>2.0507326624615527</v>
      </c>
      <c r="X24" s="9">
        <f t="shared" si="1"/>
        <v>2.2329444586707456</v>
      </c>
      <c r="Y24" s="9">
        <f t="shared" si="2"/>
        <v>2.2694718134233973</v>
      </c>
      <c r="Z24" s="9">
        <f t="shared" si="3"/>
        <v>2.46079419944305</v>
      </c>
      <c r="AA24" s="9">
        <f t="shared" si="4"/>
        <v>2.2920290227553664</v>
      </c>
      <c r="AB24" s="9">
        <f t="shared" si="5"/>
        <v>2.4838069382655421</v>
      </c>
      <c r="AC24" s="9">
        <f t="shared" si="6"/>
        <v>2.537905154339152</v>
      </c>
      <c r="AD24" s="10">
        <f t="shared" si="7"/>
        <v>2.739294742099363</v>
      </c>
      <c r="AE24" s="11">
        <f t="shared" si="12"/>
        <v>3.2869061964475672</v>
      </c>
      <c r="AF24" s="12">
        <f t="shared" si="13"/>
        <v>5.8516379308419735</v>
      </c>
    </row>
    <row r="25" spans="2:32" x14ac:dyDescent="0.25">
      <c r="B25" s="13">
        <v>7</v>
      </c>
      <c r="C25" s="14">
        <f t="shared" si="8"/>
        <v>0.7</v>
      </c>
      <c r="D25" s="14">
        <f t="shared" si="14"/>
        <v>51.448889874173148</v>
      </c>
      <c r="E25" s="14">
        <f t="shared" si="15"/>
        <v>55.50402573955229</v>
      </c>
      <c r="F25" s="9">
        <f t="shared" si="16"/>
        <v>21.796096709283006</v>
      </c>
      <c r="G25" s="9">
        <f t="shared" si="17"/>
        <v>22.607123882358831</v>
      </c>
      <c r="H25" s="9">
        <f t="shared" si="18"/>
        <v>26.276970127100977</v>
      </c>
      <c r="I25" s="9">
        <f t="shared" si="19"/>
        <v>27.169100017484382</v>
      </c>
      <c r="J25" s="9">
        <f t="shared" si="20"/>
        <v>27.185310218260714</v>
      </c>
      <c r="K25" s="9">
        <f t="shared" si="21"/>
        <v>28.08555038037488</v>
      </c>
      <c r="L25" s="9">
        <f t="shared" si="22"/>
        <v>32.940292845221535</v>
      </c>
      <c r="M25" s="10">
        <f t="shared" si="23"/>
        <v>33.931368050720202</v>
      </c>
      <c r="N25" s="11">
        <f t="shared" si="9"/>
        <v>6.917240550161087</v>
      </c>
      <c r="O25" s="12">
        <f t="shared" si="10"/>
        <v>13.159873943319564</v>
      </c>
      <c r="S25" s="13">
        <v>7</v>
      </c>
      <c r="T25" s="14">
        <f t="shared" si="11"/>
        <v>0.35</v>
      </c>
      <c r="U25" s="14">
        <f t="shared" si="24"/>
        <v>11.172348088931852</v>
      </c>
      <c r="V25" s="14">
        <f t="shared" si="25"/>
        <v>13.186099715528627</v>
      </c>
      <c r="W25" s="9">
        <f t="shared" si="0"/>
        <v>2.5365323617758868</v>
      </c>
      <c r="X25" s="9">
        <f t="shared" si="1"/>
        <v>2.7379075244355642</v>
      </c>
      <c r="Y25" s="9">
        <f t="shared" si="2"/>
        <v>2.805288735152951</v>
      </c>
      <c r="Z25" s="9">
        <f t="shared" si="3"/>
        <v>3.0167326559456127</v>
      </c>
      <c r="AA25" s="9">
        <f t="shared" si="4"/>
        <v>2.8329195293506313</v>
      </c>
      <c r="AB25" s="9">
        <f t="shared" si="5"/>
        <v>3.0448668880499419</v>
      </c>
      <c r="AC25" s="9">
        <f t="shared" si="6"/>
        <v>3.1349083714509098</v>
      </c>
      <c r="AD25" s="10">
        <f t="shared" si="7"/>
        <v>3.3574782699805179</v>
      </c>
      <c r="AE25" s="11">
        <f t="shared" si="12"/>
        <v>3.5955624012481651</v>
      </c>
      <c r="AF25" s="12">
        <f t="shared" si="13"/>
        <v>6.5046508758643427</v>
      </c>
    </row>
    <row r="26" spans="2:32" x14ac:dyDescent="0.25">
      <c r="B26" s="13">
        <v>8</v>
      </c>
      <c r="C26" s="14">
        <f t="shared" si="8"/>
        <v>0.79999999999999993</v>
      </c>
      <c r="D26" s="14">
        <f t="shared" si="14"/>
        <v>78.392381581711135</v>
      </c>
      <c r="E26" s="14">
        <f t="shared" si="15"/>
        <v>83.345324527685221</v>
      </c>
      <c r="F26" s="9">
        <f t="shared" si="16"/>
        <v>32.842835516476683</v>
      </c>
      <c r="G26" s="9">
        <f t="shared" si="17"/>
        <v>33.833424105671497</v>
      </c>
      <c r="H26" s="9">
        <f t="shared" si="18"/>
        <v>39.559990908151235</v>
      </c>
      <c r="I26" s="9">
        <f t="shared" si="19"/>
        <v>40.649638356265541</v>
      </c>
      <c r="J26" s="9">
        <f t="shared" si="20"/>
        <v>40.918280815324081</v>
      </c>
      <c r="K26" s="9">
        <f t="shared" si="21"/>
        <v>42.017834149330319</v>
      </c>
      <c r="L26" s="9">
        <f t="shared" si="22"/>
        <v>49.540013842808186</v>
      </c>
      <c r="M26" s="10">
        <f t="shared" si="23"/>
        <v>50.750513098804255</v>
      </c>
      <c r="N26" s="11">
        <f t="shared" si="9"/>
        <v>8.3680338911316774</v>
      </c>
      <c r="O26" s="12">
        <f t="shared" si="10"/>
        <v>15.934873048006068</v>
      </c>
      <c r="S26" s="13">
        <v>8</v>
      </c>
      <c r="T26" s="14">
        <f t="shared" si="11"/>
        <v>0.39999999999999997</v>
      </c>
      <c r="U26" s="14">
        <f t="shared" si="24"/>
        <v>13.996990965970845</v>
      </c>
      <c r="V26" s="14">
        <f t="shared" si="25"/>
        <v>16.22253052926316</v>
      </c>
      <c r="W26" s="9">
        <f t="shared" si="0"/>
        <v>3.1332291276880166</v>
      </c>
      <c r="X26" s="9">
        <f t="shared" si="1"/>
        <v>3.3557830840172489</v>
      </c>
      <c r="Y26" s="9">
        <f t="shared" si="2"/>
        <v>3.4632435871815108</v>
      </c>
      <c r="Z26" s="9">
        <f t="shared" si="3"/>
        <v>3.6969252413272033</v>
      </c>
      <c r="AA26" s="9">
        <f t="shared" si="4"/>
        <v>3.497079610467094</v>
      </c>
      <c r="AB26" s="9">
        <f t="shared" si="5"/>
        <v>3.7313176495036107</v>
      </c>
      <c r="AC26" s="9">
        <f t="shared" si="6"/>
        <v>3.8677807556369128</v>
      </c>
      <c r="AD26" s="10">
        <f t="shared" si="7"/>
        <v>4.1137585158697965</v>
      </c>
      <c r="AE26" s="11">
        <f t="shared" si="12"/>
        <v>3.9384172017729533</v>
      </c>
      <c r="AF26" s="12">
        <f t="shared" si="13"/>
        <v>7.2204315365837486</v>
      </c>
    </row>
    <row r="27" spans="2:32" ht="15.75" thickBot="1" x14ac:dyDescent="0.3">
      <c r="B27" s="16">
        <v>9</v>
      </c>
      <c r="C27" s="17">
        <f t="shared" si="8"/>
        <v>0.89999999999999991</v>
      </c>
      <c r="D27" s="17">
        <f t="shared" si="14"/>
        <v>118.94894704941706</v>
      </c>
      <c r="E27" s="17">
        <f t="shared" si="15"/>
        <v>124.99847156362981</v>
      </c>
      <c r="F27" s="18">
        <f t="shared" si="16"/>
        <v>49.394436174030652</v>
      </c>
      <c r="G27" s="18">
        <f t="shared" si="17"/>
        <v>50.604341076873197</v>
      </c>
      <c r="H27" s="18">
        <f t="shared" si="18"/>
        <v>59.454809144263166</v>
      </c>
      <c r="I27" s="18">
        <f t="shared" si="19"/>
        <v>60.785704537389961</v>
      </c>
      <c r="J27" s="18">
        <f t="shared" si="20"/>
        <v>61.485032311852301</v>
      </c>
      <c r="K27" s="18">
        <f t="shared" si="21"/>
        <v>62.828026754007539</v>
      </c>
      <c r="L27" s="18">
        <f t="shared" si="22"/>
        <v>74.391347431418154</v>
      </c>
      <c r="M27" s="19">
        <f t="shared" si="23"/>
        <v>75.869851222691736</v>
      </c>
      <c r="N27" s="20">
        <f t="shared" si="9"/>
        <v>10.121266802410847</v>
      </c>
      <c r="O27" s="15">
        <f t="shared" si="10"/>
        <v>19.221798313691558</v>
      </c>
      <c r="S27" s="13">
        <v>9</v>
      </c>
      <c r="T27" s="14">
        <f t="shared" si="11"/>
        <v>0.44999999999999996</v>
      </c>
      <c r="U27" s="14">
        <f t="shared" si="24"/>
        <v>17.483933679074536</v>
      </c>
      <c r="V27" s="14">
        <f t="shared" si="25"/>
        <v>19.943535092854606</v>
      </c>
      <c r="W27" s="9">
        <f t="shared" si="0"/>
        <v>3.8657269478819183</v>
      </c>
      <c r="X27" s="9">
        <f t="shared" si="1"/>
        <v>4.1116870892599247</v>
      </c>
      <c r="Y27" s="9">
        <f t="shared" si="2"/>
        <v>4.2707466532734601</v>
      </c>
      <c r="Z27" s="9">
        <f t="shared" si="3"/>
        <v>4.5290048017203679</v>
      </c>
      <c r="AA27" s="9">
        <f t="shared" si="4"/>
        <v>4.3121709743427825</v>
      </c>
      <c r="AB27" s="9">
        <f t="shared" si="5"/>
        <v>4.5710440231431342</v>
      </c>
      <c r="AC27" s="9">
        <f t="shared" si="6"/>
        <v>4.7669921000705271</v>
      </c>
      <c r="AD27" s="10">
        <f t="shared" si="7"/>
        <v>5.0388395463285702</v>
      </c>
      <c r="AE27" s="11">
        <f t="shared" si="12"/>
        <v>4.3187396807935521</v>
      </c>
      <c r="AF27" s="12">
        <f t="shared" si="13"/>
        <v>8.0042733166954481</v>
      </c>
    </row>
    <row r="28" spans="2:32" ht="15.75" thickBot="1" x14ac:dyDescent="0.3">
      <c r="B28" s="22">
        <v>10</v>
      </c>
      <c r="C28" s="23">
        <f t="shared" si="8"/>
        <v>0.99999999999999989</v>
      </c>
      <c r="D28" s="23">
        <f t="shared" si="14"/>
        <v>179.89319146903034</v>
      </c>
      <c r="E28" s="23">
        <f t="shared" si="15"/>
        <v>187.2820807106898</v>
      </c>
      <c r="F28" s="23">
        <f t="shared" si="16"/>
        <v>74.173943360109988</v>
      </c>
      <c r="G28" s="23">
        <f t="shared" si="17"/>
        <v>75.651721208441856</v>
      </c>
      <c r="H28" s="23">
        <f t="shared" si="18"/>
        <v>89.23039870938176</v>
      </c>
      <c r="I28" s="23">
        <f t="shared" si="19"/>
        <v>90.855954342546852</v>
      </c>
      <c r="J28" s="23">
        <f t="shared" si="20"/>
        <v>92.2638564469611</v>
      </c>
      <c r="K28" s="23">
        <f t="shared" si="21"/>
        <v>93.904189858609485</v>
      </c>
      <c r="L28" s="23">
        <f t="shared" si="22"/>
        <v>111.57158596238892</v>
      </c>
      <c r="M28" s="23">
        <f t="shared" si="23"/>
        <v>113.3774304930505</v>
      </c>
      <c r="N28" s="23">
        <f t="shared" si="9"/>
        <v>12.232268228065703</v>
      </c>
      <c r="O28" s="23">
        <f t="shared" si="10"/>
        <v>23.105395541901881</v>
      </c>
      <c r="P28" s="30">
        <f>ABS(N28-D28)</f>
        <v>167.66092324096465</v>
      </c>
      <c r="Q28" s="31">
        <f>ABS(O28-E28)</f>
        <v>164.17668516878791</v>
      </c>
      <c r="S28" s="13">
        <v>10</v>
      </c>
      <c r="T28" s="14">
        <f t="shared" si="11"/>
        <v>0.49999999999999994</v>
      </c>
      <c r="U28" s="14">
        <f t="shared" si="24"/>
        <v>21.783692729605356</v>
      </c>
      <c r="V28" s="14">
        <f t="shared" si="25"/>
        <v>24.501972473740523</v>
      </c>
      <c r="W28" s="9">
        <f t="shared" si="0"/>
        <v>4.7644805075413457</v>
      </c>
      <c r="X28" s="9">
        <f t="shared" si="1"/>
        <v>5.0363084819548636</v>
      </c>
      <c r="Y28" s="9">
        <f t="shared" si="2"/>
        <v>5.2613156563764951</v>
      </c>
      <c r="Z28" s="9">
        <f t="shared" si="3"/>
        <v>5.5467350295106872</v>
      </c>
      <c r="AA28" s="9">
        <f t="shared" si="4"/>
        <v>5.31201852616406</v>
      </c>
      <c r="AB28" s="9">
        <f t="shared" si="5"/>
        <v>5.5981174692342863</v>
      </c>
      <c r="AC28" s="9">
        <f t="shared" si="6"/>
        <v>5.8697990542346927</v>
      </c>
      <c r="AD28" s="10">
        <f t="shared" si="7"/>
        <v>6.1702369229552314</v>
      </c>
      <c r="AE28" s="11">
        <f t="shared" si="12"/>
        <v>4.7400736532628676</v>
      </c>
      <c r="AF28" s="12">
        <f t="shared" si="13"/>
        <v>8.8618768300131858</v>
      </c>
    </row>
    <row r="29" spans="2:32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1"/>
      <c r="Q29" s="21"/>
      <c r="S29" s="13">
        <v>11</v>
      </c>
      <c r="T29" s="14">
        <f>T28+$T$14</f>
        <v>0.54999999999999993</v>
      </c>
      <c r="U29" s="14">
        <f>U28+(W28+2*Y28+2*AA28+AC28)/6</f>
        <v>27.080517384081546</v>
      </c>
      <c r="V29" s="14">
        <f>V28+(X28+2*Z28+2*AB28+AD28)/6</f>
        <v>30.084680874140531</v>
      </c>
      <c r="W29" s="9">
        <f t="shared" si="0"/>
        <v>5.866728000325157</v>
      </c>
      <c r="X29" s="9">
        <f t="shared" si="1"/>
        <v>6.167144349331056</v>
      </c>
      <c r="Y29" s="9">
        <f t="shared" si="2"/>
        <v>6.4759320265331146</v>
      </c>
      <c r="Z29" s="9">
        <f t="shared" si="3"/>
        <v>6.7913691929893094</v>
      </c>
      <c r="AA29" s="9">
        <f t="shared" si="4"/>
        <v>6.5379789904626833</v>
      </c>
      <c r="AB29" s="9">
        <f t="shared" si="5"/>
        <v>6.8541671977913907</v>
      </c>
      <c r="AC29" s="9">
        <f t="shared" si="6"/>
        <v>7.2217520295170008</v>
      </c>
      <c r="AD29" s="10">
        <f t="shared" si="7"/>
        <v>7.553787199255769</v>
      </c>
      <c r="AE29" s="11">
        <f t="shared" si="12"/>
        <v>5.2062587524191875</v>
      </c>
      <c r="AF29" s="12">
        <f t="shared" si="13"/>
        <v>9.7993792497677834</v>
      </c>
    </row>
    <row r="30" spans="2:32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1"/>
      <c r="Q30" s="21"/>
      <c r="S30" s="13">
        <v>12</v>
      </c>
      <c r="T30" s="14">
        <f t="shared" si="11"/>
        <v>0.6</v>
      </c>
      <c r="U30" s="14">
        <f t="shared" si="24"/>
        <v>33.599901061387172</v>
      </c>
      <c r="V30" s="14">
        <f t="shared" si="25"/>
        <v>36.920014929165234</v>
      </c>
      <c r="W30" s="9">
        <f t="shared" si="0"/>
        <v>7.2179972924441449</v>
      </c>
      <c r="X30" s="9">
        <f t="shared" si="1"/>
        <v>7.5500086792219498</v>
      </c>
      <c r="Y30" s="9">
        <f t="shared" si="2"/>
        <v>7.9646978756968938</v>
      </c>
      <c r="Z30" s="9">
        <f t="shared" si="3"/>
        <v>8.313309831813589</v>
      </c>
      <c r="AA30" s="9">
        <f t="shared" si="4"/>
        <v>8.0406129767225849</v>
      </c>
      <c r="AB30" s="9">
        <f t="shared" si="5"/>
        <v>8.390054961306225</v>
      </c>
      <c r="AC30" s="9">
        <f t="shared" si="6"/>
        <v>8.8785361854762073</v>
      </c>
      <c r="AD30" s="10">
        <f t="shared" si="7"/>
        <v>9.2454917707123769</v>
      </c>
      <c r="AE30" s="11">
        <f t="shared" si="12"/>
        <v>5.7214530332261981</v>
      </c>
      <c r="AF30" s="12">
        <f t="shared" si="13"/>
        <v>10.823385674319621</v>
      </c>
    </row>
    <row r="31" spans="2:32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1"/>
      <c r="Q31" s="21"/>
      <c r="S31" s="13">
        <v>13</v>
      </c>
      <c r="T31" s="14">
        <f t="shared" si="11"/>
        <v>0.65</v>
      </c>
      <c r="U31" s="14">
        <f t="shared" si="24"/>
        <v>41.617760258513727</v>
      </c>
      <c r="V31" s="14">
        <f t="shared" si="25"/>
        <v>45.287053268527558</v>
      </c>
      <c r="W31" s="9">
        <f t="shared" si="0"/>
        <v>8.8739460032048196</v>
      </c>
      <c r="X31" s="9">
        <f t="shared" si="1"/>
        <v>9.2408753042062042</v>
      </c>
      <c r="Y31" s="9">
        <f t="shared" si="2"/>
        <v>9.7888603011004065</v>
      </c>
      <c r="Z31" s="9">
        <f t="shared" si="3"/>
        <v>10.174136067151858</v>
      </c>
      <c r="AA31" s="9">
        <f t="shared" si="4"/>
        <v>9.8817277157687187</v>
      </c>
      <c r="AB31" s="9">
        <f t="shared" si="5"/>
        <v>10.267920805072677</v>
      </c>
      <c r="AC31" s="9">
        <f t="shared" si="6"/>
        <v>10.908220509754157</v>
      </c>
      <c r="AD31" s="10">
        <f t="shared" si="7"/>
        <v>11.313769119685938</v>
      </c>
      <c r="AE31" s="11">
        <f t="shared" si="12"/>
        <v>6.2901571972743815</v>
      </c>
      <c r="AF31" s="12">
        <f t="shared" si="13"/>
        <v>11.941002642865376</v>
      </c>
    </row>
    <row r="32" spans="2:32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1"/>
      <c r="Q32" s="21"/>
      <c r="S32" s="13">
        <v>14</v>
      </c>
      <c r="T32" s="14">
        <f t="shared" si="11"/>
        <v>0.70000000000000007</v>
      </c>
      <c r="U32" s="14">
        <f t="shared" si="24"/>
        <v>51.471650682963265</v>
      </c>
      <c r="V32" s="14">
        <f t="shared" si="25"/>
        <v>55.526846296584424</v>
      </c>
      <c r="W32" s="9">
        <f t="shared" si="0"/>
        <v>10.902609478635826</v>
      </c>
      <c r="X32" s="9">
        <f t="shared" si="1"/>
        <v>11.308129039997944</v>
      </c>
      <c r="Y32" s="9">
        <f t="shared" si="2"/>
        <v>12.023284393601569</v>
      </c>
      <c r="Z32" s="9">
        <f t="shared" si="3"/>
        <v>12.44907993303179</v>
      </c>
      <c r="AA32" s="9">
        <f t="shared" si="4"/>
        <v>12.136872583453252</v>
      </c>
      <c r="AB32" s="9">
        <f t="shared" si="5"/>
        <v>12.563681921786875</v>
      </c>
      <c r="AC32" s="9">
        <f t="shared" si="6"/>
        <v>13.394005396076523</v>
      </c>
      <c r="AD32" s="10">
        <f t="shared" si="7"/>
        <v>13.842205891272002</v>
      </c>
      <c r="AE32" s="11">
        <f t="shared" si="12"/>
        <v>6.9172405501610879</v>
      </c>
      <c r="AF32" s="12">
        <f t="shared" si="13"/>
        <v>13.159873943319566</v>
      </c>
    </row>
    <row r="33" spans="2:34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1"/>
      <c r="Q33" s="21"/>
      <c r="S33" s="13">
        <v>15</v>
      </c>
      <c r="T33" s="14">
        <f t="shared" si="11"/>
        <v>0.75000000000000011</v>
      </c>
      <c r="U33" s="14">
        <f t="shared" si="24"/>
        <v>63.5744721544336</v>
      </c>
      <c r="V33" s="14">
        <f t="shared" si="25"/>
        <v>68.056156070068965</v>
      </c>
      <c r="W33" s="9">
        <f t="shared" si="0"/>
        <v>13.387147018232026</v>
      </c>
      <c r="X33" s="9">
        <f t="shared" si="1"/>
        <v>13.835315409795562</v>
      </c>
      <c r="Y33" s="9">
        <f t="shared" si="2"/>
        <v>14.759474349422494</v>
      </c>
      <c r="Z33" s="9">
        <f t="shared" si="3"/>
        <v>15.230051160564205</v>
      </c>
      <c r="AA33" s="9">
        <f t="shared" si="4"/>
        <v>14.898387714009903</v>
      </c>
      <c r="AB33" s="9">
        <f t="shared" si="5"/>
        <v>15.370084946130527</v>
      </c>
      <c r="AC33" s="9">
        <f t="shared" si="6"/>
        <v>16.437579145852101</v>
      </c>
      <c r="AD33" s="10">
        <f t="shared" si="7"/>
        <v>16.932917260627701</v>
      </c>
      <c r="AE33" s="11">
        <f t="shared" si="12"/>
        <v>7.6079688097018012</v>
      </c>
      <c r="AF33" s="12">
        <f t="shared" si="13"/>
        <v>14.488218863692994</v>
      </c>
    </row>
    <row r="34" spans="2:34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1"/>
      <c r="Q34" s="21"/>
      <c r="S34" s="13">
        <v>16</v>
      </c>
      <c r="T34" s="14">
        <f t="shared" si="11"/>
        <v>0.80000000000000016</v>
      </c>
      <c r="U34" s="14">
        <f t="shared" si="24"/>
        <v>78.431213869591758</v>
      </c>
      <c r="V34" s="14">
        <f t="shared" si="25"/>
        <v>83.384240217371087</v>
      </c>
      <c r="W34" s="9">
        <f t="shared" si="0"/>
        <v>16.429196726085252</v>
      </c>
      <c r="X34" s="9">
        <f t="shared" si="1"/>
        <v>16.924499360863184</v>
      </c>
      <c r="Y34" s="9">
        <f t="shared" si="2"/>
        <v>18.109264096302123</v>
      </c>
      <c r="Z34" s="9">
        <f t="shared" si="3"/>
        <v>18.629331862818955</v>
      </c>
      <c r="AA34" s="9">
        <f t="shared" si="4"/>
        <v>18.279128218204228</v>
      </c>
      <c r="AB34" s="9">
        <f t="shared" si="5"/>
        <v>18.800434241308</v>
      </c>
      <c r="AC34" s="9">
        <f t="shared" si="6"/>
        <v>20.163218273191664</v>
      </c>
      <c r="AD34" s="10">
        <f t="shared" si="7"/>
        <v>20.710651510279973</v>
      </c>
      <c r="AE34" s="11">
        <f t="shared" si="12"/>
        <v>8.3680338911316809</v>
      </c>
      <c r="AF34" s="12">
        <f t="shared" si="13"/>
        <v>15.934873048006072</v>
      </c>
    </row>
    <row r="35" spans="2:34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1"/>
      <c r="Q35" s="21"/>
      <c r="S35" s="13">
        <v>17</v>
      </c>
      <c r="T35" s="14">
        <f t="shared" si="11"/>
        <v>0.8500000000000002</v>
      </c>
      <c r="U35" s="14">
        <f t="shared" si="24"/>
        <v>96.659413807640021</v>
      </c>
      <c r="V35" s="14">
        <f t="shared" si="25"/>
        <v>102.13335406393726</v>
      </c>
      <c r="W35" s="9">
        <f t="shared" si="0"/>
        <v>20.152973799972592</v>
      </c>
      <c r="X35" s="9">
        <f t="shared" si="1"/>
        <v>20.700367825602314</v>
      </c>
      <c r="Y35" s="9">
        <f t="shared" si="2"/>
        <v>22.209325731892079</v>
      </c>
      <c r="Z35" s="9">
        <f t="shared" si="3"/>
        <v>22.78408945880329</v>
      </c>
      <c r="AA35" s="9">
        <f t="shared" si="4"/>
        <v>22.41701365268014</v>
      </c>
      <c r="AB35" s="9">
        <f t="shared" si="5"/>
        <v>22.993145864655425</v>
      </c>
      <c r="AC35" s="9">
        <f t="shared" si="6"/>
        <v>24.722796362304912</v>
      </c>
      <c r="AD35" s="10">
        <f t="shared" si="7"/>
        <v>25.327803609132168</v>
      </c>
      <c r="AE35" s="11">
        <f t="shared" si="12"/>
        <v>9.20358580376387</v>
      </c>
      <c r="AF35" s="12">
        <f t="shared" si="13"/>
        <v>17.509332128101143</v>
      </c>
    </row>
    <row r="36" spans="2:34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1"/>
      <c r="Q36" s="21"/>
      <c r="S36" s="13">
        <v>18</v>
      </c>
      <c r="T36" s="14">
        <f t="shared" si="11"/>
        <v>0.90000000000000024</v>
      </c>
      <c r="U36" s="14">
        <f t="shared" si="24"/>
        <v>119.01415529621035</v>
      </c>
      <c r="V36" s="14">
        <f t="shared" si="25"/>
        <v>125.06379441087925</v>
      </c>
      <c r="W36" s="9">
        <f t="shared" si="0"/>
        <v>24.710276926442404</v>
      </c>
      <c r="X36" s="9">
        <f t="shared" si="1"/>
        <v>25.315240837909297</v>
      </c>
      <c r="Y36" s="9">
        <f t="shared" si="2"/>
        <v>27.226676912446663</v>
      </c>
      <c r="Z36" s="9">
        <f t="shared" si="3"/>
        <v>27.861889019486895</v>
      </c>
      <c r="AA36" s="9">
        <f t="shared" si="4"/>
        <v>27.480585525715089</v>
      </c>
      <c r="AB36" s="9">
        <f t="shared" si="5"/>
        <v>28.11731004253399</v>
      </c>
      <c r="AC36" s="9">
        <f t="shared" si="6"/>
        <v>30.301902709108262</v>
      </c>
      <c r="AD36" s="10">
        <f t="shared" si="7"/>
        <v>30.97053907225704</v>
      </c>
      <c r="AE36" s="11">
        <f t="shared" si="12"/>
        <v>10.121266802410853</v>
      </c>
      <c r="AF36" s="12">
        <f t="shared" si="13"/>
        <v>19.221798313691568</v>
      </c>
    </row>
    <row r="37" spans="2:34" ht="15.75" thickBot="1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1"/>
      <c r="Q37" s="21"/>
      <c r="S37" s="16">
        <v>19</v>
      </c>
      <c r="T37" s="17">
        <f t="shared" si="11"/>
        <v>0.95000000000000029</v>
      </c>
      <c r="U37" s="17">
        <f t="shared" si="24"/>
        <v>146.41860604818936</v>
      </c>
      <c r="V37" s="17">
        <f t="shared" si="25"/>
        <v>153.10449074991394</v>
      </c>
      <c r="W37" s="18">
        <f t="shared" si="0"/>
        <v>30.28660391489656</v>
      </c>
      <c r="X37" s="18">
        <f t="shared" si="1"/>
        <v>30.955192385069019</v>
      </c>
      <c r="Y37" s="18">
        <f t="shared" si="2"/>
        <v>33.365408441649151</v>
      </c>
      <c r="Z37" s="18">
        <f t="shared" si="3"/>
        <v>34.067426335330232</v>
      </c>
      <c r="AA37" s="18">
        <f t="shared" si="4"/>
        <v>33.675796101087556</v>
      </c>
      <c r="AB37" s="18">
        <f t="shared" si="5"/>
        <v>34.379485465944072</v>
      </c>
      <c r="AC37" s="18">
        <f t="shared" si="6"/>
        <v>37.127316539842546</v>
      </c>
      <c r="AD37" s="19">
        <f t="shared" si="7"/>
        <v>37.866273946500655</v>
      </c>
      <c r="AE37" s="20">
        <f t="shared" si="12"/>
        <v>11.128247946280577</v>
      </c>
      <c r="AF37" s="15">
        <f t="shared" si="13"/>
        <v>21.083230134646591</v>
      </c>
    </row>
    <row r="38" spans="2:34" ht="15.75" thickBot="1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1"/>
      <c r="Q38" s="21"/>
      <c r="S38" s="22">
        <v>20</v>
      </c>
      <c r="T38" s="23">
        <f t="shared" si="11"/>
        <v>1.0000000000000002</v>
      </c>
      <c r="U38" s="23">
        <f t="shared" si="24"/>
        <v>180.00132763822478</v>
      </c>
      <c r="V38" s="23">
        <f t="shared" si="25"/>
        <v>187.39037240560032</v>
      </c>
      <c r="W38" s="23">
        <f t="shared" si="0"/>
        <v>37.108622242751288</v>
      </c>
      <c r="X38" s="23">
        <f t="shared" si="1"/>
        <v>37.847526719488847</v>
      </c>
      <c r="Y38" s="23">
        <f t="shared" si="2"/>
        <v>40.874902302781734</v>
      </c>
      <c r="Z38" s="23">
        <f t="shared" si="3"/>
        <v>41.65075200335616</v>
      </c>
      <c r="AA38" s="23">
        <f t="shared" si="4"/>
        <v>41.254301200572542</v>
      </c>
      <c r="AB38" s="23">
        <f t="shared" si="5"/>
        <v>42.031998162338823</v>
      </c>
      <c r="AC38" s="23">
        <f t="shared" si="6"/>
        <v>45.476137027130733</v>
      </c>
      <c r="AD38" s="23">
        <f t="shared" si="7"/>
        <v>46.292811200044923</v>
      </c>
      <c r="AE38" s="23">
        <f t="shared" si="12"/>
        <v>12.23226822806571</v>
      </c>
      <c r="AF38" s="25">
        <f t="shared" si="13"/>
        <v>23.105395541901892</v>
      </c>
      <c r="AG38" s="26">
        <f>ABS(AE38-U38)</f>
        <v>167.76905941015906</v>
      </c>
      <c r="AH38" s="27">
        <f>ABS(AF38-V38)</f>
        <v>164.28497686369843</v>
      </c>
    </row>
    <row r="39" spans="2:34" ht="15.75" thickBo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1"/>
      <c r="Q39" s="21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8">
        <f>ABS(D28-U38)</f>
        <v>0.10813616919443803</v>
      </c>
      <c r="AH39" s="29">
        <f>ABS(E28-V38)</f>
        <v>0.10829169491051971</v>
      </c>
    </row>
    <row r="40" spans="2:34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1"/>
      <c r="Q40" s="21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2:34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1"/>
      <c r="Q41" s="21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2:34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1"/>
      <c r="Q42" s="21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2:34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1"/>
      <c r="Q43" s="21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2:34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1"/>
      <c r="Q44" s="21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2:34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1"/>
      <c r="Q45" s="21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2:34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1"/>
      <c r="Q46" s="21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2:34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2:3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6:32" x14ac:dyDescent="0.25">
      <c r="P49" s="33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6:32" x14ac:dyDescent="0.25"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6:32" x14ac:dyDescent="0.25"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6:32" x14ac:dyDescent="0.25"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6:32" x14ac:dyDescent="0.25"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6:32" x14ac:dyDescent="0.25"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6:32" x14ac:dyDescent="0.25"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6:32" x14ac:dyDescent="0.25"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6:32" x14ac:dyDescent="0.25"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6:32" x14ac:dyDescent="0.25"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6:32" x14ac:dyDescent="0.25"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6:32" x14ac:dyDescent="0.25"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6:32" x14ac:dyDescent="0.25"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6:32" x14ac:dyDescent="0.25"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6:32" x14ac:dyDescent="0.25"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6:32" x14ac:dyDescent="0.25"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7:34" x14ac:dyDescent="0.25"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7:34" x14ac:dyDescent="0.25"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7:34" x14ac:dyDescent="0.25"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7:34" x14ac:dyDescent="0.25"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7:34" x14ac:dyDescent="0.25"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7:34" x14ac:dyDescent="0.25"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7:34" x14ac:dyDescent="0.25"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7:34" x14ac:dyDescent="0.25"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7:34" x14ac:dyDescent="0.25"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7:34" x14ac:dyDescent="0.25"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7:34" x14ac:dyDescent="0.25"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7:34" x14ac:dyDescent="0.25"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7:34" x14ac:dyDescent="0.25"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3"/>
    </row>
    <row r="78" spans="17:34" x14ac:dyDescent="0.25"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1"/>
    </row>
    <row r="79" spans="17:34" x14ac:dyDescent="0.25"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1"/>
    </row>
    <row r="80" spans="17:34" x14ac:dyDescent="0.25"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2:32" x14ac:dyDescent="0.25"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2:32" x14ac:dyDescent="0.25">
      <c r="B82" s="32" t="s">
        <v>16</v>
      </c>
      <c r="C82" s="32"/>
      <c r="S82" s="32" t="s">
        <v>16</v>
      </c>
      <c r="T82" s="32"/>
    </row>
    <row r="83" spans="2:32" ht="15.75" thickBot="1" x14ac:dyDescent="0.3">
      <c r="B83" s="34" t="s">
        <v>12</v>
      </c>
      <c r="C83" s="35">
        <f>$C$14/4</f>
        <v>2.5000000000000001E-2</v>
      </c>
      <c r="S83" s="36" t="s">
        <v>12</v>
      </c>
      <c r="T83" s="37">
        <f>$C$14/8</f>
        <v>1.2500000000000001E-2</v>
      </c>
    </row>
    <row r="85" spans="2:32" ht="15.75" thickBot="1" x14ac:dyDescent="0.3"/>
    <row r="86" spans="2:32" ht="15.75" thickBot="1" x14ac:dyDescent="0.3">
      <c r="B86" s="3" t="s">
        <v>0</v>
      </c>
      <c r="C86" s="4" t="s">
        <v>1</v>
      </c>
      <c r="D86" s="4" t="s">
        <v>2</v>
      </c>
      <c r="E86" s="4" t="s">
        <v>3</v>
      </c>
      <c r="F86" s="4" t="s">
        <v>4</v>
      </c>
      <c r="G86" s="4" t="s">
        <v>7</v>
      </c>
      <c r="H86" s="4" t="s">
        <v>5</v>
      </c>
      <c r="I86" s="4" t="s">
        <v>8</v>
      </c>
      <c r="J86" s="4" t="s">
        <v>6</v>
      </c>
      <c r="K86" s="4" t="s">
        <v>9</v>
      </c>
      <c r="L86" s="4" t="s">
        <v>10</v>
      </c>
      <c r="M86" s="5" t="s">
        <v>11</v>
      </c>
      <c r="N86" s="6" t="s">
        <v>14</v>
      </c>
      <c r="O86" s="7" t="s">
        <v>15</v>
      </c>
      <c r="S86" s="3" t="s">
        <v>0</v>
      </c>
      <c r="T86" s="4" t="s">
        <v>1</v>
      </c>
      <c r="U86" s="4" t="s">
        <v>2</v>
      </c>
      <c r="V86" s="4" t="s">
        <v>3</v>
      </c>
      <c r="W86" s="4" t="s">
        <v>4</v>
      </c>
      <c r="X86" s="4" t="s">
        <v>7</v>
      </c>
      <c r="Y86" s="4" t="s">
        <v>5</v>
      </c>
      <c r="Z86" s="4" t="s">
        <v>8</v>
      </c>
      <c r="AA86" s="4" t="s">
        <v>6</v>
      </c>
      <c r="AB86" s="4" t="s">
        <v>9</v>
      </c>
      <c r="AC86" s="4" t="s">
        <v>10</v>
      </c>
      <c r="AD86" s="5" t="s">
        <v>11</v>
      </c>
      <c r="AE86" s="6" t="s">
        <v>14</v>
      </c>
      <c r="AF86" s="7" t="s">
        <v>15</v>
      </c>
    </row>
    <row r="87" spans="2:32" x14ac:dyDescent="0.25">
      <c r="B87" s="8">
        <v>0</v>
      </c>
      <c r="C87" s="9">
        <v>0</v>
      </c>
      <c r="D87" s="9">
        <v>2</v>
      </c>
      <c r="E87" s="9">
        <v>3</v>
      </c>
      <c r="F87" s="9">
        <f>$C$83*(D87+3*E87)</f>
        <v>0.27500000000000002</v>
      </c>
      <c r="G87" s="9">
        <f>$C$83*(-D87+5*E87)</f>
        <v>0.32500000000000001</v>
      </c>
      <c r="H87" s="9">
        <f>$C$83*((D87+F87/2)+3*(E87+G87/2))</f>
        <v>0.29062500000000002</v>
      </c>
      <c r="I87" s="9">
        <f>$C$83*(-(D87+F87/2)+5*(E87+G87/2))</f>
        <v>0.34187500000000004</v>
      </c>
      <c r="J87" s="9">
        <f>$C$83*((D87+H87/2)+3*(E87+I87/2))</f>
        <v>0.29145312499999998</v>
      </c>
      <c r="K87" s="9">
        <f>$C$83*(-(D87+H87/2)+5*(E87+I87/2))</f>
        <v>0.34273437500000004</v>
      </c>
      <c r="L87" s="9">
        <f>$C$83*((D87+J87)+3*(E87+K87))</f>
        <v>0.30799140625000004</v>
      </c>
      <c r="M87" s="10">
        <f>$C$83*(-(D87+J87)+5*(E87+K87))</f>
        <v>0.36055546875</v>
      </c>
      <c r="N87" s="11">
        <f>(2+C87+3/2*C87^2)*EXP(C87)</f>
        <v>2</v>
      </c>
      <c r="O87" s="12">
        <f>3*EXP(C87)+4*C87*EXP(C87)+((3*C87^2*EXP(C87))/2)</f>
        <v>3</v>
      </c>
      <c r="S87" s="8">
        <v>0</v>
      </c>
      <c r="T87" s="9">
        <v>0</v>
      </c>
      <c r="U87" s="9">
        <v>2</v>
      </c>
      <c r="V87" s="9">
        <v>3</v>
      </c>
      <c r="W87" s="9">
        <f>$T$83*(U87+3*V87)</f>
        <v>0.13750000000000001</v>
      </c>
      <c r="X87" s="9">
        <f>$T$83*(-U87+5*V87)</f>
        <v>0.16250000000000001</v>
      </c>
      <c r="Y87" s="9">
        <f>$T$83*((U87+W87/2)+3*(V87+X87/2))</f>
        <v>0.14140624999999998</v>
      </c>
      <c r="Z87" s="9">
        <f>$T$83*(-(U87+W87/2)+5*(V87+X87/2))</f>
        <v>0.16671875000000003</v>
      </c>
      <c r="AA87" s="9">
        <f>$T$83*((U87+Y87/2)+3*(V87+Z87/2))</f>
        <v>0.14150976562500001</v>
      </c>
      <c r="AB87" s="9">
        <f>$T$83*(-(U87+Y87/2)+5*(V87+Z87/2))</f>
        <v>0.16682617187500004</v>
      </c>
      <c r="AC87" s="9">
        <f>$T$83*((U87+AA87)+3*(V87+AB87))</f>
        <v>0.14552485351562502</v>
      </c>
      <c r="AD87" s="10">
        <f>$T$83*(-(U87+AA87)+5*(V87+AB87))</f>
        <v>0.17115776367187499</v>
      </c>
      <c r="AE87" s="11">
        <f>(2+T87+3/2*T87^2)*EXP(T87)</f>
        <v>2</v>
      </c>
      <c r="AF87" s="12">
        <f>3*EXP(T87)+4*T87*EXP(T87)+((3*T87^2*EXP(T87))/2)</f>
        <v>3</v>
      </c>
    </row>
    <row r="88" spans="2:32" x14ac:dyDescent="0.25">
      <c r="B88" s="13">
        <v>1</v>
      </c>
      <c r="C88" s="14">
        <f>C87+$C$83</f>
        <v>2.5000000000000001E-2</v>
      </c>
      <c r="D88" s="14">
        <f>D87+(F87+2*H87+2*J87+L87)/6</f>
        <v>2.2911912760416668</v>
      </c>
      <c r="E88" s="14">
        <f>E87+(G87+2*I87+2*K87+M87)/6</f>
        <v>3.3424623697916669</v>
      </c>
      <c r="F88" s="9">
        <f>$C$83*(D88+3*E88)</f>
        <v>0.30796445963541674</v>
      </c>
      <c r="G88" s="9">
        <f>$C$83*(-D88+5*E88)</f>
        <v>0.36052801432291676</v>
      </c>
      <c r="H88" s="9">
        <f>$C$83*((D88+F88/2)+3*(E88+G88/2))</f>
        <v>0.32533381591796878</v>
      </c>
      <c r="I88" s="9">
        <f>$C$83*(-(D88+F88/2)+5*(E88+G88/2))</f>
        <v>0.37921145947265622</v>
      </c>
      <c r="J88" s="9">
        <f>$C$83*((D88+H88/2)+3*(E88+I88/2))</f>
        <v>0.32625156206461592</v>
      </c>
      <c r="K88" s="9">
        <f>$C$83*(-(D88+H88/2)+5*(E88+I88/2))</f>
        <v>0.38016205784098311</v>
      </c>
      <c r="L88" s="9">
        <f>$C$83*((D88+J88)+3*(E88+K88))</f>
        <v>0.34463290302510585</v>
      </c>
      <c r="M88" s="10">
        <f>$C$83*(-(D88+J88)+5*(E88+K88))</f>
        <v>0.39989198250142421</v>
      </c>
      <c r="N88" s="11">
        <f t="shared" ref="N88:N151" si="26">(2+C88+3/2*C88^2)*EXP(C88)</f>
        <v>2.0772243519874602</v>
      </c>
      <c r="O88" s="12">
        <f t="shared" ref="O88:O151" si="27">3*EXP(C88)+4*C88*EXP(C88)+((3*C88^2*EXP(C88))/2)</f>
        <v>3.1794381065512214</v>
      </c>
      <c r="S88" s="13">
        <v>1</v>
      </c>
      <c r="T88" s="14">
        <f>T87+$T$83</f>
        <v>1.2500000000000001E-2</v>
      </c>
      <c r="U88" s="14">
        <f>U87+(W87+2*Y87+2*AA87+AC87)/6</f>
        <v>2.1414761474609376</v>
      </c>
      <c r="V88" s="14">
        <f>V87+(X87+2*Z87+2*AB87+AD87)/6</f>
        <v>3.1667912679036458</v>
      </c>
      <c r="W88" s="9">
        <f>$T$83*(U88+3*V88)</f>
        <v>0.14552312438964843</v>
      </c>
      <c r="X88" s="9">
        <f>$T$83*(-U88+5*V88)</f>
        <v>0.17115600240071616</v>
      </c>
      <c r="Y88" s="9">
        <f>$T$83*((U88+W88/2)+3*(V88+X88/2))</f>
        <v>0.14964181896209716</v>
      </c>
      <c r="Z88" s="9">
        <f>$T$83*(-(U88+W88/2)+5*(V88+X88/2))</f>
        <v>0.17559510794830324</v>
      </c>
      <c r="AA88" s="9">
        <f>$T$83*((U88+Y88/2)+3*(V88+Z88/2))</f>
        <v>0.14975079403219224</v>
      </c>
      <c r="AB88" s="9">
        <f>$T$83*(-(U88+Y88/2)+5*(V88+Z88/2))</f>
        <v>0.17570808815558753</v>
      </c>
      <c r="AC88" s="9">
        <f>$T$83*((U88+AA88)+3*(V88+AB88))</f>
        <v>0.15398406262088538</v>
      </c>
      <c r="AD88" s="10">
        <f>$T$83*(-(U88+AA88)+5*(V88+AB88))</f>
        <v>0.18026587298503799</v>
      </c>
      <c r="AE88" s="11">
        <f t="shared" ref="AE88:AE151" si="28">(2+T88+3/2*T88^2)*EXP(T88)</f>
        <v>2.0380514568001065</v>
      </c>
      <c r="AF88" s="12">
        <f t="shared" ref="AF88:AF151" si="29">3*EXP(T88)+4*T88*EXP(T88)+((3*T88^2*EXP(T88))/2)</f>
        <v>3.0886016002735146</v>
      </c>
    </row>
    <row r="89" spans="2:32" x14ac:dyDescent="0.25">
      <c r="B89" s="8">
        <v>2</v>
      </c>
      <c r="C89" s="14">
        <f t="shared" ref="C89:C152" si="30">C88+$C$83</f>
        <v>0.05</v>
      </c>
      <c r="D89" s="14">
        <f t="shared" ref="D89:D145" si="31">D88+(F88+2*H88+2*J88+L88)/6</f>
        <v>2.617152629145949</v>
      </c>
      <c r="E89" s="14">
        <f t="shared" ref="E89:E145" si="32">E88+(G88+2*I88+2*K88+M88)/6</f>
        <v>3.7223235417002702</v>
      </c>
      <c r="F89" s="9">
        <f t="shared" ref="F89:F145" si="33">$C$83*(D89+3*E89)</f>
        <v>0.34460308135616902</v>
      </c>
      <c r="G89" s="9">
        <f t="shared" ref="G89:G145" si="34">$C$83*(-D89+5*E89)</f>
        <v>0.39986162698388511</v>
      </c>
      <c r="H89" s="9">
        <f t="shared" ref="H89:H145" si="35">$C$83*((D89+F89/2)+3*(E89+G89/2))</f>
        <v>0.36390543088501681</v>
      </c>
      <c r="I89" s="9">
        <f t="shared" ref="I89:I145" si="36">$C$83*(-(D89+F89/2)+5*(E89+G89/2))</f>
        <v>0.42054544015342582</v>
      </c>
      <c r="J89" s="9">
        <f t="shared" ref="J89:J145" si="37">$C$83*((D89+H89/2)+3*(E89+I89/2))</f>
        <v>0.36492235324798517</v>
      </c>
      <c r="K89" s="9">
        <f t="shared" ref="K89:K145" si="38">$C$83*(-(D89+H89/2)+5*(E89+I89/2))</f>
        <v>0.42159689910741149</v>
      </c>
      <c r="L89" s="9">
        <f t="shared" ref="L89:L145" si="39">$C$83*((D89+J89)+3*(E89+K89))</f>
        <v>0.38534590762042448</v>
      </c>
      <c r="M89" s="10">
        <f t="shared" ref="M89:M145" si="40">$C$83*(-(D89+J89)+5*(E89+K89))</f>
        <v>0.44343818054111195</v>
      </c>
      <c r="N89" s="11">
        <f t="shared" si="26"/>
        <v>2.1590480141822597</v>
      </c>
      <c r="O89" s="12">
        <f t="shared" si="27"/>
        <v>3.3680097750146873</v>
      </c>
      <c r="S89" s="8">
        <v>2</v>
      </c>
      <c r="T89" s="14">
        <f t="shared" ref="T89:T152" si="41">T88+$T$83</f>
        <v>2.5000000000000001E-2</v>
      </c>
      <c r="U89" s="14">
        <f t="shared" ref="U89:U152" si="42">U88+(W88+2*Y88+2*AA88+AC88)/6</f>
        <v>2.2911915496274564</v>
      </c>
      <c r="V89" s="14">
        <f t="shared" ref="V89:V152" si="43">V88+(X88+2*Z88+2*AB88+AD88)/6</f>
        <v>3.3424626458359019</v>
      </c>
      <c r="W89" s="9">
        <f t="shared" ref="W89:W152" si="44">$T$83*(U89+3*V89)</f>
        <v>0.15398224358918955</v>
      </c>
      <c r="X89" s="9">
        <f t="shared" ref="X89:X152" si="45">$T$83*(-U89+5*V89)</f>
        <v>0.1802640209944007</v>
      </c>
      <c r="Y89" s="9">
        <f t="shared" ref="Y89:Y152" si="46">$T$83*((U89+W89/2)+3*(V89+X89/2))</f>
        <v>0.158324583005267</v>
      </c>
      <c r="Z89" s="9">
        <f t="shared" ref="Z89:Z152" si="47">$T$83*(-(U89+W89/2)+5*(V89+X89/2))</f>
        <v>0.18493488262804325</v>
      </c>
      <c r="AA89" s="9">
        <f t="shared" ref="AA89:AA152" si="48">$T$83*((U89+Y89/2)+3*(V89+Z89/2))</f>
        <v>0.15843930128224826</v>
      </c>
      <c r="AB89" s="9">
        <f t="shared" ref="AB89:AB152" si="49">$T$83*(-(U89+Y89/2)+5*(V89+Z89/2))</f>
        <v>0.18505370743274407</v>
      </c>
      <c r="AC89" s="9">
        <f t="shared" ref="AC89:AC152" si="50">$T$83*((U89+AA89)+3*(V89+AB89))</f>
        <v>0.16290224888394556</v>
      </c>
      <c r="AD89" s="10">
        <f t="shared" ref="AD89:AD152" si="51">$T$83*(-(U89+AA89)+5*(V89+AB89))</f>
        <v>0.18984938644291904</v>
      </c>
      <c r="AE89" s="11">
        <f t="shared" si="28"/>
        <v>2.0772243519874602</v>
      </c>
      <c r="AF89" s="12">
        <f t="shared" si="29"/>
        <v>3.1794381065512214</v>
      </c>
    </row>
    <row r="90" spans="2:32" x14ac:dyDescent="0.25">
      <c r="B90" s="13">
        <v>3</v>
      </c>
      <c r="C90" s="14">
        <f t="shared" si="30"/>
        <v>7.5000000000000011E-2</v>
      </c>
      <c r="D90" s="14">
        <f t="shared" si="31"/>
        <v>2.9817533886863821</v>
      </c>
      <c r="E90" s="14">
        <f t="shared" si="32"/>
        <v>4.1435876227080488</v>
      </c>
      <c r="F90" s="9">
        <f t="shared" si="33"/>
        <v>0.38531290642026322</v>
      </c>
      <c r="G90" s="9">
        <f t="shared" si="34"/>
        <v>0.44340461812134652</v>
      </c>
      <c r="H90" s="9">
        <f t="shared" si="35"/>
        <v>0.40675699093006701</v>
      </c>
      <c r="I90" s="9">
        <f t="shared" si="36"/>
        <v>0.46630099542367748</v>
      </c>
      <c r="J90" s="9">
        <f t="shared" si="37"/>
        <v>0.407883656135277</v>
      </c>
      <c r="K90" s="9">
        <f t="shared" si="38"/>
        <v>0.46746396794870065</v>
      </c>
      <c r="L90" s="9">
        <f t="shared" si="39"/>
        <v>0.43056979541979762</v>
      </c>
      <c r="M90" s="10">
        <f t="shared" si="40"/>
        <v>0.49164052271155223</v>
      </c>
      <c r="N90" s="11">
        <f t="shared" si="26"/>
        <v>2.2457042606086994</v>
      </c>
      <c r="O90" s="12">
        <f t="shared" si="27"/>
        <v>3.5661123454423733</v>
      </c>
      <c r="S90" s="13">
        <v>3</v>
      </c>
      <c r="T90" s="14">
        <f t="shared" si="41"/>
        <v>3.7500000000000006E-2</v>
      </c>
      <c r="U90" s="14">
        <f t="shared" si="42"/>
        <v>2.449593593135484</v>
      </c>
      <c r="V90" s="14">
        <f t="shared" si="43"/>
        <v>3.5274777437623843</v>
      </c>
      <c r="W90" s="9">
        <f t="shared" si="44"/>
        <v>0.16290033530528297</v>
      </c>
      <c r="X90" s="9">
        <f t="shared" si="45"/>
        <v>0.18984743907095547</v>
      </c>
      <c r="Y90" s="9">
        <f t="shared" si="46"/>
        <v>0.16747810188352141</v>
      </c>
      <c r="Z90" s="9">
        <f t="shared" si="47"/>
        <v>0.19476204444626483</v>
      </c>
      <c r="AA90" s="9">
        <f t="shared" si="48"/>
        <v>0.16759886177542246</v>
      </c>
      <c r="AB90" s="9">
        <f t="shared" si="49"/>
        <v>0.19488701482312926</v>
      </c>
      <c r="AC90" s="9">
        <f t="shared" si="50"/>
        <v>0.17230358413334312</v>
      </c>
      <c r="AD90" s="10">
        <f t="shared" si="51"/>
        <v>0.19993289172520831</v>
      </c>
      <c r="AE90" s="11">
        <f t="shared" si="28"/>
        <v>2.117546922485563</v>
      </c>
      <c r="AF90" s="12">
        <f t="shared" si="29"/>
        <v>3.2725577692390937</v>
      </c>
    </row>
    <row r="91" spans="2:32" x14ac:dyDescent="0.25">
      <c r="B91" s="8">
        <v>4</v>
      </c>
      <c r="C91" s="14">
        <f t="shared" si="30"/>
        <v>0.1</v>
      </c>
      <c r="D91" s="14">
        <f t="shared" si="31"/>
        <v>3.3892807213481735</v>
      </c>
      <c r="E91" s="14">
        <f t="shared" si="32"/>
        <v>4.6106834673043249</v>
      </c>
      <c r="F91" s="9">
        <f t="shared" si="33"/>
        <v>0.43053327808152875</v>
      </c>
      <c r="G91" s="9">
        <f t="shared" si="34"/>
        <v>0.49160341537933638</v>
      </c>
      <c r="H91" s="9">
        <f t="shared" si="35"/>
        <v>0.45435007213427298</v>
      </c>
      <c r="I91" s="9">
        <f t="shared" si="36"/>
        <v>0.51694696286452568</v>
      </c>
      <c r="J91" s="9">
        <f t="shared" si="37"/>
        <v>0.45559816509062678</v>
      </c>
      <c r="K91" s="9">
        <f t="shared" si="38"/>
        <v>0.51823322465669075</v>
      </c>
      <c r="L91" s="9">
        <f t="shared" si="39"/>
        <v>0.48079072405804618</v>
      </c>
      <c r="M91" s="10">
        <f t="shared" si="40"/>
        <v>0.54499261433415702</v>
      </c>
      <c r="N91" s="11">
        <f t="shared" si="26"/>
        <v>2.3374364917299952</v>
      </c>
      <c r="O91" s="12">
        <f t="shared" si="27"/>
        <v>3.7741586852283366</v>
      </c>
      <c r="S91" s="8">
        <v>4</v>
      </c>
      <c r="T91" s="14">
        <f t="shared" si="41"/>
        <v>0.05</v>
      </c>
      <c r="U91" s="14">
        <f t="shared" si="42"/>
        <v>2.6171532342615698</v>
      </c>
      <c r="V91" s="14">
        <f t="shared" si="43"/>
        <v>3.7223241519848762</v>
      </c>
      <c r="W91" s="9">
        <f t="shared" si="44"/>
        <v>0.1723015711277025</v>
      </c>
      <c r="X91" s="9">
        <f t="shared" si="45"/>
        <v>0.19993084407078515</v>
      </c>
      <c r="Y91" s="9">
        <f t="shared" si="46"/>
        <v>0.17712715927357783</v>
      </c>
      <c r="Z91" s="9">
        <f t="shared" si="47"/>
        <v>0.20510179812844906</v>
      </c>
      <c r="AA91" s="9">
        <f t="shared" si="48"/>
        <v>0.17725427458807075</v>
      </c>
      <c r="AB91" s="9">
        <f t="shared" si="49"/>
        <v>0.20523323051683931</v>
      </c>
      <c r="AC91" s="9">
        <f t="shared" si="50"/>
        <v>0.18221349570443485</v>
      </c>
      <c r="AD91" s="10">
        <f t="shared" si="51"/>
        <v>0.21054224254573672</v>
      </c>
      <c r="AE91" s="11">
        <f t="shared" si="28"/>
        <v>2.1590480141822597</v>
      </c>
      <c r="AF91" s="12">
        <f t="shared" si="29"/>
        <v>3.3680097750146873</v>
      </c>
    </row>
    <row r="92" spans="2:32" x14ac:dyDescent="0.25">
      <c r="B92" s="13">
        <v>5</v>
      </c>
      <c r="C92" s="14">
        <f t="shared" si="30"/>
        <v>0.125</v>
      </c>
      <c r="D92" s="14">
        <f t="shared" si="31"/>
        <v>3.8444841341130691</v>
      </c>
      <c r="E92" s="14">
        <f t="shared" si="32"/>
        <v>5.128509534763646</v>
      </c>
      <c r="F92" s="9">
        <f t="shared" si="33"/>
        <v>0.48075031846010019</v>
      </c>
      <c r="G92" s="9">
        <f t="shared" si="34"/>
        <v>0.54495158849262892</v>
      </c>
      <c r="H92" s="9">
        <f t="shared" si="35"/>
        <v>0.50719538200932501</v>
      </c>
      <c r="I92" s="9">
        <f t="shared" si="36"/>
        <v>0.57300168379266703</v>
      </c>
      <c r="J92" s="9">
        <f t="shared" si="37"/>
        <v>0.50857782387744177</v>
      </c>
      <c r="K92" s="9">
        <f t="shared" si="38"/>
        <v>0.57442425145455411</v>
      </c>
      <c r="L92" s="9">
        <f t="shared" si="39"/>
        <v>0.53654658291612778</v>
      </c>
      <c r="M92" s="10">
        <f t="shared" si="40"/>
        <v>0.60404017432751222</v>
      </c>
      <c r="N92" s="11">
        <f t="shared" si="26"/>
        <v>2.4344986296357596</v>
      </c>
      <c r="O92" s="12">
        <f t="shared" si="27"/>
        <v>3.9925777526026458</v>
      </c>
      <c r="S92" s="13">
        <v>5</v>
      </c>
      <c r="T92" s="14">
        <f t="shared" si="41"/>
        <v>6.25E-2</v>
      </c>
      <c r="U92" s="14">
        <f t="shared" si="42"/>
        <v>2.794366223354142</v>
      </c>
      <c r="V92" s="14">
        <f t="shared" si="43"/>
        <v>3.9275146759693929</v>
      </c>
      <c r="W92" s="9">
        <f t="shared" si="44"/>
        <v>0.18221137814077903</v>
      </c>
      <c r="X92" s="9">
        <f t="shared" si="45"/>
        <v>0.21054008945616026</v>
      </c>
      <c r="Y92" s="9">
        <f t="shared" si="46"/>
        <v>0.18729782593146188</v>
      </c>
      <c r="Z92" s="9">
        <f t="shared" si="47"/>
        <v>0.21598064613828538</v>
      </c>
      <c r="AA92" s="9">
        <f t="shared" si="48"/>
        <v>0.1874316266679435</v>
      </c>
      <c r="AB92" s="9">
        <f t="shared" si="49"/>
        <v>0.21611887323591011</v>
      </c>
      <c r="AC92" s="9">
        <f t="shared" si="50"/>
        <v>0.19265873122047494</v>
      </c>
      <c r="AD92" s="10">
        <f t="shared" si="51"/>
        <v>0.22170462370005539</v>
      </c>
      <c r="AE92" s="11">
        <f t="shared" si="28"/>
        <v>2.2017570937383066</v>
      </c>
      <c r="AF92" s="12">
        <f t="shared" si="29"/>
        <v>3.4658442637032651</v>
      </c>
    </row>
    <row r="93" spans="2:32" x14ac:dyDescent="0.25">
      <c r="B93" s="8">
        <v>6</v>
      </c>
      <c r="C93" s="14">
        <f t="shared" si="30"/>
        <v>0.15</v>
      </c>
      <c r="D93" s="14">
        <f t="shared" si="31"/>
        <v>4.3526246863046962</v>
      </c>
      <c r="E93" s="14">
        <f t="shared" si="32"/>
        <v>5.7024834736494103</v>
      </c>
      <c r="F93" s="9">
        <f t="shared" si="33"/>
        <v>0.53650187768132329</v>
      </c>
      <c r="G93" s="9">
        <f t="shared" si="34"/>
        <v>0.60399481704855884</v>
      </c>
      <c r="H93" s="9">
        <f t="shared" si="35"/>
        <v>0.56585795679166073</v>
      </c>
      <c r="I93" s="9">
        <f t="shared" si="36"/>
        <v>0.63503821964307727</v>
      </c>
      <c r="J93" s="9">
        <f t="shared" si="37"/>
        <v>0.56738903537783436</v>
      </c>
      <c r="K93" s="9">
        <f t="shared" si="38"/>
        <v>0.63661148131635548</v>
      </c>
      <c r="L93" s="9">
        <f t="shared" si="39"/>
        <v>0.59843246466449573</v>
      </c>
      <c r="M93" s="10">
        <f t="shared" si="40"/>
        <v>0.66938652632865758</v>
      </c>
      <c r="N93" s="11">
        <f t="shared" si="26"/>
        <v>2.5371555275578879</v>
      </c>
      <c r="O93" s="12">
        <f t="shared" si="27"/>
        <v>4.2218151795138983</v>
      </c>
      <c r="S93" s="8">
        <v>6</v>
      </c>
      <c r="T93" s="14">
        <f t="shared" si="41"/>
        <v>7.4999999999999997E-2</v>
      </c>
      <c r="U93" s="14">
        <f t="shared" si="42"/>
        <v>2.9817543924474861</v>
      </c>
      <c r="V93" s="14">
        <f t="shared" si="43"/>
        <v>4.1435886346201602</v>
      </c>
      <c r="W93" s="9">
        <f t="shared" si="44"/>
        <v>0.1926565037038496</v>
      </c>
      <c r="X93" s="9">
        <f t="shared" si="45"/>
        <v>0.22170235975816643</v>
      </c>
      <c r="Y93" s="9">
        <f t="shared" si="46"/>
        <v>0.19801752609746429</v>
      </c>
      <c r="Z93" s="9">
        <f t="shared" si="47"/>
        <v>0.22742645535246009</v>
      </c>
      <c r="AA93" s="9">
        <f t="shared" si="48"/>
        <v>0.1981583592798174</v>
      </c>
      <c r="AB93" s="9">
        <f t="shared" si="49"/>
        <v>0.2275718269498217</v>
      </c>
      <c r="AC93" s="9">
        <f t="shared" si="50"/>
        <v>0.20366742670546564</v>
      </c>
      <c r="AD93" s="10">
        <f t="shared" si="51"/>
        <v>0.23344861945153259</v>
      </c>
      <c r="AE93" s="11">
        <f t="shared" si="28"/>
        <v>2.2457042606086994</v>
      </c>
      <c r="AF93" s="12">
        <f t="shared" si="29"/>
        <v>3.5661123454423733</v>
      </c>
    </row>
    <row r="94" spans="2:32" x14ac:dyDescent="0.25">
      <c r="B94" s="13">
        <v>7</v>
      </c>
      <c r="C94" s="14">
        <f t="shared" si="30"/>
        <v>0.17499999999999999</v>
      </c>
      <c r="D94" s="14">
        <f t="shared" si="31"/>
        <v>4.9195294074188309</v>
      </c>
      <c r="E94" s="14">
        <f t="shared" si="32"/>
        <v>6.3385969311987571</v>
      </c>
      <c r="F94" s="9">
        <f t="shared" si="33"/>
        <v>0.59838300502537756</v>
      </c>
      <c r="G94" s="9">
        <f t="shared" si="34"/>
        <v>0.66933638121437389</v>
      </c>
      <c r="H94" s="9">
        <f t="shared" si="35"/>
        <v>0.6309629068837338</v>
      </c>
      <c r="I94" s="9">
        <f t="shared" si="36"/>
        <v>0.70369011747745491</v>
      </c>
      <c r="J94" s="9">
        <f t="shared" si="37"/>
        <v>0.63265842076682888</v>
      </c>
      <c r="K94" s="9">
        <f t="shared" si="38"/>
        <v>0.70542997722066814</v>
      </c>
      <c r="L94" s="9">
        <f t="shared" si="39"/>
        <v>0.66710671383609843</v>
      </c>
      <c r="M94" s="10">
        <f t="shared" si="40"/>
        <v>0.74169866784778682</v>
      </c>
      <c r="N94" s="11">
        <f t="shared" si="26"/>
        <v>2.6456833942075089</v>
      </c>
      <c r="O94" s="12">
        <f t="shared" si="27"/>
        <v>4.462333874541355</v>
      </c>
      <c r="S94" s="13">
        <v>7</v>
      </c>
      <c r="T94" s="14">
        <f t="shared" si="41"/>
        <v>8.7499999999999994E-2</v>
      </c>
      <c r="U94" s="14">
        <f t="shared" si="42"/>
        <v>3.1798670093081327</v>
      </c>
      <c r="V94" s="14">
        <f t="shared" si="43"/>
        <v>4.3711132252558711</v>
      </c>
      <c r="W94" s="9">
        <f t="shared" si="44"/>
        <v>0.20366508356344681</v>
      </c>
      <c r="X94" s="9">
        <f t="shared" si="45"/>
        <v>0.23344623896214031</v>
      </c>
      <c r="Y94" s="9">
        <f t="shared" si="46"/>
        <v>0.20931510731625852</v>
      </c>
      <c r="Z94" s="9">
        <f t="shared" si="47"/>
        <v>0.23946852715743561</v>
      </c>
      <c r="AA94" s="9">
        <f t="shared" si="48"/>
        <v>0.20946333786837537</v>
      </c>
      <c r="AB94" s="9">
        <f t="shared" si="49"/>
        <v>0.23962141101508358</v>
      </c>
      <c r="AC94" s="9">
        <f t="shared" si="50"/>
        <v>0.21526917819986716</v>
      </c>
      <c r="AD94" s="10">
        <f t="shared" si="51"/>
        <v>0.24580428542722835</v>
      </c>
      <c r="AE94" s="11">
        <f t="shared" si="28"/>
        <v>2.2909202592803739</v>
      </c>
      <c r="AF94" s="12">
        <f t="shared" si="29"/>
        <v>3.6688661181396003</v>
      </c>
    </row>
    <row r="95" spans="2:32" x14ac:dyDescent="0.25">
      <c r="B95" s="8">
        <v>8</v>
      </c>
      <c r="C95" s="14">
        <f t="shared" si="30"/>
        <v>0.19999999999999998</v>
      </c>
      <c r="D95" s="14">
        <f t="shared" si="31"/>
        <v>5.551651469779264</v>
      </c>
      <c r="E95" s="14">
        <f t="shared" si="32"/>
        <v>7.0434761376084918</v>
      </c>
      <c r="F95" s="9">
        <f t="shared" si="33"/>
        <v>0.66705199706511853</v>
      </c>
      <c r="G95" s="9">
        <f t="shared" si="34"/>
        <v>0.74164323045657987</v>
      </c>
      <c r="H95" s="9">
        <f t="shared" si="35"/>
        <v>0.70320176817055424</v>
      </c>
      <c r="I95" s="9">
        <f t="shared" si="36"/>
        <v>0.77965778239680228</v>
      </c>
      <c r="J95" s="9">
        <f t="shared" si="37"/>
        <v>0.7050791860071306</v>
      </c>
      <c r="K95" s="9">
        <f t="shared" si="38"/>
        <v>0.78158181975424812</v>
      </c>
      <c r="L95" s="9">
        <f t="shared" si="39"/>
        <v>0.74329761319686538</v>
      </c>
      <c r="M95" s="10">
        <f t="shared" si="40"/>
        <v>0.82171397827568249</v>
      </c>
      <c r="N95" s="11">
        <f t="shared" si="26"/>
        <v>2.760370233441984</v>
      </c>
      <c r="O95" s="12">
        <f t="shared" si="27"/>
        <v>4.7146146464982559</v>
      </c>
      <c r="S95" s="8">
        <v>8</v>
      </c>
      <c r="T95" s="14">
        <f t="shared" si="41"/>
        <v>9.9999999999999992E-2</v>
      </c>
      <c r="U95" s="14">
        <f t="shared" si="42"/>
        <v>3.3892822013302295</v>
      </c>
      <c r="V95" s="14">
        <f t="shared" si="43"/>
        <v>4.6106849587116052</v>
      </c>
      <c r="W95" s="9">
        <f t="shared" si="44"/>
        <v>0.21526671346831305</v>
      </c>
      <c r="X95" s="9">
        <f t="shared" si="45"/>
        <v>0.24580178240284747</v>
      </c>
      <c r="Y95" s="9">
        <f t="shared" si="46"/>
        <v>0.22122091384754339</v>
      </c>
      <c r="Z95" s="9">
        <f t="shared" si="47"/>
        <v>0.25213767114375946</v>
      </c>
      <c r="AA95" s="9">
        <f t="shared" si="48"/>
        <v>0.22137692551380572</v>
      </c>
      <c r="AB95" s="9">
        <f t="shared" si="49"/>
        <v>0.25229845391454275</v>
      </c>
      <c r="AC95" s="9">
        <f t="shared" si="50"/>
        <v>0.22749511705903103</v>
      </c>
      <c r="AD95" s="10">
        <f t="shared" si="51"/>
        <v>0.25880322420358387</v>
      </c>
      <c r="AE95" s="11">
        <f t="shared" si="28"/>
        <v>2.3374364917299952</v>
      </c>
      <c r="AF95" s="12">
        <f t="shared" si="29"/>
        <v>3.7741586852283366</v>
      </c>
    </row>
    <row r="96" spans="2:32" x14ac:dyDescent="0.25">
      <c r="B96" s="13">
        <v>9</v>
      </c>
      <c r="C96" s="14">
        <f t="shared" si="30"/>
        <v>0.22499999999999998</v>
      </c>
      <c r="D96" s="14">
        <f t="shared" si="31"/>
        <v>6.2561367228821565</v>
      </c>
      <c r="E96" s="14">
        <f t="shared" si="32"/>
        <v>7.8244488731142194</v>
      </c>
      <c r="F96" s="9">
        <f t="shared" si="33"/>
        <v>0.74323708355562035</v>
      </c>
      <c r="G96" s="9">
        <f t="shared" si="34"/>
        <v>0.82165269106722372</v>
      </c>
      <c r="H96" s="9">
        <f t="shared" si="35"/>
        <v>0.78333952301508658</v>
      </c>
      <c r="I96" s="9">
        <f t="shared" si="36"/>
        <v>0.86371552071447977</v>
      </c>
      <c r="J96" s="9">
        <f t="shared" si="37"/>
        <v>0.78541815962010197</v>
      </c>
      <c r="K96" s="9">
        <f t="shared" si="38"/>
        <v>0.86584316707418996</v>
      </c>
      <c r="L96" s="9">
        <f t="shared" si="39"/>
        <v>0.82781077507668732</v>
      </c>
      <c r="M96" s="10">
        <f t="shared" si="40"/>
        <v>0.91024763296099476</v>
      </c>
      <c r="N96" s="11">
        <f t="shared" si="26"/>
        <v>2.8815162997877177</v>
      </c>
      <c r="O96" s="12">
        <f t="shared" si="27"/>
        <v>4.9791568494090912</v>
      </c>
      <c r="S96" s="13">
        <v>9</v>
      </c>
      <c r="T96" s="14">
        <f t="shared" si="41"/>
        <v>0.11249999999999999</v>
      </c>
      <c r="U96" s="14">
        <f t="shared" si="42"/>
        <v>3.6106084528719031</v>
      </c>
      <c r="V96" s="14">
        <f t="shared" si="43"/>
        <v>4.8629311681654448</v>
      </c>
      <c r="W96" s="9">
        <f t="shared" si="44"/>
        <v>0.227492524467103</v>
      </c>
      <c r="X96" s="9">
        <f t="shared" si="45"/>
        <v>0.25880059234944153</v>
      </c>
      <c r="Y96" s="9">
        <f t="shared" si="46"/>
        <v>0.23376686385157441</v>
      </c>
      <c r="Z96" s="9">
        <f t="shared" si="47"/>
        <v>0.26546628258244215</v>
      </c>
      <c r="AA96" s="9">
        <f t="shared" si="48"/>
        <v>0.23393106016459614</v>
      </c>
      <c r="AB96" s="9">
        <f t="shared" si="49"/>
        <v>0.26563537078107052</v>
      </c>
      <c r="AC96" s="9">
        <f t="shared" si="50"/>
        <v>0.24037798912345054</v>
      </c>
      <c r="AD96" s="10">
        <f t="shared" si="51"/>
        <v>0.27247866477120097</v>
      </c>
      <c r="AE96" s="11">
        <f t="shared" si="28"/>
        <v>2.3852850301055772</v>
      </c>
      <c r="AF96" s="12">
        <f t="shared" si="29"/>
        <v>3.8820441737264213</v>
      </c>
    </row>
    <row r="97" spans="2:32" x14ac:dyDescent="0.25">
      <c r="B97" s="8">
        <v>10</v>
      </c>
      <c r="C97" s="14">
        <f t="shared" si="30"/>
        <v>0.24999999999999997</v>
      </c>
      <c r="D97" s="14">
        <f t="shared" si="31"/>
        <v>7.0408972601992703</v>
      </c>
      <c r="E97" s="14">
        <f t="shared" si="32"/>
        <v>8.6896184897151461</v>
      </c>
      <c r="F97" s="9">
        <f t="shared" si="33"/>
        <v>0.82774381823361787</v>
      </c>
      <c r="G97" s="9">
        <f t="shared" si="34"/>
        <v>0.91017987970941139</v>
      </c>
      <c r="H97" s="9">
        <f t="shared" si="35"/>
        <v>0.8722223614506408</v>
      </c>
      <c r="I97" s="9">
        <f t="shared" si="36"/>
        <v>0.95671932446332952</v>
      </c>
      <c r="J97" s="9">
        <f t="shared" si="37"/>
        <v>0.87452357241912559</v>
      </c>
      <c r="K97" s="9">
        <f t="shared" si="38"/>
        <v>0.95907205797023654</v>
      </c>
      <c r="L97" s="9">
        <f t="shared" si="39"/>
        <v>0.92153731189186372</v>
      </c>
      <c r="M97" s="10">
        <f t="shared" si="40"/>
        <v>1.0082007976452132</v>
      </c>
      <c r="N97" s="11">
        <f t="shared" si="26"/>
        <v>3.0094345703618939</v>
      </c>
      <c r="O97" s="12">
        <f t="shared" si="27"/>
        <v>5.2564790495654412</v>
      </c>
      <c r="S97" s="8">
        <v>10</v>
      </c>
      <c r="T97" s="14">
        <f t="shared" si="41"/>
        <v>0.12499999999999999</v>
      </c>
      <c r="U97" s="14">
        <f t="shared" si="42"/>
        <v>3.8444861798090524</v>
      </c>
      <c r="V97" s="14">
        <f t="shared" si="43"/>
        <v>5.1285115954733893</v>
      </c>
      <c r="W97" s="9">
        <f t="shared" si="44"/>
        <v>0.24037526207786525</v>
      </c>
      <c r="X97" s="9">
        <f t="shared" si="45"/>
        <v>0.2724758974694737</v>
      </c>
      <c r="Y97" s="9">
        <f t="shared" si="46"/>
        <v>0.24698653054340453</v>
      </c>
      <c r="Z97" s="9">
        <f t="shared" si="47"/>
        <v>0.27948842387740808</v>
      </c>
      <c r="AA97" s="9">
        <f t="shared" si="48"/>
        <v>0.24715933584146296</v>
      </c>
      <c r="AB97" s="9">
        <f t="shared" si="49"/>
        <v>0.2796662448997464</v>
      </c>
      <c r="AC97" s="9">
        <f t="shared" si="50"/>
        <v>0.25395223795962407</v>
      </c>
      <c r="AD97" s="10">
        <f t="shared" si="51"/>
        <v>0.28686554607768955</v>
      </c>
      <c r="AE97" s="11">
        <f t="shared" si="28"/>
        <v>2.4344986296357596</v>
      </c>
      <c r="AF97" s="12">
        <f t="shared" si="29"/>
        <v>3.9925777526026458</v>
      </c>
    </row>
    <row r="98" spans="2:32" x14ac:dyDescent="0.25">
      <c r="B98" s="13">
        <v>11</v>
      </c>
      <c r="C98" s="14">
        <f t="shared" si="30"/>
        <v>0.27499999999999997</v>
      </c>
      <c r="D98" s="14">
        <f t="shared" si="31"/>
        <v>7.9146927598434393</v>
      </c>
      <c r="E98" s="14">
        <f t="shared" si="32"/>
        <v>9.6479457300854392</v>
      </c>
      <c r="F98" s="9">
        <f t="shared" si="33"/>
        <v>0.92146324875249397</v>
      </c>
      <c r="G98" s="9">
        <f t="shared" si="34"/>
        <v>1.0081258972645939</v>
      </c>
      <c r="H98" s="9">
        <f t="shared" si="35"/>
        <v>0.97078626050932249</v>
      </c>
      <c r="I98" s="9">
        <f t="shared" si="36"/>
        <v>1.0596154752342251</v>
      </c>
      <c r="J98" s="9">
        <f t="shared" si="37"/>
        <v>0.97333365733014399</v>
      </c>
      <c r="K98" s="9">
        <f t="shared" si="38"/>
        <v>1.0622170362103664</v>
      </c>
      <c r="L98" s="9">
        <f t="shared" si="39"/>
        <v>1.025462867901525</v>
      </c>
      <c r="M98" s="10">
        <f t="shared" si="40"/>
        <v>1.1165696853576363</v>
      </c>
      <c r="N98" s="11">
        <f t="shared" si="26"/>
        <v>3.1444512337541344</v>
      </c>
      <c r="O98" s="12">
        <f t="shared" si="27"/>
        <v>5.5471197153875442</v>
      </c>
      <c r="S98" s="13">
        <v>11</v>
      </c>
      <c r="T98" s="14">
        <f t="shared" si="41"/>
        <v>0.13749999999999998</v>
      </c>
      <c r="U98" s="14">
        <f t="shared" si="42"/>
        <v>4.0915893852769232</v>
      </c>
      <c r="V98" s="14">
        <f t="shared" si="43"/>
        <v>5.4081200589903009</v>
      </c>
      <c r="W98" s="9">
        <f t="shared" si="44"/>
        <v>0.25394936952809782</v>
      </c>
      <c r="X98" s="9">
        <f t="shared" si="45"/>
        <v>0.28686263637093229</v>
      </c>
      <c r="Y98" s="9">
        <f t="shared" si="46"/>
        <v>0.26091522751960344</v>
      </c>
      <c r="Z98" s="9">
        <f t="shared" si="47"/>
        <v>0.2942399101979733</v>
      </c>
      <c r="AA98" s="9">
        <f t="shared" si="48"/>
        <v>0.26109708801630738</v>
      </c>
      <c r="AB98" s="9">
        <f t="shared" si="49"/>
        <v>0.29442691339262139</v>
      </c>
      <c r="AC98" s="9">
        <f t="shared" si="50"/>
        <v>0.26825409238052494</v>
      </c>
      <c r="AD98" s="10">
        <f t="shared" si="51"/>
        <v>0.30200060485776731</v>
      </c>
      <c r="AE98" s="11">
        <f t="shared" si="28"/>
        <v>2.4851107417706064</v>
      </c>
      <c r="AF98" s="12">
        <f t="shared" si="29"/>
        <v>4.1058156514561581</v>
      </c>
    </row>
    <row r="99" spans="2:32" x14ac:dyDescent="0.25">
      <c r="B99" s="8">
        <v>12</v>
      </c>
      <c r="C99" s="14">
        <f t="shared" si="30"/>
        <v>0.3</v>
      </c>
      <c r="D99" s="14">
        <f t="shared" si="31"/>
        <v>8.8872204185655974</v>
      </c>
      <c r="E99" s="14">
        <f t="shared" si="32"/>
        <v>10.709339164337342</v>
      </c>
      <c r="F99" s="9">
        <f t="shared" si="33"/>
        <v>1.0253809477894407</v>
      </c>
      <c r="G99" s="9">
        <f t="shared" si="34"/>
        <v>1.1164868850780278</v>
      </c>
      <c r="H99" s="9">
        <f t="shared" si="35"/>
        <v>1.0800664678272347</v>
      </c>
      <c r="I99" s="9">
        <f t="shared" si="36"/>
        <v>1.1734500535480368</v>
      </c>
      <c r="J99" s="9">
        <f t="shared" si="37"/>
        <v>1.0828861556453324</v>
      </c>
      <c r="K99" s="9">
        <f t="shared" si="38"/>
        <v>1.1763266825769398</v>
      </c>
      <c r="L99" s="9">
        <f t="shared" si="39"/>
        <v>1.1406776028738446</v>
      </c>
      <c r="M99" s="10">
        <f t="shared" si="40"/>
        <v>1.236455566509012</v>
      </c>
      <c r="N99" s="11">
        <f t="shared" si="26"/>
        <v>3.2869061964475672</v>
      </c>
      <c r="O99" s="12">
        <f t="shared" si="27"/>
        <v>5.8516379308419735</v>
      </c>
      <c r="S99" s="8">
        <v>12</v>
      </c>
      <c r="T99" s="14">
        <f t="shared" si="41"/>
        <v>0.15</v>
      </c>
      <c r="U99" s="14">
        <f t="shared" si="42"/>
        <v>4.3526274007736641</v>
      </c>
      <c r="V99" s="14">
        <f t="shared" si="43"/>
        <v>5.702486207058616</v>
      </c>
      <c r="W99" s="9">
        <f t="shared" si="44"/>
        <v>0.26825107527436892</v>
      </c>
      <c r="X99" s="9">
        <f t="shared" si="45"/>
        <v>0.30199754543149271</v>
      </c>
      <c r="Y99" s="9">
        <f t="shared" si="46"/>
        <v>0.27559009847167421</v>
      </c>
      <c r="Z99" s="9">
        <f t="shared" si="47"/>
        <v>0.30975839950576201</v>
      </c>
      <c r="AA99" s="9">
        <f t="shared" si="48"/>
        <v>0.27578148338054992</v>
      </c>
      <c r="AB99" s="9">
        <f t="shared" si="49"/>
        <v>0.3099550573005998</v>
      </c>
      <c r="AC99" s="9">
        <f t="shared" si="50"/>
        <v>0.28332165846539831</v>
      </c>
      <c r="AD99" s="10">
        <f t="shared" si="51"/>
        <v>0.31792246797052337</v>
      </c>
      <c r="AE99" s="11">
        <f t="shared" si="28"/>
        <v>2.5371555275578879</v>
      </c>
      <c r="AF99" s="12">
        <f t="shared" si="29"/>
        <v>4.2218151795138983</v>
      </c>
    </row>
    <row r="100" spans="2:32" x14ac:dyDescent="0.25">
      <c r="B100" s="13">
        <v>13</v>
      </c>
      <c r="C100" s="14">
        <f t="shared" si="30"/>
        <v>0.32500000000000001</v>
      </c>
      <c r="D100" s="14">
        <f t="shared" si="31"/>
        <v>9.9692143848336681</v>
      </c>
      <c r="E100" s="14">
        <f t="shared" si="32"/>
        <v>11.884755151643507</v>
      </c>
      <c r="F100" s="9">
        <f t="shared" si="33"/>
        <v>1.1405869959941048</v>
      </c>
      <c r="G100" s="9">
        <f t="shared" si="34"/>
        <v>1.2363640343345965</v>
      </c>
      <c r="H100" s="9">
        <f t="shared" si="35"/>
        <v>1.2012079847315784</v>
      </c>
      <c r="I100" s="9">
        <f t="shared" si="36"/>
        <v>1.2993794490305826</v>
      </c>
      <c r="J100" s="9">
        <f t="shared" si="37"/>
        <v>1.2043288251418962</v>
      </c>
      <c r="K100" s="9">
        <f t="shared" si="38"/>
        <v>1.3025601500898636</v>
      </c>
      <c r="L100" s="9">
        <f t="shared" si="39"/>
        <v>1.268387227879392</v>
      </c>
      <c r="M100" s="10">
        <f t="shared" si="40"/>
        <v>1.3690758324672825</v>
      </c>
      <c r="N100" s="11">
        <f t="shared" si="26"/>
        <v>3.4371536073778222</v>
      </c>
      <c r="O100" s="12">
        <f t="shared" si="27"/>
        <v>6.1706141331898063</v>
      </c>
      <c r="S100" s="13">
        <v>13</v>
      </c>
      <c r="T100" s="14">
        <f t="shared" si="41"/>
        <v>0.16250000000000001</v>
      </c>
      <c r="U100" s="14">
        <f t="shared" si="42"/>
        <v>4.6283467170143666</v>
      </c>
      <c r="V100" s="14">
        <f t="shared" si="43"/>
        <v>6.0123773615610725</v>
      </c>
      <c r="W100" s="9">
        <f t="shared" si="44"/>
        <v>0.28331848502121981</v>
      </c>
      <c r="X100" s="9">
        <f t="shared" si="45"/>
        <v>0.31791925113488745</v>
      </c>
      <c r="Y100" s="9">
        <f t="shared" si="46"/>
        <v>0.29105021151138155</v>
      </c>
      <c r="Z100" s="9">
        <f t="shared" si="47"/>
        <v>0.32608348720147007</v>
      </c>
      <c r="AA100" s="9">
        <f t="shared" si="48"/>
        <v>0.29125161422819351</v>
      </c>
      <c r="AB100" s="9">
        <f t="shared" si="49"/>
        <v>0.32629029628798728</v>
      </c>
      <c r="AC100" s="9">
        <f t="shared" si="50"/>
        <v>0.29919501630987178</v>
      </c>
      <c r="AD100" s="10">
        <f t="shared" si="51"/>
        <v>0.3346717494750342</v>
      </c>
      <c r="AE100" s="11">
        <f t="shared" si="28"/>
        <v>2.5906678712588467</v>
      </c>
      <c r="AF100" s="12">
        <f t="shared" si="29"/>
        <v>4.3406347449512745</v>
      </c>
    </row>
    <row r="101" spans="2:32" x14ac:dyDescent="0.25">
      <c r="B101" s="8">
        <v>14</v>
      </c>
      <c r="C101" s="14">
        <f t="shared" si="30"/>
        <v>0.35000000000000003</v>
      </c>
      <c r="D101" s="14">
        <f t="shared" si="31"/>
        <v>11.172555692103742</v>
      </c>
      <c r="E101" s="14">
        <f t="shared" si="32"/>
        <v>13.186308329150636</v>
      </c>
      <c r="F101" s="9">
        <f t="shared" si="33"/>
        <v>1.2682870169888913</v>
      </c>
      <c r="G101" s="9">
        <f t="shared" si="34"/>
        <v>1.3689746488412362</v>
      </c>
      <c r="H101" s="9">
        <f t="shared" si="35"/>
        <v>1.335477154032799</v>
      </c>
      <c r="I101" s="9">
        <f t="shared" si="36"/>
        <v>1.438681976681452</v>
      </c>
      <c r="J101" s="9">
        <f t="shared" si="37"/>
        <v>1.3389310555398559</v>
      </c>
      <c r="K101" s="9">
        <f t="shared" si="38"/>
        <v>1.4421988079584167</v>
      </c>
      <c r="L101" s="9">
        <f t="shared" si="39"/>
        <v>1.4099252039742689</v>
      </c>
      <c r="M101" s="10">
        <f t="shared" si="40"/>
        <v>1.5157762234475414</v>
      </c>
      <c r="N101" s="11">
        <f t="shared" si="26"/>
        <v>3.5955624012481655</v>
      </c>
      <c r="O101" s="12">
        <f t="shared" si="27"/>
        <v>6.5046508758643435</v>
      </c>
      <c r="S101" s="8">
        <v>14</v>
      </c>
      <c r="T101" s="14">
        <f t="shared" si="41"/>
        <v>0.17500000000000002</v>
      </c>
      <c r="U101" s="14">
        <f t="shared" si="42"/>
        <v>4.9195329091494067</v>
      </c>
      <c r="V101" s="14">
        <f t="shared" si="43"/>
        <v>6.3386004561592122</v>
      </c>
      <c r="W101" s="9">
        <f t="shared" si="44"/>
        <v>0.29919167847033806</v>
      </c>
      <c r="X101" s="9">
        <f t="shared" si="45"/>
        <v>0.33466836714558323</v>
      </c>
      <c r="Y101" s="9">
        <f t="shared" si="46"/>
        <v>0.30733665834475737</v>
      </c>
      <c r="Z101" s="9">
        <f t="shared" si="47"/>
        <v>0.34325680562844307</v>
      </c>
      <c r="AA101" s="9">
        <f t="shared" si="48"/>
        <v>0.30754859769052612</v>
      </c>
      <c r="AB101" s="9">
        <f t="shared" si="49"/>
        <v>0.34347428820681725</v>
      </c>
      <c r="AC101" s="9">
        <f t="shared" si="50"/>
        <v>0.31591632174922529</v>
      </c>
      <c r="AD101" s="10">
        <f t="shared" si="51"/>
        <v>0.35229115268737771</v>
      </c>
      <c r="AE101" s="11">
        <f t="shared" si="28"/>
        <v>2.6456833942075089</v>
      </c>
      <c r="AF101" s="12">
        <f t="shared" si="29"/>
        <v>4.4623338745413559</v>
      </c>
    </row>
    <row r="102" spans="2:32" x14ac:dyDescent="0.25">
      <c r="B102" s="13">
        <v>15</v>
      </c>
      <c r="C102" s="14">
        <f t="shared" si="30"/>
        <v>0.37500000000000006</v>
      </c>
      <c r="D102" s="14">
        <f t="shared" si="31"/>
        <v>12.510393798788487</v>
      </c>
      <c r="E102" s="14">
        <f t="shared" si="32"/>
        <v>14.627393736078723</v>
      </c>
      <c r="F102" s="9">
        <f t="shared" si="33"/>
        <v>1.4098143751756165</v>
      </c>
      <c r="G102" s="9">
        <f t="shared" si="34"/>
        <v>1.5156643720401282</v>
      </c>
      <c r="H102" s="9">
        <f t="shared" si="35"/>
        <v>1.4842744688168166</v>
      </c>
      <c r="I102" s="9">
        <f t="shared" si="36"/>
        <v>1.5927707156029411</v>
      </c>
      <c r="J102" s="9">
        <f t="shared" si="37"/>
        <v>1.4880967078709371</v>
      </c>
      <c r="K102" s="9">
        <f t="shared" si="38"/>
        <v>1.5966591109051018</v>
      </c>
      <c r="L102" s="9">
        <f t="shared" si="39"/>
        <v>1.5667662261902724</v>
      </c>
      <c r="M102" s="10">
        <f t="shared" si="40"/>
        <v>1.6780443432064924</v>
      </c>
      <c r="N102" s="11">
        <f t="shared" si="26"/>
        <v>3.7625168612392552</v>
      </c>
      <c r="O102" s="12">
        <f t="shared" si="27"/>
        <v>6.854373617302933</v>
      </c>
      <c r="S102" s="13">
        <v>15</v>
      </c>
      <c r="T102" s="14">
        <f t="shared" si="41"/>
        <v>0.18750000000000003</v>
      </c>
      <c r="U102" s="14">
        <f t="shared" si="42"/>
        <v>5.2270126611977616</v>
      </c>
      <c r="V102" s="14">
        <f t="shared" si="43"/>
        <v>6.6820040740764588</v>
      </c>
      <c r="W102" s="9">
        <f t="shared" si="44"/>
        <v>0.31591281104283925</v>
      </c>
      <c r="X102" s="9">
        <f t="shared" si="45"/>
        <v>0.35228759636480667</v>
      </c>
      <c r="Y102" s="9">
        <f t="shared" si="46"/>
        <v>0.32449265854369713</v>
      </c>
      <c r="Z102" s="9">
        <f t="shared" si="47"/>
        <v>0.36132212868218921</v>
      </c>
      <c r="AA102" s="9">
        <f t="shared" si="48"/>
        <v>0.3247156800715284</v>
      </c>
      <c r="AB102" s="9">
        <f t="shared" si="49"/>
        <v>0.36155083377022695</v>
      </c>
      <c r="AC102" s="9">
        <f t="shared" si="50"/>
        <v>0.33352991331011683</v>
      </c>
      <c r="AD102" s="10">
        <f t="shared" si="51"/>
        <v>0.3708255774745518</v>
      </c>
      <c r="AE102" s="11">
        <f t="shared" si="28"/>
        <v>2.7022384689177046</v>
      </c>
      <c r="AF102" s="12">
        <f t="shared" si="29"/>
        <v>4.5869732336379876</v>
      </c>
    </row>
    <row r="103" spans="2:32" x14ac:dyDescent="0.25">
      <c r="B103" s="8">
        <v>16</v>
      </c>
      <c r="C103" s="14">
        <f t="shared" si="30"/>
        <v>0.40000000000000008</v>
      </c>
      <c r="D103" s="14">
        <f t="shared" si="31"/>
        <v>13.997280957912054</v>
      </c>
      <c r="E103" s="14">
        <f t="shared" si="32"/>
        <v>16.22282179745584</v>
      </c>
      <c r="F103" s="9">
        <f t="shared" si="33"/>
        <v>1.5666436587569894</v>
      </c>
      <c r="G103" s="9">
        <f t="shared" si="34"/>
        <v>1.6779207007341785</v>
      </c>
      <c r="H103" s="9">
        <f t="shared" si="35"/>
        <v>1.6491487307689834</v>
      </c>
      <c r="I103" s="9">
        <f t="shared" si="36"/>
        <v>1.7632076987956022</v>
      </c>
      <c r="J103" s="9">
        <f t="shared" si="37"/>
        <v>1.6533783065964369</v>
      </c>
      <c r="K103" s="9">
        <f t="shared" si="38"/>
        <v>1.7675068227742916</v>
      </c>
      <c r="L103" s="9">
        <f t="shared" si="39"/>
        <v>1.7405411281299721</v>
      </c>
      <c r="M103" s="10">
        <f t="shared" si="40"/>
        <v>1.857524595916054</v>
      </c>
      <c r="N103" s="11">
        <f t="shared" si="26"/>
        <v>3.9384172017729537</v>
      </c>
      <c r="O103" s="12">
        <f t="shared" si="27"/>
        <v>7.2204315365837495</v>
      </c>
      <c r="S103" s="8">
        <v>16</v>
      </c>
      <c r="T103" s="14">
        <f t="shared" si="41"/>
        <v>0.20000000000000004</v>
      </c>
      <c r="U103" s="14">
        <f t="shared" si="42"/>
        <v>5.5516558947949965</v>
      </c>
      <c r="V103" s="14">
        <f t="shared" si="43"/>
        <v>7.0434805905338242</v>
      </c>
      <c r="W103" s="9">
        <f t="shared" si="44"/>
        <v>0.33352622082995587</v>
      </c>
      <c r="X103" s="9">
        <f t="shared" si="45"/>
        <v>0.37082183822342651</v>
      </c>
      <c r="Y103" s="9">
        <f t="shared" si="46"/>
        <v>0.34256366917683234</v>
      </c>
      <c r="Z103" s="9">
        <f t="shared" si="47"/>
        <v>0.38032548178772141</v>
      </c>
      <c r="AA103" s="9">
        <f t="shared" si="48"/>
        <v>0.34279834654583086</v>
      </c>
      <c r="AB103" s="9">
        <f t="shared" si="49"/>
        <v>0.38056598659693769</v>
      </c>
      <c r="AC103" s="9">
        <f t="shared" si="50"/>
        <v>0.35208242465916395</v>
      </c>
      <c r="AD103" s="10">
        <f t="shared" si="51"/>
        <v>0.39032223305391223</v>
      </c>
      <c r="AE103" s="11">
        <f t="shared" si="28"/>
        <v>2.760370233441984</v>
      </c>
      <c r="AF103" s="12">
        <f t="shared" si="29"/>
        <v>4.7146146464982568</v>
      </c>
    </row>
    <row r="104" spans="2:32" x14ac:dyDescent="0.25">
      <c r="B104" s="13">
        <v>17</v>
      </c>
      <c r="C104" s="14">
        <f t="shared" si="30"/>
        <v>0.4250000000000001</v>
      </c>
      <c r="D104" s="14">
        <f t="shared" si="31"/>
        <v>15.649320768181688</v>
      </c>
      <c r="E104" s="14">
        <f t="shared" si="32"/>
        <v>17.988967520754176</v>
      </c>
      <c r="F104" s="9">
        <f t="shared" si="33"/>
        <v>1.7404055832611058</v>
      </c>
      <c r="G104" s="9">
        <f t="shared" si="34"/>
        <v>1.8573879208897297</v>
      </c>
      <c r="H104" s="9">
        <f t="shared" si="35"/>
        <v>1.8318127000852344</v>
      </c>
      <c r="I104" s="9">
        <f t="shared" si="36"/>
        <v>1.9517195961545744</v>
      </c>
      <c r="J104" s="9">
        <f t="shared" si="37"/>
        <v>1.8364927268679674</v>
      </c>
      <c r="K104" s="9">
        <f t="shared" si="38"/>
        <v>1.9564727368983257</v>
      </c>
      <c r="L104" s="9">
        <f t="shared" si="39"/>
        <v>1.9330533567001791</v>
      </c>
      <c r="M104" s="10">
        <f t="shared" si="40"/>
        <v>2.0560346948303216</v>
      </c>
      <c r="N104" s="11">
        <f t="shared" si="26"/>
        <v>4.123680172011241</v>
      </c>
      <c r="O104" s="12">
        <f t="shared" si="27"/>
        <v>7.6034983767454287</v>
      </c>
      <c r="S104" s="13">
        <v>17</v>
      </c>
      <c r="T104" s="14">
        <f t="shared" si="41"/>
        <v>0.21250000000000005</v>
      </c>
      <c r="U104" s="14">
        <f t="shared" si="42"/>
        <v>5.8943780076174042</v>
      </c>
      <c r="V104" s="14">
        <f t="shared" si="43"/>
        <v>7.4239684252082672</v>
      </c>
      <c r="W104" s="9">
        <f t="shared" si="44"/>
        <v>0.3520785410405276</v>
      </c>
      <c r="X104" s="9">
        <f t="shared" si="45"/>
        <v>0.39031830148029911</v>
      </c>
      <c r="Y104" s="9">
        <f t="shared" si="46"/>
        <v>0.36159750007478647</v>
      </c>
      <c r="Z104" s="9">
        <f t="shared" si="47"/>
        <v>0.40031525752005526</v>
      </c>
      <c r="AA104" s="9">
        <f t="shared" si="48"/>
        <v>0.36184443649449605</v>
      </c>
      <c r="AB104" s="9">
        <f t="shared" si="49"/>
        <v>0.40056816890233354</v>
      </c>
      <c r="AC104" s="9">
        <f t="shared" si="50"/>
        <v>0.37162290283054633</v>
      </c>
      <c r="AD104" s="10">
        <f t="shared" si="51"/>
        <v>0.41083075658051382</v>
      </c>
      <c r="AE104" s="11">
        <f t="shared" si="28"/>
        <v>2.820116605986716</v>
      </c>
      <c r="AF104" s="12">
        <f t="shared" si="29"/>
        <v>4.8453211169498704</v>
      </c>
    </row>
    <row r="105" spans="2:32" x14ac:dyDescent="0.25">
      <c r="B105" s="8">
        <v>18</v>
      </c>
      <c r="C105" s="14">
        <f t="shared" si="30"/>
        <v>0.45000000000000012</v>
      </c>
      <c r="D105" s="14">
        <f t="shared" si="31"/>
        <v>17.484332400492971</v>
      </c>
      <c r="E105" s="14">
        <f t="shared" si="32"/>
        <v>19.943935401058486</v>
      </c>
      <c r="F105" s="9">
        <f t="shared" si="33"/>
        <v>1.932903465091711</v>
      </c>
      <c r="G105" s="9">
        <f t="shared" si="34"/>
        <v>2.0558836151199862</v>
      </c>
      <c r="H105" s="9">
        <f t="shared" si="35"/>
        <v>2.0341603939723565</v>
      </c>
      <c r="I105" s="9">
        <f t="shared" si="36"/>
        <v>2.1602150477513393</v>
      </c>
      <c r="J105" s="9">
        <f t="shared" si="37"/>
        <v>2.0393385343070403</v>
      </c>
      <c r="K105" s="9">
        <f t="shared" si="38"/>
        <v>2.1654700506797906</v>
      </c>
      <c r="L105" s="9">
        <f t="shared" si="39"/>
        <v>2.1462971822503714</v>
      </c>
      <c r="M105" s="10">
        <f t="shared" si="40"/>
        <v>2.2755839080972842</v>
      </c>
      <c r="N105" s="11">
        <f t="shared" si="26"/>
        <v>4.318739680793553</v>
      </c>
      <c r="O105" s="12">
        <f t="shared" si="27"/>
        <v>8.0042733166954498</v>
      </c>
      <c r="S105" s="8">
        <v>18</v>
      </c>
      <c r="T105" s="14">
        <f t="shared" si="41"/>
        <v>0.22500000000000006</v>
      </c>
      <c r="U105" s="14">
        <f t="shared" si="42"/>
        <v>6.2561422271190104</v>
      </c>
      <c r="V105" s="14">
        <f t="shared" si="43"/>
        <v>7.8244544103591984</v>
      </c>
      <c r="W105" s="9">
        <f t="shared" si="44"/>
        <v>0.37161881822745757</v>
      </c>
      <c r="X105" s="9">
        <f t="shared" si="45"/>
        <v>0.41082662280846222</v>
      </c>
      <c r="Y105" s="9">
        <f t="shared" si="46"/>
        <v>0.38164443501903778</v>
      </c>
      <c r="Z105" s="9">
        <f t="shared" si="47"/>
        <v>0.42134233715730512</v>
      </c>
      <c r="AA105" s="9">
        <f t="shared" si="48"/>
        <v>0.38190426476802602</v>
      </c>
      <c r="AB105" s="9">
        <f t="shared" si="49"/>
        <v>0.42160829312575915</v>
      </c>
      <c r="AC105" s="9">
        <f t="shared" si="50"/>
        <v>0.39220293252927385</v>
      </c>
      <c r="AD105" s="10">
        <f t="shared" si="51"/>
        <v>0.43240333781922191</v>
      </c>
      <c r="AE105" s="11">
        <f t="shared" si="28"/>
        <v>2.8815162997877186</v>
      </c>
      <c r="AF105" s="12">
        <f t="shared" si="29"/>
        <v>4.9791568494090912</v>
      </c>
    </row>
    <row r="106" spans="2:32" x14ac:dyDescent="0.25">
      <c r="B106" s="13">
        <v>19</v>
      </c>
      <c r="C106" s="14">
        <f t="shared" si="30"/>
        <v>0.47500000000000014</v>
      </c>
      <c r="D106" s="14">
        <f t="shared" si="31"/>
        <v>19.522032151143115</v>
      </c>
      <c r="E106" s="14">
        <f t="shared" si="32"/>
        <v>22.107741687738407</v>
      </c>
      <c r="F106" s="9">
        <f t="shared" si="33"/>
        <v>2.1461314303589583</v>
      </c>
      <c r="G106" s="9">
        <f t="shared" si="34"/>
        <v>2.2754169071887236</v>
      </c>
      <c r="H106" s="9">
        <f t="shared" si="35"/>
        <v>2.2582862072580223</v>
      </c>
      <c r="I106" s="9">
        <f t="shared" si="36"/>
        <v>2.3908038210085314</v>
      </c>
      <c r="J106" s="9">
        <f t="shared" si="37"/>
        <v>2.264015151237504</v>
      </c>
      <c r="K106" s="9">
        <f t="shared" si="38"/>
        <v>2.396613568411031</v>
      </c>
      <c r="L106" s="9">
        <f t="shared" si="39"/>
        <v>2.3824778267707236</v>
      </c>
      <c r="M106" s="10">
        <f t="shared" si="40"/>
        <v>2.5183932244591642</v>
      </c>
      <c r="N106" s="11">
        <f t="shared" si="26"/>
        <v>4.5240474437389082</v>
      </c>
      <c r="O106" s="12">
        <f t="shared" si="27"/>
        <v>8.4234818726419327</v>
      </c>
      <c r="S106" s="13">
        <v>19</v>
      </c>
      <c r="T106" s="14">
        <f t="shared" si="41"/>
        <v>0.23750000000000007</v>
      </c>
      <c r="U106" s="14">
        <f t="shared" si="42"/>
        <v>6.6379620855074872</v>
      </c>
      <c r="V106" s="14">
        <f t="shared" si="43"/>
        <v>8.2459762805581676</v>
      </c>
      <c r="W106" s="9">
        <f t="shared" si="44"/>
        <v>0.39219863658977494</v>
      </c>
      <c r="X106" s="9">
        <f t="shared" si="45"/>
        <v>0.43239899146604188</v>
      </c>
      <c r="Y106" s="9">
        <f t="shared" si="46"/>
        <v>0.40275735915844924</v>
      </c>
      <c r="Z106" s="9">
        <f t="shared" si="47"/>
        <v>0.44346021847066963</v>
      </c>
      <c r="AA106" s="9">
        <f t="shared" si="48"/>
        <v>0.40303074918084025</v>
      </c>
      <c r="AB106" s="9">
        <f t="shared" si="49"/>
        <v>0.44373988979851009</v>
      </c>
      <c r="AC106" s="9">
        <f t="shared" si="50"/>
        <v>0.41387676682197949</v>
      </c>
      <c r="AD106" s="10">
        <f t="shared" si="51"/>
        <v>0.45509485021368823</v>
      </c>
      <c r="AE106" s="11">
        <f t="shared" si="28"/>
        <v>2.9446088382508249</v>
      </c>
      <c r="AF106" s="12">
        <f t="shared" si="29"/>
        <v>5.1161872702549314</v>
      </c>
    </row>
    <row r="107" spans="2:32" x14ac:dyDescent="0.25">
      <c r="B107" s="8">
        <v>20</v>
      </c>
      <c r="C107" s="14">
        <f t="shared" si="30"/>
        <v>0.50000000000000011</v>
      </c>
      <c r="D107" s="14">
        <f t="shared" si="31"/>
        <v>21.784234146829903</v>
      </c>
      <c r="E107" s="14">
        <f t="shared" si="32"/>
        <v>24.502515839486243</v>
      </c>
      <c r="F107" s="9">
        <f t="shared" si="33"/>
        <v>2.3822945416322159</v>
      </c>
      <c r="G107" s="9">
        <f t="shared" si="34"/>
        <v>2.5182086262650332</v>
      </c>
      <c r="H107" s="9">
        <f t="shared" si="35"/>
        <v>2.5065060468875573</v>
      </c>
      <c r="I107" s="9">
        <f t="shared" si="36"/>
        <v>2.6458179836361957</v>
      </c>
      <c r="J107" s="9">
        <f t="shared" si="37"/>
        <v>2.5128440416046676</v>
      </c>
      <c r="K107" s="9">
        <f t="shared" si="38"/>
        <v>2.6522409246562004</v>
      </c>
      <c r="L107" s="9">
        <f t="shared" si="39"/>
        <v>2.6440337120215478</v>
      </c>
      <c r="M107" s="10">
        <f t="shared" si="40"/>
        <v>2.7869176408069416</v>
      </c>
      <c r="N107" s="11">
        <f t="shared" si="26"/>
        <v>4.7400736532628693</v>
      </c>
      <c r="O107" s="12">
        <f t="shared" si="27"/>
        <v>8.8618768300131912</v>
      </c>
      <c r="S107" s="8">
        <v>20</v>
      </c>
      <c r="T107" s="14">
        <f t="shared" si="41"/>
        <v>0.25000000000000006</v>
      </c>
      <c r="U107" s="14">
        <f t="shared" si="42"/>
        <v>7.0409040221892099</v>
      </c>
      <c r="V107" s="14">
        <f t="shared" si="43"/>
        <v>8.6896252902611817</v>
      </c>
      <c r="W107" s="9">
        <f t="shared" si="44"/>
        <v>0.41387224866215944</v>
      </c>
      <c r="X107" s="9">
        <f t="shared" si="45"/>
        <v>0.45509028036395877</v>
      </c>
      <c r="Y107" s="9">
        <f t="shared" si="46"/>
        <v>0.42499189297312212</v>
      </c>
      <c r="Z107" s="9">
        <f t="shared" si="47"/>
        <v>0.46672515007119397</v>
      </c>
      <c r="AA107" s="9">
        <f t="shared" si="48"/>
        <v>0.42527954455707634</v>
      </c>
      <c r="AB107" s="9">
        <f t="shared" si="49"/>
        <v>0.46701924197260153</v>
      </c>
      <c r="AC107" s="9">
        <f t="shared" si="50"/>
        <v>0.43670146454309544</v>
      </c>
      <c r="AD107" s="10">
        <f t="shared" si="51"/>
        <v>0.47896298868028286</v>
      </c>
      <c r="AE107" s="11">
        <f t="shared" si="28"/>
        <v>3.0094345703618943</v>
      </c>
      <c r="AF107" s="12">
        <f t="shared" si="29"/>
        <v>5.2564790495654421</v>
      </c>
    </row>
    <row r="108" spans="2:32" x14ac:dyDescent="0.25">
      <c r="B108" s="13">
        <v>21</v>
      </c>
      <c r="C108" s="14">
        <f t="shared" si="30"/>
        <v>0.52500000000000013</v>
      </c>
      <c r="D108" s="14">
        <f t="shared" si="31"/>
        <v>24.29507221860294</v>
      </c>
      <c r="E108" s="14">
        <f t="shared" si="32"/>
        <v>27.152723186762373</v>
      </c>
      <c r="F108" s="9">
        <f t="shared" si="33"/>
        <v>2.6438310444722517</v>
      </c>
      <c r="G108" s="9">
        <f t="shared" si="34"/>
        <v>2.7867135928802238</v>
      </c>
      <c r="H108" s="9">
        <f t="shared" si="35"/>
        <v>2.781380692261163</v>
      </c>
      <c r="I108" s="9">
        <f t="shared" si="36"/>
        <v>2.9278353043793341</v>
      </c>
      <c r="J108" s="9">
        <f t="shared" si="37"/>
        <v>2.7883921270397414</v>
      </c>
      <c r="K108" s="9">
        <f t="shared" si="38"/>
        <v>2.9349360407506673</v>
      </c>
      <c r="L108" s="9">
        <f t="shared" si="39"/>
        <v>2.9336610507045453</v>
      </c>
      <c r="M108" s="10">
        <f t="shared" si="40"/>
        <v>3.083870794798063</v>
      </c>
      <c r="N108" s="11">
        <f t="shared" si="26"/>
        <v>4.9673076722839378</v>
      </c>
      <c r="O108" s="12">
        <f t="shared" si="27"/>
        <v>9.3202392068600997</v>
      </c>
      <c r="S108" s="13">
        <v>21</v>
      </c>
      <c r="T108" s="14">
        <f t="shared" si="41"/>
        <v>0.26250000000000007</v>
      </c>
      <c r="U108" s="14">
        <f t="shared" si="42"/>
        <v>7.4660901202334848</v>
      </c>
      <c r="V108" s="14">
        <f t="shared" si="43"/>
        <v>9.1565489657831538</v>
      </c>
      <c r="W108" s="9">
        <f t="shared" si="44"/>
        <v>0.43669671271978694</v>
      </c>
      <c r="X108" s="9">
        <f t="shared" si="45"/>
        <v>0.47895818385852851</v>
      </c>
      <c r="Y108" s="9">
        <f t="shared" si="46"/>
        <v>0.44840653312163287</v>
      </c>
      <c r="Z108" s="9">
        <f t="shared" si="47"/>
        <v>0.49119627264960886</v>
      </c>
      <c r="AA108" s="9">
        <f t="shared" si="48"/>
        <v>0.44870918366397722</v>
      </c>
      <c r="AB108" s="9">
        <f t="shared" si="49"/>
        <v>0.49150552654681867</v>
      </c>
      <c r="AC108" s="9">
        <f t="shared" si="50"/>
        <v>0.46073703476109229</v>
      </c>
      <c r="AD108" s="10">
        <f t="shared" si="51"/>
        <v>0.50406841447190509</v>
      </c>
      <c r="AE108" s="11">
        <f t="shared" si="28"/>
        <v>3.0760346863708143</v>
      </c>
      <c r="AF108" s="12">
        <f t="shared" si="29"/>
        <v>5.4001001232219918</v>
      </c>
    </row>
    <row r="109" spans="2:32" x14ac:dyDescent="0.25">
      <c r="B109" s="8">
        <v>22</v>
      </c>
      <c r="C109" s="14">
        <f t="shared" si="30"/>
        <v>0.55000000000000016</v>
      </c>
      <c r="D109" s="14">
        <f t="shared" si="31"/>
        <v>27.081245174232706</v>
      </c>
      <c r="E109" s="14">
        <f t="shared" si="32"/>
        <v>30.085411033085421</v>
      </c>
      <c r="F109" s="9">
        <f t="shared" si="33"/>
        <v>2.9334369568372245</v>
      </c>
      <c r="G109" s="9">
        <f t="shared" si="34"/>
        <v>3.0836452497798601</v>
      </c>
      <c r="H109" s="9">
        <f t="shared" si="35"/>
        <v>3.0857416156644346</v>
      </c>
      <c r="I109" s="9">
        <f t="shared" si="36"/>
        <v>3.239705115930636</v>
      </c>
      <c r="J109" s="9">
        <f t="shared" si="37"/>
        <v>3.0934976688804285</v>
      </c>
      <c r="K109" s="9">
        <f t="shared" si="38"/>
        <v>3.2475550493297192</v>
      </c>
      <c r="L109" s="9">
        <f t="shared" si="39"/>
        <v>3.2543410272589641</v>
      </c>
      <c r="M109" s="10">
        <f t="shared" si="40"/>
        <v>3.4122521892240645</v>
      </c>
      <c r="N109" s="11">
        <f t="shared" si="26"/>
        <v>5.2062587524191901</v>
      </c>
      <c r="O109" s="12">
        <f t="shared" si="27"/>
        <v>9.7993792497677887</v>
      </c>
      <c r="S109" s="8">
        <v>22</v>
      </c>
      <c r="T109" s="14">
        <f t="shared" si="41"/>
        <v>0.27500000000000008</v>
      </c>
      <c r="U109" s="14">
        <f t="shared" si="42"/>
        <v>7.9147009837421685</v>
      </c>
      <c r="V109" s="14">
        <f t="shared" si="43"/>
        <v>9.6479539985703688</v>
      </c>
      <c r="W109" s="9">
        <f t="shared" si="44"/>
        <v>0.46073203724316597</v>
      </c>
      <c r="X109" s="9">
        <f t="shared" si="45"/>
        <v>0.50406336261387108</v>
      </c>
      <c r="Y109" s="9">
        <f t="shared" si="46"/>
        <v>0.47306280052494581</v>
      </c>
      <c r="Z109" s="9">
        <f t="shared" si="47"/>
        <v>0.51693576746278458</v>
      </c>
      <c r="AA109" s="9">
        <f t="shared" si="48"/>
        <v>0.47338122538637406</v>
      </c>
      <c r="AB109" s="9">
        <f t="shared" si="49"/>
        <v>0.51726096284380196</v>
      </c>
      <c r="AC109" s="9">
        <f t="shared" si="50"/>
        <v>0.48604658866713812</v>
      </c>
      <c r="AD109" s="10">
        <f t="shared" si="51"/>
        <v>0.53047490747427894</v>
      </c>
      <c r="AE109" s="11">
        <f t="shared" si="28"/>
        <v>3.1444512337541353</v>
      </c>
      <c r="AF109" s="12">
        <f t="shared" si="29"/>
        <v>5.547119715387546</v>
      </c>
    </row>
    <row r="110" spans="2:32" x14ac:dyDescent="0.25">
      <c r="B110" s="13">
        <v>23</v>
      </c>
      <c r="C110" s="14">
        <f t="shared" si="30"/>
        <v>0.57500000000000018</v>
      </c>
      <c r="D110" s="14">
        <f t="shared" si="31"/>
        <v>30.172287933097024</v>
      </c>
      <c r="E110" s="14">
        <f t="shared" si="32"/>
        <v>33.330480661339529</v>
      </c>
      <c r="F110" s="9">
        <f t="shared" si="33"/>
        <v>3.2540932479278908</v>
      </c>
      <c r="G110" s="9">
        <f t="shared" si="34"/>
        <v>3.4120028843400152</v>
      </c>
      <c r="H110" s="9">
        <f t="shared" si="35"/>
        <v>3.4227195216897393</v>
      </c>
      <c r="I110" s="9">
        <f t="shared" si="36"/>
        <v>3.584576899012168</v>
      </c>
      <c r="J110" s="9">
        <f t="shared" si="37"/>
        <v>3.4312988756619682</v>
      </c>
      <c r="K110" s="9">
        <f t="shared" si="38"/>
        <v>3.5932549465071539</v>
      </c>
      <c r="L110" s="9">
        <f t="shared" si="39"/>
        <v>3.6093698408074761</v>
      </c>
      <c r="M110" s="10">
        <f t="shared" si="40"/>
        <v>3.7753772807618606</v>
      </c>
      <c r="N110" s="11">
        <f t="shared" si="26"/>
        <v>5.4574567774950813</v>
      </c>
      <c r="O110" s="12">
        <f t="shared" si="27"/>
        <v>10.300137463335837</v>
      </c>
      <c r="S110" s="13">
        <v>23</v>
      </c>
      <c r="T110" s="14">
        <f t="shared" si="41"/>
        <v>0.28750000000000009</v>
      </c>
      <c r="U110" s="14">
        <f t="shared" si="42"/>
        <v>8.387978763364325</v>
      </c>
      <c r="V110" s="14">
        <f t="shared" si="43"/>
        <v>10.16510928702059</v>
      </c>
      <c r="W110" s="9">
        <f t="shared" si="44"/>
        <v>0.48604133280532613</v>
      </c>
      <c r="X110" s="9">
        <f t="shared" si="45"/>
        <v>0.53046959589673282</v>
      </c>
      <c r="Y110" s="9">
        <f t="shared" si="46"/>
        <v>0.49902539605842322</v>
      </c>
      <c r="Z110" s="9">
        <f t="shared" si="47"/>
        <v>0.54400901243847244</v>
      </c>
      <c r="AA110" s="9">
        <f t="shared" si="48"/>
        <v>0.49936041051391272</v>
      </c>
      <c r="AB110" s="9">
        <f t="shared" si="49"/>
        <v>0.54435096881006995</v>
      </c>
      <c r="AC110" s="9">
        <f t="shared" si="50"/>
        <v>0.51269649926712768</v>
      </c>
      <c r="AD110" s="10">
        <f t="shared" si="51"/>
        <v>0.55824952631593827</v>
      </c>
      <c r="AE110" s="11">
        <f t="shared" si="28"/>
        <v>3.2147271334610612</v>
      </c>
      <c r="AF110" s="12">
        <f t="shared" si="29"/>
        <v>5.6976083613650266</v>
      </c>
    </row>
    <row r="111" spans="2:32" x14ac:dyDescent="0.25">
      <c r="B111" s="8">
        <v>24</v>
      </c>
      <c r="C111" s="14">
        <f t="shared" si="30"/>
        <v>0.6000000000000002</v>
      </c>
      <c r="D111" s="14">
        <f t="shared" si="31"/>
        <v>33.600871247003489</v>
      </c>
      <c r="E111" s="14">
        <f t="shared" si="32"/>
        <v>36.920987970696281</v>
      </c>
      <c r="F111" s="9">
        <f t="shared" si="33"/>
        <v>3.6090958789773087</v>
      </c>
      <c r="G111" s="9">
        <f t="shared" si="34"/>
        <v>3.7751017151619481</v>
      </c>
      <c r="H111" s="9">
        <f t="shared" si="35"/>
        <v>3.7957758917830979</v>
      </c>
      <c r="I111" s="9">
        <f t="shared" si="36"/>
        <v>3.9659318738723535</v>
      </c>
      <c r="J111" s="9">
        <f t="shared" si="37"/>
        <v>3.80526552289481</v>
      </c>
      <c r="K111" s="9">
        <f t="shared" si="38"/>
        <v>3.9755252586316816</v>
      </c>
      <c r="L111" s="9">
        <f t="shared" si="39"/>
        <v>4.002391911447055</v>
      </c>
      <c r="M111" s="10">
        <f t="shared" si="40"/>
        <v>4.1769107344185388</v>
      </c>
      <c r="N111" s="11">
        <f t="shared" si="26"/>
        <v>5.7214530332261999</v>
      </c>
      <c r="O111" s="12">
        <f t="shared" si="27"/>
        <v>10.823385674319628</v>
      </c>
      <c r="S111" s="8">
        <v>24</v>
      </c>
      <c r="T111" s="14">
        <f t="shared" si="41"/>
        <v>0.3000000000000001</v>
      </c>
      <c r="U111" s="14">
        <f t="shared" si="42"/>
        <v>8.8872303375671784</v>
      </c>
      <c r="V111" s="14">
        <f t="shared" si="43"/>
        <v>10.709349134472216</v>
      </c>
      <c r="W111" s="9">
        <f t="shared" si="44"/>
        <v>0.51269097176229772</v>
      </c>
      <c r="X111" s="9">
        <f t="shared" si="45"/>
        <v>0.55824394168492386</v>
      </c>
      <c r="Y111" s="9">
        <f t="shared" si="46"/>
        <v>0.52636236424240457</v>
      </c>
      <c r="Z111" s="9">
        <f t="shared" si="47"/>
        <v>0.57248474628906332</v>
      </c>
      <c r="AA111" s="9">
        <f t="shared" si="48"/>
        <v>0.52671482553173277</v>
      </c>
      <c r="AB111" s="9">
        <f t="shared" si="49"/>
        <v>0.572844325229942</v>
      </c>
      <c r="AC111" s="9">
        <f t="shared" si="50"/>
        <v>0.54075656927756732</v>
      </c>
      <c r="AD111" s="10">
        <f t="shared" si="51"/>
        <v>0.58746277669264857</v>
      </c>
      <c r="AE111" s="11">
        <f t="shared" si="28"/>
        <v>3.2869061964475685</v>
      </c>
      <c r="AF111" s="12">
        <f t="shared" si="29"/>
        <v>5.8516379308419744</v>
      </c>
    </row>
    <row r="112" spans="2:32" x14ac:dyDescent="0.25">
      <c r="B112" s="13">
        <v>25</v>
      </c>
      <c r="C112" s="14">
        <f t="shared" si="30"/>
        <v>0.62500000000000022</v>
      </c>
      <c r="D112" s="14">
        <f t="shared" si="31"/>
        <v>37.403133016966855</v>
      </c>
      <c r="E112" s="14">
        <f t="shared" si="32"/>
        <v>40.893475756461044</v>
      </c>
      <c r="F112" s="9">
        <f t="shared" si="33"/>
        <v>4.0020890071587498</v>
      </c>
      <c r="G112" s="9">
        <f t="shared" si="34"/>
        <v>4.1766061441334594</v>
      </c>
      <c r="H112" s="9">
        <f t="shared" si="35"/>
        <v>4.2087378501532386</v>
      </c>
      <c r="I112" s="9">
        <f t="shared" si="36"/>
        <v>4.3876179155523163</v>
      </c>
      <c r="J112" s="9">
        <f t="shared" si="37"/>
        <v>4.2192339021188774</v>
      </c>
      <c r="K112" s="9">
        <f t="shared" si="38"/>
        <v>4.3982230407285625</v>
      </c>
      <c r="L112" s="9">
        <f t="shared" si="39"/>
        <v>4.437436582766364</v>
      </c>
      <c r="M112" s="10">
        <f t="shared" si="40"/>
        <v>4.6209031766715567</v>
      </c>
      <c r="N112" s="11">
        <f t="shared" si="26"/>
        <v>5.9988210039425285</v>
      </c>
      <c r="O112" s="12">
        <f t="shared" si="27"/>
        <v>11.37002813156017</v>
      </c>
      <c r="S112" s="13">
        <v>25</v>
      </c>
      <c r="T112" s="14">
        <f t="shared" si="41"/>
        <v>0.31250000000000011</v>
      </c>
      <c r="U112" s="14">
        <f t="shared" si="42"/>
        <v>9.4138306576652013</v>
      </c>
      <c r="V112" s="14">
        <f t="shared" si="43"/>
        <v>11.282076611374814</v>
      </c>
      <c r="W112" s="9">
        <f t="shared" si="44"/>
        <v>0.54075075614737056</v>
      </c>
      <c r="X112" s="9">
        <f t="shared" si="45"/>
        <v>0.58745690499011083</v>
      </c>
      <c r="Y112" s="9">
        <f t="shared" si="46"/>
        <v>0.55514526534185626</v>
      </c>
      <c r="Z112" s="9">
        <f t="shared" si="47"/>
        <v>0.60243524104513069</v>
      </c>
      <c r="AA112" s="9">
        <f t="shared" si="48"/>
        <v>0.55551607482535326</v>
      </c>
      <c r="AB112" s="9">
        <f t="shared" si="49"/>
        <v>0.60281334836438472</v>
      </c>
      <c r="AC112" s="9">
        <f t="shared" si="50"/>
        <v>0.57030020764635192</v>
      </c>
      <c r="AD112" s="10">
        <f t="shared" si="51"/>
        <v>0.61818878832756796</v>
      </c>
      <c r="AE112" s="11">
        <f t="shared" si="28"/>
        <v>3.361033140503535</v>
      </c>
      <c r="AF112" s="12">
        <f t="shared" si="29"/>
        <v>6.0092816515277665</v>
      </c>
    </row>
    <row r="113" spans="2:32" x14ac:dyDescent="0.25">
      <c r="B113" s="8">
        <v>26</v>
      </c>
      <c r="C113" s="14">
        <f t="shared" si="30"/>
        <v>0.65000000000000024</v>
      </c>
      <c r="D113" s="14">
        <f t="shared" si="31"/>
        <v>41.619044532711747</v>
      </c>
      <c r="E113" s="14">
        <f t="shared" si="32"/>
        <v>45.288340962022176</v>
      </c>
      <c r="F113" s="9">
        <f t="shared" si="33"/>
        <v>4.4371016854694565</v>
      </c>
      <c r="G113" s="9">
        <f t="shared" si="34"/>
        <v>4.6205665069349786</v>
      </c>
      <c r="H113" s="9">
        <f t="shared" si="35"/>
        <v>4.6658367005478869</v>
      </c>
      <c r="I113" s="9">
        <f t="shared" si="36"/>
        <v>4.8538881425500469</v>
      </c>
      <c r="J113" s="9">
        <f t="shared" si="37"/>
        <v>4.6774454495719331</v>
      </c>
      <c r="K113" s="9">
        <f t="shared" si="38"/>
        <v>4.865611557087508</v>
      </c>
      <c r="L113" s="9">
        <f t="shared" si="39"/>
        <v>4.918958688490318</v>
      </c>
      <c r="M113" s="10">
        <f t="shared" si="40"/>
        <v>5.1118318153316187</v>
      </c>
      <c r="N113" s="11">
        <f t="shared" si="26"/>
        <v>6.2901571972743842</v>
      </c>
      <c r="O113" s="12">
        <f t="shared" si="27"/>
        <v>11.941002642865381</v>
      </c>
      <c r="S113" s="8">
        <v>26</v>
      </c>
      <c r="T113" s="14">
        <f t="shared" si="41"/>
        <v>0.32500000000000012</v>
      </c>
      <c r="U113" s="14">
        <f t="shared" si="42"/>
        <v>9.9692262650198913</v>
      </c>
      <c r="V113" s="14">
        <f t="shared" si="43"/>
        <v>11.884767090064265</v>
      </c>
      <c r="W113" s="9">
        <f t="shared" si="44"/>
        <v>0.57029409419015864</v>
      </c>
      <c r="X113" s="9">
        <f t="shared" si="45"/>
        <v>0.61818261481626802</v>
      </c>
      <c r="Y113" s="9">
        <f t="shared" si="46"/>
        <v>0.58544935630665218</v>
      </c>
      <c r="Z113" s="9">
        <f t="shared" si="47"/>
        <v>0.63393648344058784</v>
      </c>
      <c r="AA113" s="9">
        <f t="shared" si="48"/>
        <v>0.58583946173158619</v>
      </c>
      <c r="AB113" s="9">
        <f t="shared" si="49"/>
        <v>0.63433407144686982</v>
      </c>
      <c r="AC113" s="9">
        <f t="shared" si="50"/>
        <v>0.60140461514106114</v>
      </c>
      <c r="AD113" s="10">
        <f t="shared" si="51"/>
        <v>0.65050550101005256</v>
      </c>
      <c r="AE113" s="11">
        <f t="shared" si="28"/>
        <v>3.4371536073778235</v>
      </c>
      <c r="AF113" s="12">
        <f t="shared" si="29"/>
        <v>6.1706141331898081</v>
      </c>
    </row>
    <row r="114" spans="2:32" x14ac:dyDescent="0.25">
      <c r="B114" s="13">
        <v>27</v>
      </c>
      <c r="C114" s="14">
        <f t="shared" si="30"/>
        <v>0.67500000000000027</v>
      </c>
      <c r="D114" s="14">
        <f t="shared" si="31"/>
        <v>46.292815311744981</v>
      </c>
      <c r="E114" s="14">
        <f t="shared" si="32"/>
        <v>50.150240582279125</v>
      </c>
      <c r="F114" s="9">
        <f t="shared" si="33"/>
        <v>4.9185884264645594</v>
      </c>
      <c r="G114" s="9">
        <f t="shared" si="34"/>
        <v>5.1114596899912668</v>
      </c>
      <c r="H114" s="9">
        <f t="shared" si="35"/>
        <v>5.171750520170038</v>
      </c>
      <c r="I114" s="9">
        <f t="shared" si="36"/>
        <v>5.3694435652849144</v>
      </c>
      <c r="J114" s="9">
        <f t="shared" si="37"/>
        <v>5.184589441664869</v>
      </c>
      <c r="K114" s="9">
        <f t="shared" si="38"/>
        <v>5.3824030313194484</v>
      </c>
      <c r="L114" s="9">
        <f t="shared" si="39"/>
        <v>5.4518833898551398</v>
      </c>
      <c r="M114" s="10">
        <f t="shared" si="40"/>
        <v>5.6546453328645763</v>
      </c>
      <c r="N114" s="11">
        <f t="shared" si="26"/>
        <v>6.5960819977337364</v>
      </c>
      <c r="O114" s="12">
        <f t="shared" si="27"/>
        <v>12.537281750042526</v>
      </c>
      <c r="S114" s="13">
        <v>27</v>
      </c>
      <c r="T114" s="14">
        <f t="shared" si="41"/>
        <v>0.33750000000000013</v>
      </c>
      <c r="U114" s="14">
        <f t="shared" si="42"/>
        <v>10.554938989254508</v>
      </c>
      <c r="V114" s="14">
        <f t="shared" si="43"/>
        <v>12.518971960997805</v>
      </c>
      <c r="W114" s="9">
        <f t="shared" si="44"/>
        <v>0.60139818590309913</v>
      </c>
      <c r="X114" s="9">
        <f t="shared" si="45"/>
        <v>0.65049901019668144</v>
      </c>
      <c r="Y114" s="9">
        <f t="shared" si="46"/>
        <v>0.61735378100618121</v>
      </c>
      <c r="Z114" s="9">
        <f t="shared" si="47"/>
        <v>0.66706836560343352</v>
      </c>
      <c r="AA114" s="9">
        <f t="shared" si="48"/>
        <v>0.61776417888945201</v>
      </c>
      <c r="AB114" s="9">
        <f t="shared" si="49"/>
        <v>0.66748643549050024</v>
      </c>
      <c r="AC114" s="9">
        <f t="shared" si="50"/>
        <v>0.63415097947011101</v>
      </c>
      <c r="AD114" s="10">
        <f t="shared" si="51"/>
        <v>0.68449486017871963</v>
      </c>
      <c r="AE114" s="11">
        <f t="shared" si="28"/>
        <v>3.5153141802063357</v>
      </c>
      <c r="AF114" s="12">
        <f t="shared" si="29"/>
        <v>6.335711392095182</v>
      </c>
    </row>
    <row r="115" spans="2:32" x14ac:dyDescent="0.25">
      <c r="B115" s="8">
        <v>28</v>
      </c>
      <c r="C115" s="14">
        <f t="shared" si="30"/>
        <v>0.70000000000000029</v>
      </c>
      <c r="D115" s="14">
        <f t="shared" si="31"/>
        <v>51.473340601743232</v>
      </c>
      <c r="E115" s="14">
        <f t="shared" si="32"/>
        <v>55.528540284956556</v>
      </c>
      <c r="F115" s="9">
        <f t="shared" si="33"/>
        <v>5.4514740364153234</v>
      </c>
      <c r="G115" s="9">
        <f t="shared" si="34"/>
        <v>5.6542340205759887</v>
      </c>
      <c r="H115" s="9">
        <f t="shared" si="35"/>
        <v>5.7316512376421134</v>
      </c>
      <c r="I115" s="9">
        <f t="shared" si="36"/>
        <v>5.9394802214067965</v>
      </c>
      <c r="J115" s="9">
        <f t="shared" si="37"/>
        <v>5.7458501851886048</v>
      </c>
      <c r="K115" s="9">
        <f t="shared" si="38"/>
        <v>5.9538058939433878</v>
      </c>
      <c r="L115" s="9">
        <f t="shared" si="39"/>
        <v>6.0416557330907921</v>
      </c>
      <c r="M115" s="10">
        <f t="shared" si="40"/>
        <v>6.2548135026891973</v>
      </c>
      <c r="N115" s="11">
        <f t="shared" si="26"/>
        <v>6.9172405501610896</v>
      </c>
      <c r="O115" s="12">
        <f t="shared" si="27"/>
        <v>13.159873943319571</v>
      </c>
      <c r="S115" s="8">
        <v>28</v>
      </c>
      <c r="T115" s="14">
        <f t="shared" si="41"/>
        <v>0.35000000000000014</v>
      </c>
      <c r="U115" s="14">
        <f t="shared" si="42"/>
        <v>11.172569836781921</v>
      </c>
      <c r="V115" s="14">
        <f t="shared" si="43"/>
        <v>13.186322539758349</v>
      </c>
      <c r="W115" s="9">
        <f t="shared" si="44"/>
        <v>0.63414421820071221</v>
      </c>
      <c r="X115" s="9">
        <f t="shared" si="45"/>
        <v>0.68448803577512285</v>
      </c>
      <c r="Y115" s="9">
        <f t="shared" si="46"/>
        <v>0.65094177023525013</v>
      </c>
      <c r="Z115" s="9">
        <f t="shared" si="47"/>
        <v>0.701914885529341</v>
      </c>
      <c r="AA115" s="9">
        <f t="shared" si="48"/>
        <v>0.65137350836835761</v>
      </c>
      <c r="AB115" s="9">
        <f t="shared" si="49"/>
        <v>0.70235448988394455</v>
      </c>
      <c r="AC115" s="9">
        <f t="shared" si="50"/>
        <v>0.66862468042596446</v>
      </c>
      <c r="AD115" s="10">
        <f t="shared" si="51"/>
        <v>0.72024302253826478</v>
      </c>
      <c r="AE115" s="11">
        <f t="shared" si="28"/>
        <v>3.5955624012481664</v>
      </c>
      <c r="AF115" s="12">
        <f t="shared" si="29"/>
        <v>6.5046508758643444</v>
      </c>
    </row>
    <row r="116" spans="2:32" x14ac:dyDescent="0.25">
      <c r="B116" s="13">
        <v>29</v>
      </c>
      <c r="C116" s="14">
        <f t="shared" si="30"/>
        <v>0.72500000000000031</v>
      </c>
      <c r="D116" s="14">
        <f t="shared" si="31"/>
        <v>57.21469603760449</v>
      </c>
      <c r="E116" s="14">
        <f t="shared" si="32"/>
        <v>61.477810243950813</v>
      </c>
      <c r="F116" s="9">
        <f t="shared" si="33"/>
        <v>6.0412031692364234</v>
      </c>
      <c r="G116" s="9">
        <f t="shared" si="34"/>
        <v>6.254358879553739</v>
      </c>
      <c r="H116" s="9">
        <f t="shared" si="35"/>
        <v>6.3512566668351438</v>
      </c>
      <c r="I116" s="9">
        <f t="shared" si="36"/>
        <v>6.5697412699103923</v>
      </c>
      <c r="J116" s="9">
        <f t="shared" si="37"/>
        <v>6.3669591751935037</v>
      </c>
      <c r="K116" s="9">
        <f t="shared" si="38"/>
        <v>6.5855770005876995</v>
      </c>
      <c r="L116" s="9">
        <f t="shared" si="39"/>
        <v>6.6942954236603391</v>
      </c>
      <c r="M116" s="10">
        <f t="shared" si="40"/>
        <v>6.9183820252473645</v>
      </c>
      <c r="N116" s="11">
        <f t="shared" si="26"/>
        <v>7.254303674038507</v>
      </c>
      <c r="O116" s="12">
        <f t="shared" si="27"/>
        <v>13.809824916432106</v>
      </c>
      <c r="S116" s="13">
        <v>29</v>
      </c>
      <c r="T116" s="14">
        <f t="shared" si="41"/>
        <v>0.36250000000000016</v>
      </c>
      <c r="U116" s="14">
        <f t="shared" si="42"/>
        <v>11.823803079420903</v>
      </c>
      <c r="V116" s="14">
        <f t="shared" si="43"/>
        <v>13.888534174615009</v>
      </c>
      <c r="W116" s="9">
        <f t="shared" si="44"/>
        <v>0.66861757004082412</v>
      </c>
      <c r="X116" s="9">
        <f t="shared" si="45"/>
        <v>0.72023584742067681</v>
      </c>
      <c r="Y116" s="9">
        <f t="shared" si="46"/>
        <v>0.68630085199271695</v>
      </c>
      <c r="Z116" s="9">
        <f t="shared" si="47"/>
        <v>0.73856435783981789</v>
      </c>
      <c r="AA116" s="9">
        <f t="shared" si="48"/>
        <v>0.68675503207527511</v>
      </c>
      <c r="AB116" s="9">
        <f t="shared" si="49"/>
        <v>0.73902660327821668</v>
      </c>
      <c r="AC116" s="9">
        <f t="shared" si="50"/>
        <v>0.70491550556469829</v>
      </c>
      <c r="AD116" s="10">
        <f t="shared" si="51"/>
        <v>0.75784057222462442</v>
      </c>
      <c r="AE116" s="11">
        <f t="shared" si="28"/>
        <v>3.6779467899350315</v>
      </c>
      <c r="AF116" s="12">
        <f t="shared" si="29"/>
        <v>6.6775114887435674</v>
      </c>
    </row>
    <row r="117" spans="2:32" x14ac:dyDescent="0.25">
      <c r="B117" s="8">
        <v>30</v>
      </c>
      <c r="C117" s="14">
        <f t="shared" si="30"/>
        <v>0.75000000000000033</v>
      </c>
      <c r="D117" s="14">
        <f t="shared" si="31"/>
        <v>63.576684417096835</v>
      </c>
      <c r="E117" s="14">
        <f t="shared" si="32"/>
        <v>68.058373151583694</v>
      </c>
      <c r="F117" s="9">
        <f t="shared" si="33"/>
        <v>6.6937950967961983</v>
      </c>
      <c r="G117" s="9">
        <f t="shared" si="34"/>
        <v>6.9178795335205407</v>
      </c>
      <c r="H117" s="9">
        <f t="shared" si="35"/>
        <v>7.0368880180131699</v>
      </c>
      <c r="I117" s="9">
        <f t="shared" si="36"/>
        <v>7.2665745656556231</v>
      </c>
      <c r="J117" s="9">
        <f t="shared" si="37"/>
        <v>7.0542527432334481</v>
      </c>
      <c r="K117" s="9">
        <f t="shared" si="38"/>
        <v>7.2840793436488527</v>
      </c>
      <c r="L117" s="9">
        <f t="shared" si="39"/>
        <v>7.4164573661506985</v>
      </c>
      <c r="M117" s="10">
        <f t="shared" si="40"/>
        <v>7.6520331328958129</v>
      </c>
      <c r="N117" s="11">
        <f t="shared" si="26"/>
        <v>7.6079688097018039</v>
      </c>
      <c r="O117" s="12">
        <f t="shared" si="27"/>
        <v>14.488218863693001</v>
      </c>
      <c r="S117" s="8">
        <v>30</v>
      </c>
      <c r="T117" s="14">
        <f t="shared" si="41"/>
        <v>0.37500000000000017</v>
      </c>
      <c r="U117" s="14">
        <f t="shared" si="42"/>
        <v>12.51041055337782</v>
      </c>
      <c r="V117" s="14">
        <f t="shared" si="43"/>
        <v>14.627410564928571</v>
      </c>
      <c r="W117" s="9">
        <f t="shared" si="44"/>
        <v>0.70490802810204434</v>
      </c>
      <c r="X117" s="9">
        <f t="shared" si="45"/>
        <v>0.7578330283908129</v>
      </c>
      <c r="Y117" s="9">
        <f t="shared" si="46"/>
        <v>0.72352307256000969</v>
      </c>
      <c r="Z117" s="9">
        <f t="shared" si="47"/>
        <v>0.77710963535238808</v>
      </c>
      <c r="AA117" s="9">
        <f t="shared" si="48"/>
        <v>0.72400085296840155</v>
      </c>
      <c r="AB117" s="9">
        <f t="shared" si="49"/>
        <v>0.77759568529207501</v>
      </c>
      <c r="AC117" s="9">
        <f t="shared" si="50"/>
        <v>0.74311787696260212</v>
      </c>
      <c r="AD117" s="10">
        <f t="shared" si="51"/>
        <v>0.79738274805946263</v>
      </c>
      <c r="AE117" s="11">
        <f t="shared" si="28"/>
        <v>3.7625168612392552</v>
      </c>
      <c r="AF117" s="12">
        <f t="shared" si="29"/>
        <v>6.8543736173029339</v>
      </c>
    </row>
    <row r="118" spans="2:32" x14ac:dyDescent="0.25">
      <c r="B118" s="13">
        <v>31</v>
      </c>
      <c r="C118" s="14">
        <f t="shared" si="30"/>
        <v>0.77500000000000036</v>
      </c>
      <c r="D118" s="14">
        <f t="shared" si="31"/>
        <v>70.625440081336862</v>
      </c>
      <c r="E118" s="14">
        <f t="shared" si="32"/>
        <v>75.336909899087914</v>
      </c>
      <c r="F118" s="9">
        <f t="shared" si="33"/>
        <v>7.4159042444650156</v>
      </c>
      <c r="G118" s="9">
        <f t="shared" si="34"/>
        <v>7.651477735352568</v>
      </c>
      <c r="H118" s="9">
        <f t="shared" si="35"/>
        <v>7.7955334625965493</v>
      </c>
      <c r="I118" s="9">
        <f t="shared" si="36"/>
        <v>8.0369962907562904</v>
      </c>
      <c r="J118" s="9">
        <f t="shared" si="37"/>
        <v>7.8147357736508329</v>
      </c>
      <c r="K118" s="9">
        <f t="shared" si="38"/>
        <v>8.0563458352423805</v>
      </c>
      <c r="L118" s="9">
        <f t="shared" si="39"/>
        <v>8.2154985764494661</v>
      </c>
      <c r="M118" s="10">
        <f t="shared" si="40"/>
        <v>8.4631525704165949</v>
      </c>
      <c r="N118" s="11">
        <f t="shared" si="26"/>
        <v>7.9789609975183904</v>
      </c>
      <c r="O118" s="12">
        <f t="shared" si="27"/>
        <v>15.196179820403339</v>
      </c>
      <c r="S118" s="13">
        <v>31</v>
      </c>
      <c r="T118" s="14">
        <f t="shared" si="41"/>
        <v>0.38750000000000018</v>
      </c>
      <c r="U118" s="14">
        <f t="shared" si="42"/>
        <v>13.234256179398065</v>
      </c>
      <c r="V118" s="14">
        <f t="shared" si="43"/>
        <v>15.404848301218438</v>
      </c>
      <c r="W118" s="9">
        <f t="shared" si="44"/>
        <v>0.7431100135381673</v>
      </c>
      <c r="X118" s="9">
        <f t="shared" si="45"/>
        <v>0.7973748165836767</v>
      </c>
      <c r="Y118" s="9">
        <f t="shared" si="46"/>
        <v>0.76270522893372472</v>
      </c>
      <c r="Z118" s="9">
        <f t="shared" si="47"/>
        <v>0.81764834201730308</v>
      </c>
      <c r="AA118" s="9">
        <f t="shared" si="48"/>
        <v>0.76320782763182748</v>
      </c>
      <c r="AB118" s="9">
        <f t="shared" si="49"/>
        <v>0.81815941959088168</v>
      </c>
      <c r="AC118" s="9">
        <f t="shared" si="50"/>
        <v>0.78333108961822318</v>
      </c>
      <c r="AD118" s="10">
        <f t="shared" si="51"/>
        <v>0.83896968246270898</v>
      </c>
      <c r="AE118" s="11">
        <f t="shared" si="28"/>
        <v>3.8493231443656839</v>
      </c>
      <c r="AF118" s="12">
        <f t="shared" si="29"/>
        <v>7.035319156566807</v>
      </c>
    </row>
    <row r="119" spans="2:32" x14ac:dyDescent="0.25">
      <c r="B119" s="8">
        <v>32</v>
      </c>
      <c r="C119" s="14">
        <f t="shared" si="30"/>
        <v>0.80000000000000038</v>
      </c>
      <c r="D119" s="14">
        <f t="shared" si="31"/>
        <v>78.434096963571733</v>
      </c>
      <c r="E119" s="14">
        <f t="shared" si="32"/>
        <v>83.387128992049</v>
      </c>
      <c r="F119" s="9">
        <f t="shared" si="33"/>
        <v>8.2148870984929694</v>
      </c>
      <c r="G119" s="9">
        <f t="shared" si="34"/>
        <v>8.4625386999168324</v>
      </c>
      <c r="H119" s="9">
        <f t="shared" si="35"/>
        <v>8.6349183884710108</v>
      </c>
      <c r="I119" s="9">
        <f t="shared" si="36"/>
        <v>8.8887612799304723</v>
      </c>
      <c r="J119" s="9">
        <f t="shared" si="37"/>
        <v>8.6561521263462478</v>
      </c>
      <c r="K119" s="9">
        <f t="shared" si="38"/>
        <v>8.9101498000565993</v>
      </c>
      <c r="L119" s="9">
        <f t="shared" si="39"/>
        <v>9.0995521366558698</v>
      </c>
      <c r="M119" s="10">
        <f t="shared" si="40"/>
        <v>9.3599036217652518</v>
      </c>
      <c r="N119" s="11">
        <f t="shared" si="26"/>
        <v>8.3680338911316827</v>
      </c>
      <c r="O119" s="12">
        <f t="shared" si="27"/>
        <v>15.934873048006077</v>
      </c>
      <c r="S119" s="8">
        <v>32</v>
      </c>
      <c r="T119" s="14">
        <f t="shared" si="41"/>
        <v>0.40000000000000019</v>
      </c>
      <c r="U119" s="14">
        <f t="shared" si="42"/>
        <v>13.997300715445981</v>
      </c>
      <c r="V119" s="14">
        <f t="shared" si="43"/>
        <v>16.222841638262231</v>
      </c>
      <c r="W119" s="9">
        <f t="shared" si="44"/>
        <v>0.78332282037790846</v>
      </c>
      <c r="X119" s="9">
        <f t="shared" si="45"/>
        <v>0.83896134344831452</v>
      </c>
      <c r="Y119" s="9">
        <f t="shared" si="46"/>
        <v>0.80394911319492646</v>
      </c>
      <c r="Z119" s="9">
        <f t="shared" si="47"/>
        <v>0.86028311780371269</v>
      </c>
      <c r="AA119" s="9">
        <f t="shared" si="48"/>
        <v>0.80447781079419622</v>
      </c>
      <c r="AB119" s="9">
        <f t="shared" si="49"/>
        <v>0.86082050892221251</v>
      </c>
      <c r="AC119" s="9">
        <f t="shared" si="50"/>
        <v>0.82565956209741886</v>
      </c>
      <c r="AD119" s="10">
        <f t="shared" si="51"/>
        <v>0.88270665262102566</v>
      </c>
      <c r="AE119" s="11">
        <f t="shared" si="28"/>
        <v>3.9384172017729551</v>
      </c>
      <c r="AF119" s="12">
        <f t="shared" si="29"/>
        <v>7.2204315365837513</v>
      </c>
    </row>
    <row r="120" spans="2:32" x14ac:dyDescent="0.25">
      <c r="B120" s="13">
        <v>33</v>
      </c>
      <c r="C120" s="14">
        <f t="shared" si="30"/>
        <v>0.8250000000000004</v>
      </c>
      <c r="D120" s="14">
        <f t="shared" si="31"/>
        <v>87.083527007702287</v>
      </c>
      <c r="E120" s="14">
        <f t="shared" si="32"/>
        <v>92.290506405658377</v>
      </c>
      <c r="F120" s="9">
        <f t="shared" si="33"/>
        <v>9.0988761556169351</v>
      </c>
      <c r="G120" s="9">
        <f t="shared" si="34"/>
        <v>9.3592251255147403</v>
      </c>
      <c r="H120" s="9">
        <f t="shared" si="35"/>
        <v>9.5635830497689494</v>
      </c>
      <c r="I120" s="9">
        <f t="shared" si="36"/>
        <v>9.8304407439142008</v>
      </c>
      <c r="J120" s="9">
        <f t="shared" si="37"/>
        <v>9.5870624716358304</v>
      </c>
      <c r="K120" s="9">
        <f t="shared" si="38"/>
        <v>9.8540828838872674</v>
      </c>
      <c r="L120" s="9">
        <f t="shared" si="39"/>
        <v>10.077608933699377</v>
      </c>
      <c r="M120" s="10">
        <f t="shared" si="40"/>
        <v>10.351308924209754</v>
      </c>
      <c r="N120" s="11">
        <f t="shared" si="26"/>
        <v>8.7759708059086741</v>
      </c>
      <c r="O120" s="12">
        <f t="shared" si="27"/>
        <v>16.705506465428009</v>
      </c>
      <c r="S120" s="8">
        <v>33</v>
      </c>
      <c r="T120" s="14">
        <f t="shared" si="41"/>
        <v>0.4125000000000002</v>
      </c>
      <c r="U120" s="14">
        <f t="shared" si="42"/>
        <v>14.801606753854909</v>
      </c>
      <c r="V120" s="14">
        <f t="shared" si="43"/>
        <v>17.08348751318243</v>
      </c>
      <c r="W120" s="9">
        <f t="shared" si="44"/>
        <v>0.82565086616752748</v>
      </c>
      <c r="X120" s="9">
        <f t="shared" si="45"/>
        <v>0.88269788515071557</v>
      </c>
      <c r="Y120" s="9">
        <f t="shared" si="46"/>
        <v>0.8473617694276504</v>
      </c>
      <c r="Z120" s="9">
        <f t="shared" si="47"/>
        <v>0.90512187614812845</v>
      </c>
      <c r="AA120" s="9">
        <f t="shared" si="48"/>
        <v>0.84791791240422776</v>
      </c>
      <c r="AB120" s="9">
        <f t="shared" si="49"/>
        <v>0.90568693272142176</v>
      </c>
      <c r="AC120" s="9">
        <f t="shared" si="50"/>
        <v>0.8702131000496337</v>
      </c>
      <c r="AD120" s="10">
        <f t="shared" si="51"/>
        <v>0.92870434454075168</v>
      </c>
      <c r="AE120" s="11">
        <f t="shared" si="28"/>
        <v>4.0298516485296965</v>
      </c>
      <c r="AF120" s="12">
        <f t="shared" si="29"/>
        <v>7.4097957494431155</v>
      </c>
    </row>
    <row r="121" spans="2:32" x14ac:dyDescent="0.25">
      <c r="B121" s="8">
        <v>34</v>
      </c>
      <c r="C121" s="14">
        <f t="shared" si="30"/>
        <v>0.85000000000000042</v>
      </c>
      <c r="D121" s="14">
        <f t="shared" si="31"/>
        <v>96.663156363056601</v>
      </c>
      <c r="E121" s="14">
        <f t="shared" si="32"/>
        <v>102.13710328987962</v>
      </c>
      <c r="F121" s="9">
        <f t="shared" si="33"/>
        <v>10.076861655817387</v>
      </c>
      <c r="G121" s="9">
        <f t="shared" si="34"/>
        <v>10.350559002158539</v>
      </c>
      <c r="H121" s="9">
        <f t="shared" si="35"/>
        <v>10.59096838909605</v>
      </c>
      <c r="I121" s="9">
        <f t="shared" si="36"/>
        <v>10.87150816909573</v>
      </c>
      <c r="J121" s="9">
        <f t="shared" si="37"/>
        <v>10.616930317022177</v>
      </c>
      <c r="K121" s="9">
        <f t="shared" si="38"/>
        <v>10.897641157863321</v>
      </c>
      <c r="L121" s="9">
        <f t="shared" si="39"/>
        <v>11.159608000582692</v>
      </c>
      <c r="M121" s="10">
        <f t="shared" si="40"/>
        <v>11.447340888965899</v>
      </c>
      <c r="N121" s="11">
        <f t="shared" si="26"/>
        <v>9.2035858037638754</v>
      </c>
      <c r="O121" s="12">
        <f t="shared" si="27"/>
        <v>17.50933212810115</v>
      </c>
      <c r="S121" s="13">
        <v>34</v>
      </c>
      <c r="T121" s="14">
        <f t="shared" si="41"/>
        <v>0.42500000000000021</v>
      </c>
      <c r="U121" s="14">
        <f t="shared" si="42"/>
        <v>15.649343975501729</v>
      </c>
      <c r="V121" s="14">
        <f t="shared" si="43"/>
        <v>17.988990821087526</v>
      </c>
      <c r="W121" s="9">
        <f t="shared" si="44"/>
        <v>0.87020395548455376</v>
      </c>
      <c r="X121" s="9">
        <f t="shared" si="45"/>
        <v>0.92869512662419895</v>
      </c>
      <c r="Y121" s="9">
        <f t="shared" si="46"/>
        <v>0.89305576383053598</v>
      </c>
      <c r="Z121" s="9">
        <f t="shared" si="47"/>
        <v>0.95227807460942671</v>
      </c>
      <c r="AA121" s="9">
        <f t="shared" si="48"/>
        <v>0.89364076790742153</v>
      </c>
      <c r="AB121" s="9">
        <f t="shared" si="49"/>
        <v>0.95287221793180243</v>
      </c>
      <c r="AC121" s="9">
        <f t="shared" si="50"/>
        <v>0.91710717325583924</v>
      </c>
      <c r="AD121" s="10">
        <f t="shared" si="51"/>
        <v>0.97707913064609364</v>
      </c>
      <c r="AE121" s="11">
        <f t="shared" si="28"/>
        <v>4.123680172011241</v>
      </c>
      <c r="AF121" s="12">
        <f t="shared" si="29"/>
        <v>7.6034983767454296</v>
      </c>
    </row>
    <row r="122" spans="2:32" x14ac:dyDescent="0.25">
      <c r="B122" s="13">
        <v>35</v>
      </c>
      <c r="C122" s="14">
        <f t="shared" si="30"/>
        <v>0.87500000000000044</v>
      </c>
      <c r="D122" s="14">
        <f t="shared" si="31"/>
        <v>107.27186754116269</v>
      </c>
      <c r="E122" s="14">
        <f t="shared" si="32"/>
        <v>113.02646971405338</v>
      </c>
      <c r="F122" s="9">
        <f t="shared" si="33"/>
        <v>11.15878191708307</v>
      </c>
      <c r="G122" s="9">
        <f t="shared" si="34"/>
        <v>11.446512025727607</v>
      </c>
      <c r="H122" s="9">
        <f t="shared" si="35"/>
        <v>11.727510892011395</v>
      </c>
      <c r="I122" s="9">
        <f t="shared" si="36"/>
        <v>12.022434253372042</v>
      </c>
      <c r="J122" s="9">
        <f t="shared" si="37"/>
        <v>11.756217087734665</v>
      </c>
      <c r="K122" s="9">
        <f t="shared" si="38"/>
        <v>12.051320280413215</v>
      </c>
      <c r="L122" s="9">
        <f t="shared" si="39"/>
        <v>12.356536365307431</v>
      </c>
      <c r="M122" s="10">
        <f t="shared" si="40"/>
        <v>12.65902163358589</v>
      </c>
      <c r="N122" s="11">
        <f t="shared" si="26"/>
        <v>9.6517248155707538</v>
      </c>
      <c r="O122" s="12">
        <f t="shared" si="27"/>
        <v>18.347647756201489</v>
      </c>
      <c r="S122" s="8">
        <v>35</v>
      </c>
      <c r="T122" s="14">
        <f t="shared" si="41"/>
        <v>0.43750000000000022</v>
      </c>
      <c r="U122" s="14">
        <f t="shared" si="42"/>
        <v>16.542794674204448</v>
      </c>
      <c r="V122" s="14">
        <f t="shared" si="43"/>
        <v>18.941669961479651</v>
      </c>
      <c r="W122" s="9">
        <f t="shared" si="44"/>
        <v>0.91709755698304252</v>
      </c>
      <c r="X122" s="9">
        <f t="shared" si="45"/>
        <v>0.97706943916492262</v>
      </c>
      <c r="Y122" s="9">
        <f t="shared" si="46"/>
        <v>0.941149468698529</v>
      </c>
      <c r="Z122" s="9">
        <f t="shared" si="47"/>
        <v>1.0018709994076822</v>
      </c>
      <c r="AA122" s="9">
        <f t="shared" si="48"/>
        <v>0.94176482240130233</v>
      </c>
      <c r="AB122" s="9">
        <f t="shared" si="49"/>
        <v>1.0024957237170466</v>
      </c>
      <c r="AC122" s="9">
        <f t="shared" si="50"/>
        <v>0.96646320690244814</v>
      </c>
      <c r="AD122" s="10">
        <f t="shared" si="51"/>
        <v>1.0279533616172216</v>
      </c>
      <c r="AE122" s="11">
        <f t="shared" si="28"/>
        <v>4.2199575519426098</v>
      </c>
      <c r="AF122" s="12">
        <f t="shared" si="29"/>
        <v>7.8016276175340451</v>
      </c>
    </row>
    <row r="123" spans="2:32" x14ac:dyDescent="0.25">
      <c r="B123" s="8">
        <v>36</v>
      </c>
      <c r="C123" s="14">
        <f t="shared" si="30"/>
        <v>0.90000000000000047</v>
      </c>
      <c r="D123" s="14">
        <f t="shared" si="31"/>
        <v>119.01899658147646</v>
      </c>
      <c r="E123" s="14">
        <f t="shared" si="32"/>
        <v>125.06864350186738</v>
      </c>
      <c r="F123" s="9">
        <f t="shared" si="33"/>
        <v>12.355623177176966</v>
      </c>
      <c r="G123" s="9">
        <f t="shared" si="34"/>
        <v>12.658105523196511</v>
      </c>
      <c r="H123" s="9">
        <f t="shared" si="35"/>
        <v>12.984747424011548</v>
      </c>
      <c r="I123" s="9">
        <f t="shared" si="36"/>
        <v>13.29479182868158</v>
      </c>
      <c r="J123" s="9">
        <f t="shared" si="37"/>
        <v>13.016487213552669</v>
      </c>
      <c r="K123" s="9">
        <f t="shared" si="38"/>
        <v>13.326720669688962</v>
      </c>
      <c r="L123" s="9">
        <f t="shared" si="39"/>
        <v>13.680539407742453</v>
      </c>
      <c r="M123" s="10">
        <f t="shared" si="40"/>
        <v>13.998533426568816</v>
      </c>
      <c r="N123" s="11">
        <f t="shared" si="26"/>
        <v>10.121266802410856</v>
      </c>
      <c r="O123" s="12">
        <f t="shared" si="27"/>
        <v>19.221798313691579</v>
      </c>
      <c r="S123" s="13">
        <v>36</v>
      </c>
      <c r="T123" s="14">
        <f t="shared" si="41"/>
        <v>0.45000000000000023</v>
      </c>
      <c r="U123" s="14">
        <f t="shared" si="42"/>
        <v>17.484359565218639</v>
      </c>
      <c r="V123" s="14">
        <f t="shared" si="43"/>
        <v>19.94396266931825</v>
      </c>
      <c r="W123" s="9">
        <f t="shared" si="44"/>
        <v>0.96645309466466733</v>
      </c>
      <c r="X123" s="9">
        <f t="shared" si="45"/>
        <v>1.0279431722671577</v>
      </c>
      <c r="Y123" s="9">
        <f t="shared" si="46"/>
        <v>0.99176736098633078</v>
      </c>
      <c r="Z123" s="9">
        <f t="shared" si="47"/>
        <v>1.0540260645588522</v>
      </c>
      <c r="AA123" s="9">
        <f t="shared" si="48"/>
        <v>0.99241462938131042</v>
      </c>
      <c r="AB123" s="9">
        <f t="shared" si="49"/>
        <v>1.0546829407784573</v>
      </c>
      <c r="AC123" s="9">
        <f t="shared" si="50"/>
        <v>1.0184088878111259</v>
      </c>
      <c r="AD123" s="10">
        <f t="shared" si="51"/>
        <v>1.0814556731985447</v>
      </c>
      <c r="AE123" s="11">
        <f t="shared" si="28"/>
        <v>4.3187396807935539</v>
      </c>
      <c r="AF123" s="12">
        <f t="shared" si="29"/>
        <v>8.0042733166954516</v>
      </c>
    </row>
    <row r="124" spans="2:32" x14ac:dyDescent="0.25">
      <c r="B124" s="13">
        <v>37</v>
      </c>
      <c r="C124" s="14">
        <f t="shared" si="30"/>
        <v>0.92500000000000049</v>
      </c>
      <c r="D124" s="14">
        <f t="shared" si="31"/>
        <v>132.02543522481776</v>
      </c>
      <c r="E124" s="14">
        <f t="shared" si="32"/>
        <v>138.38525415961846</v>
      </c>
      <c r="F124" s="9">
        <f t="shared" si="33"/>
        <v>13.679529942591827</v>
      </c>
      <c r="G124" s="9">
        <f t="shared" si="34"/>
        <v>13.997520889331861</v>
      </c>
      <c r="H124" s="9">
        <f t="shared" si="35"/>
        <v>14.375431100224171</v>
      </c>
      <c r="I124" s="9">
        <f t="shared" si="36"/>
        <v>14.701371820632705</v>
      </c>
      <c r="J124" s="9">
        <f t="shared" si="37"/>
        <v>14.410524274618354</v>
      </c>
      <c r="K124" s="9">
        <f t="shared" si="38"/>
        <v>14.736663739368607</v>
      </c>
      <c r="L124" s="9">
        <f t="shared" si="39"/>
        <v>15.145042829909933</v>
      </c>
      <c r="M124" s="10">
        <f t="shared" si="40"/>
        <v>15.479340749887479</v>
      </c>
      <c r="N124" s="11">
        <f t="shared" si="26"/>
        <v>10.613124956951005</v>
      </c>
      <c r="O124" s="12">
        <f t="shared" si="27"/>
        <v>20.133177639803019</v>
      </c>
      <c r="S124" s="8">
        <v>37</v>
      </c>
      <c r="T124" s="14">
        <f t="shared" si="41"/>
        <v>0.46250000000000024</v>
      </c>
      <c r="U124" s="14">
        <f t="shared" si="42"/>
        <v>18.476563892420486</v>
      </c>
      <c r="V124" s="14">
        <f t="shared" si="43"/>
        <v>20.998432145341635</v>
      </c>
      <c r="W124" s="9">
        <f t="shared" si="44"/>
        <v>1.0183982541055674</v>
      </c>
      <c r="X124" s="9">
        <f t="shared" si="45"/>
        <v>1.0814449604285963</v>
      </c>
      <c r="Y124" s="9">
        <f t="shared" si="46"/>
        <v>1.0450403362017633</v>
      </c>
      <c r="Z124" s="9">
        <f t="shared" si="47"/>
        <v>1.1088751263538301</v>
      </c>
      <c r="AA124" s="9">
        <f t="shared" si="48"/>
        <v>1.0457211648259628</v>
      </c>
      <c r="AB124" s="9">
        <f t="shared" si="49"/>
        <v>1.1095658060258924</v>
      </c>
      <c r="AC124" s="9">
        <f t="shared" si="50"/>
        <v>1.073078486391863</v>
      </c>
      <c r="AD124" s="10">
        <f t="shared" si="51"/>
        <v>1.1377213087448899</v>
      </c>
      <c r="AE124" s="11">
        <f t="shared" si="28"/>
        <v>4.4200835845315734</v>
      </c>
      <c r="AF124" s="12">
        <f t="shared" si="29"/>
        <v>8.211526993835891</v>
      </c>
    </row>
    <row r="125" spans="2:32" x14ac:dyDescent="0.25">
      <c r="B125" s="8">
        <v>38</v>
      </c>
      <c r="C125" s="14">
        <f t="shared" si="30"/>
        <v>0.95000000000000051</v>
      </c>
      <c r="D125" s="14">
        <f t="shared" si="31"/>
        <v>146.42484914518224</v>
      </c>
      <c r="E125" s="14">
        <f t="shared" si="32"/>
        <v>153.11074295282211</v>
      </c>
      <c r="F125" s="9">
        <f t="shared" si="33"/>
        <v>15.143926950091213</v>
      </c>
      <c r="G125" s="9">
        <f t="shared" si="34"/>
        <v>15.478221640473208</v>
      </c>
      <c r="H125" s="9">
        <f t="shared" si="35"/>
        <v>15.913659348485101</v>
      </c>
      <c r="I125" s="9">
        <f t="shared" si="36"/>
        <v>16.256311406126645</v>
      </c>
      <c r="J125" s="9">
        <f t="shared" si="37"/>
        <v>15.952459369677028</v>
      </c>
      <c r="K125" s="9">
        <f t="shared" si="38"/>
        <v>16.29532036150006</v>
      </c>
      <c r="L125" s="9">
        <f t="shared" si="39"/>
        <v>16.764887461445646</v>
      </c>
      <c r="M125" s="10">
        <f t="shared" si="40"/>
        <v>17.116325201418793</v>
      </c>
      <c r="N125" s="11">
        <f t="shared" si="26"/>
        <v>11.128247946280586</v>
      </c>
      <c r="O125" s="12">
        <f t="shared" si="27"/>
        <v>21.083230134646605</v>
      </c>
      <c r="S125" s="13">
        <v>38</v>
      </c>
      <c r="T125" s="14">
        <f t="shared" si="41"/>
        <v>0.47500000000000026</v>
      </c>
      <c r="U125" s="14">
        <f t="shared" si="42"/>
        <v>19.522063849512634</v>
      </c>
      <c r="V125" s="14">
        <f t="shared" si="43"/>
        <v>22.107773500997123</v>
      </c>
      <c r="W125" s="9">
        <f t="shared" si="44"/>
        <v>1.0730673044062999</v>
      </c>
      <c r="X125" s="9">
        <f t="shared" si="45"/>
        <v>1.1377100456934124</v>
      </c>
      <c r="Y125" s="9">
        <f t="shared" si="46"/>
        <v>1.1011060384155908</v>
      </c>
      <c r="Z125" s="9">
        <f t="shared" si="47"/>
        <v>1.1665568139687921</v>
      </c>
      <c r="AA125" s="9">
        <f t="shared" si="48"/>
        <v>1.1018221574083122</v>
      </c>
      <c r="AB125" s="9">
        <f t="shared" si="49"/>
        <v>1.1672830333898394</v>
      </c>
      <c r="AC125" s="9">
        <f t="shared" si="50"/>
        <v>1.130613195126023</v>
      </c>
      <c r="AD125" s="10">
        <f t="shared" si="51"/>
        <v>1.1968924583126734</v>
      </c>
      <c r="AE125" s="11">
        <f t="shared" si="28"/>
        <v>4.5240474437389091</v>
      </c>
      <c r="AF125" s="12">
        <f t="shared" si="29"/>
        <v>8.4234818726419363</v>
      </c>
    </row>
    <row r="126" spans="2:32" ht="15.75" thickBot="1" x14ac:dyDescent="0.3">
      <c r="B126" s="16">
        <v>39</v>
      </c>
      <c r="C126" s="17">
        <f t="shared" si="30"/>
        <v>0.97500000000000053</v>
      </c>
      <c r="D126" s="17">
        <f t="shared" si="31"/>
        <v>162.36502445315909</v>
      </c>
      <c r="E126" s="17">
        <f t="shared" si="32"/>
        <v>169.39371134901302</v>
      </c>
      <c r="F126" s="18">
        <f t="shared" si="33"/>
        <v>16.763653962504954</v>
      </c>
      <c r="G126" s="18">
        <f t="shared" si="34"/>
        <v>17.115088307297651</v>
      </c>
      <c r="H126" s="18">
        <f t="shared" si="35"/>
        <v>17.615015448559927</v>
      </c>
      <c r="I126" s="18">
        <f t="shared" si="36"/>
        <v>17.97523565197244</v>
      </c>
      <c r="J126" s="18">
        <f t="shared" si="37"/>
        <v>17.65791299256092</v>
      </c>
      <c r="K126" s="18">
        <f t="shared" si="38"/>
        <v>18.018352842438926</v>
      </c>
      <c r="L126" s="18">
        <f t="shared" si="39"/>
        <v>18.556478250501897</v>
      </c>
      <c r="M126" s="19">
        <f t="shared" si="40"/>
        <v>18.925934587788493</v>
      </c>
      <c r="N126" s="20">
        <f t="shared" si="26"/>
        <v>11.667621197583777</v>
      </c>
      <c r="O126" s="15">
        <f t="shared" si="27"/>
        <v>22.073452500690518</v>
      </c>
      <c r="S126" s="8">
        <v>39</v>
      </c>
      <c r="T126" s="14">
        <f t="shared" si="41"/>
        <v>0.48750000000000027</v>
      </c>
      <c r="U126" s="14">
        <f t="shared" si="42"/>
        <v>20.623653331375987</v>
      </c>
      <c r="V126" s="14">
        <f t="shared" si="43"/>
        <v>23.27482053411768</v>
      </c>
      <c r="W126" s="9">
        <f t="shared" si="44"/>
        <v>1.1306014366716128</v>
      </c>
      <c r="X126" s="9">
        <f t="shared" si="45"/>
        <v>1.1968806167401551</v>
      </c>
      <c r="Y126" s="9">
        <f t="shared" si="46"/>
        <v>1.1601092072146884</v>
      </c>
      <c r="Z126" s="9">
        <f t="shared" si="47"/>
        <v>1.2272168770340874</v>
      </c>
      <c r="AA126" s="9">
        <f t="shared" si="48"/>
        <v>1.1608624356610937</v>
      </c>
      <c r="AB126" s="9">
        <f t="shared" si="49"/>
        <v>1.2279804616023788</v>
      </c>
      <c r="AC126" s="9">
        <f t="shared" si="50"/>
        <v>1.1911614844274656</v>
      </c>
      <c r="AD126" s="10">
        <f t="shared" si="51"/>
        <v>1.2591186151445404</v>
      </c>
      <c r="AE126" s="11">
        <f t="shared" si="28"/>
        <v>4.6306906150996108</v>
      </c>
      <c r="AF126" s="12">
        <f t="shared" si="29"/>
        <v>8.6402329107329301</v>
      </c>
    </row>
    <row r="127" spans="2:32" ht="15.75" thickBot="1" x14ac:dyDescent="0.3">
      <c r="B127" s="22">
        <v>40</v>
      </c>
      <c r="C127" s="23">
        <f t="shared" si="30"/>
        <v>1.0000000000000004</v>
      </c>
      <c r="D127" s="23">
        <f t="shared" si="31"/>
        <v>180.00935596903386</v>
      </c>
      <c r="E127" s="23">
        <f t="shared" si="32"/>
        <v>187.3984113296645</v>
      </c>
      <c r="F127" s="23">
        <f t="shared" si="33"/>
        <v>18.555114748950686</v>
      </c>
      <c r="G127" s="23">
        <f t="shared" si="34"/>
        <v>18.924567516982215</v>
      </c>
      <c r="H127" s="23">
        <f t="shared" si="35"/>
        <v>19.496724965199405</v>
      </c>
      <c r="I127" s="23">
        <f t="shared" si="36"/>
        <v>19.875414052431722</v>
      </c>
      <c r="J127" s="23">
        <f t="shared" si="37"/>
        <v>19.544151837981868</v>
      </c>
      <c r="K127" s="23">
        <f t="shared" si="38"/>
        <v>19.923071833194207</v>
      </c>
      <c r="L127" s="23">
        <f t="shared" si="39"/>
        <v>20.537948932389796</v>
      </c>
      <c r="M127" s="23">
        <f t="shared" si="40"/>
        <v>20.926347700181946</v>
      </c>
      <c r="N127" s="23">
        <f t="shared" si="26"/>
        <v>12.232268228065713</v>
      </c>
      <c r="O127" s="24">
        <f t="shared" si="27"/>
        <v>23.105395541901903</v>
      </c>
      <c r="P127" s="26">
        <f>ABS(N127-D127)</f>
        <v>167.77708774096814</v>
      </c>
      <c r="Q127" s="27">
        <f>ABS(O127-E127)</f>
        <v>164.29301578776258</v>
      </c>
      <c r="S127" s="13">
        <v>40</v>
      </c>
      <c r="T127" s="14">
        <f t="shared" si="41"/>
        <v>0.50000000000000022</v>
      </c>
      <c r="U127" s="14">
        <f t="shared" si="42"/>
        <v>21.784271032517761</v>
      </c>
      <c r="V127" s="14">
        <f t="shared" si="43"/>
        <v>24.502552852310618</v>
      </c>
      <c r="W127" s="9">
        <f t="shared" si="44"/>
        <v>1.1911491198681203</v>
      </c>
      <c r="X127" s="9">
        <f t="shared" si="45"/>
        <v>1.2591061653629416</v>
      </c>
      <c r="Y127" s="9">
        <f t="shared" si="46"/>
        <v>1.2222020424678512</v>
      </c>
      <c r="Z127" s="9">
        <f t="shared" si="47"/>
        <v>1.291008551031358</v>
      </c>
      <c r="AA127" s="9">
        <f t="shared" si="48"/>
        <v>1.2229942929653825</v>
      </c>
      <c r="AB127" s="9">
        <f t="shared" si="49"/>
        <v>1.2918114198172477</v>
      </c>
      <c r="AC127" s="9">
        <f t="shared" si="50"/>
        <v>1.2548794767733344</v>
      </c>
      <c r="AD127" s="10">
        <f t="shared" si="51"/>
        <v>1.3245569504394523</v>
      </c>
      <c r="AE127" s="11">
        <f t="shared" si="28"/>
        <v>4.7400736532628702</v>
      </c>
      <c r="AF127" s="12">
        <f t="shared" si="29"/>
        <v>8.8618768300131929</v>
      </c>
    </row>
    <row r="128" spans="2:32" ht="15.75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8">
        <f>ABS(D127-U38)</f>
        <v>8.0283308090827177E-3</v>
      </c>
      <c r="Q128" s="29">
        <f>ABS(E127-V38)</f>
        <v>8.0389240641807191E-3</v>
      </c>
      <c r="S128" s="8">
        <v>41</v>
      </c>
      <c r="T128" s="14">
        <f t="shared" si="41"/>
        <v>0.51250000000000018</v>
      </c>
      <c r="U128" s="14">
        <f t="shared" si="42"/>
        <v>23.00700791043575</v>
      </c>
      <c r="V128" s="14">
        <f t="shared" si="43"/>
        <v>25.794103361893885</v>
      </c>
      <c r="W128" s="9">
        <f t="shared" si="44"/>
        <v>1.2548664749514675</v>
      </c>
      <c r="X128" s="9">
        <f t="shared" si="45"/>
        <v>1.324543861237921</v>
      </c>
      <c r="Y128" s="9">
        <f t="shared" si="46"/>
        <v>1.2875445878181253</v>
      </c>
      <c r="Z128" s="9">
        <f t="shared" si="47"/>
        <v>1.3580929414331595</v>
      </c>
      <c r="AA128" s="9">
        <f t="shared" si="48"/>
        <v>1.2883778712772027</v>
      </c>
      <c r="AB128" s="9">
        <f t="shared" si="49"/>
        <v>1.358937111983844</v>
      </c>
      <c r="AC128" s="9">
        <f t="shared" si="50"/>
        <v>1.3219313400418269</v>
      </c>
      <c r="AD128" s="10">
        <f t="shared" si="51"/>
        <v>1.3933727073459463</v>
      </c>
      <c r="AE128" s="11">
        <f t="shared" si="28"/>
        <v>4.8522583330889262</v>
      </c>
      <c r="AF128" s="12">
        <f t="shared" si="29"/>
        <v>9.0885121475320698</v>
      </c>
    </row>
    <row r="129" spans="2:32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1"/>
      <c r="Q129" s="21"/>
      <c r="S129" s="13">
        <v>42</v>
      </c>
      <c r="T129" s="14">
        <f t="shared" si="41"/>
        <v>0.52500000000000013</v>
      </c>
      <c r="U129" s="14">
        <f t="shared" si="42"/>
        <v>24.295115032633074</v>
      </c>
      <c r="V129" s="14">
        <f t="shared" si="43"/>
        <v>27.152766141130197</v>
      </c>
      <c r="W129" s="9">
        <f t="shared" si="44"/>
        <v>1.321917668200296</v>
      </c>
      <c r="X129" s="9">
        <f t="shared" si="45"/>
        <v>1.3933589459127238</v>
      </c>
      <c r="Y129" s="9">
        <f t="shared" si="46"/>
        <v>1.3563051338624112</v>
      </c>
      <c r="Z129" s="9">
        <f t="shared" si="47"/>
        <v>1.4286394275462446</v>
      </c>
      <c r="AA129" s="9">
        <f t="shared" si="48"/>
        <v>1.357181564553428</v>
      </c>
      <c r="AB129" s="9">
        <f t="shared" si="49"/>
        <v>1.429527020936904</v>
      </c>
      <c r="AC129" s="9">
        <f t="shared" si="50"/>
        <v>1.3924897010423478</v>
      </c>
      <c r="AD129" s="10">
        <f t="shared" si="51"/>
        <v>1.4657396151643629</v>
      </c>
      <c r="AE129" s="11">
        <f t="shared" si="28"/>
        <v>4.9673076722839378</v>
      </c>
      <c r="AF129" s="12">
        <f t="shared" si="29"/>
        <v>9.3202392068600997</v>
      </c>
    </row>
    <row r="130" spans="2:32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1"/>
      <c r="Q130" s="21"/>
      <c r="S130" s="8">
        <v>43</v>
      </c>
      <c r="T130" s="14">
        <f t="shared" si="41"/>
        <v>0.53750000000000009</v>
      </c>
      <c r="U130" s="14">
        <f t="shared" si="42"/>
        <v>25.652011826978793</v>
      </c>
      <c r="V130" s="14">
        <f t="shared" si="43"/>
        <v>28.58200471747076</v>
      </c>
      <c r="W130" s="9">
        <f t="shared" si="44"/>
        <v>1.3924753247423884</v>
      </c>
      <c r="X130" s="9">
        <f t="shared" si="45"/>
        <v>1.4657251470046877</v>
      </c>
      <c r="Y130" s="9">
        <f t="shared" si="46"/>
        <v>1.4286606420283663</v>
      </c>
      <c r="Z130" s="9">
        <f t="shared" si="47"/>
        <v>1.5028260870689443</v>
      </c>
      <c r="AA130" s="9">
        <f t="shared" si="48"/>
        <v>1.4295824428876085</v>
      </c>
      <c r="AB130" s="9">
        <f t="shared" si="49"/>
        <v>1.5037593332129149</v>
      </c>
      <c r="AC130" s="9">
        <f t="shared" si="50"/>
        <v>1.466736080273968</v>
      </c>
      <c r="AD130" s="10">
        <f t="shared" si="51"/>
        <v>1.5418403247943997</v>
      </c>
      <c r="AE130" s="11">
        <f t="shared" si="28"/>
        <v>5.0852859544303239</v>
      </c>
      <c r="AF130" s="12">
        <f t="shared" si="29"/>
        <v>9.557160209989533</v>
      </c>
    </row>
    <row r="131" spans="2:32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1"/>
      <c r="Q131" s="21"/>
      <c r="S131" s="13">
        <v>44</v>
      </c>
      <c r="T131" s="14">
        <f t="shared" si="41"/>
        <v>0.55000000000000004</v>
      </c>
      <c r="U131" s="14">
        <f t="shared" si="42"/>
        <v>27.081294756120176</v>
      </c>
      <c r="V131" s="14">
        <f t="shared" si="43"/>
        <v>30.085460769531227</v>
      </c>
      <c r="W131" s="9">
        <f t="shared" si="44"/>
        <v>1.4667209633089233</v>
      </c>
      <c r="X131" s="9">
        <f t="shared" si="45"/>
        <v>1.5418251136441996</v>
      </c>
      <c r="Y131" s="9">
        <f t="shared" si="46"/>
        <v>1.5047971902104331</v>
      </c>
      <c r="Z131" s="9">
        <f t="shared" si="47"/>
        <v>1.5808401424248999</v>
      </c>
      <c r="AA131" s="9">
        <f t="shared" si="48"/>
        <v>1.5057666984182054</v>
      </c>
      <c r="AB131" s="9">
        <f t="shared" si="49"/>
        <v>1.5818213856561623</v>
      </c>
      <c r="AC131" s="9">
        <f t="shared" si="50"/>
        <v>1.544861349001257</v>
      </c>
      <c r="AD131" s="10">
        <f t="shared" si="51"/>
        <v>1.6218668665174822</v>
      </c>
      <c r="AE131" s="11">
        <f t="shared" si="28"/>
        <v>5.2062587524191892</v>
      </c>
      <c r="AF131" s="12">
        <f t="shared" si="29"/>
        <v>9.799379249767787</v>
      </c>
    </row>
    <row r="132" spans="2:32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1"/>
      <c r="Q132" s="21"/>
      <c r="S132" s="8">
        <v>45</v>
      </c>
      <c r="T132" s="14">
        <f t="shared" si="41"/>
        <v>0.5625</v>
      </c>
      <c r="U132" s="14">
        <f t="shared" si="42"/>
        <v>28.586746437714751</v>
      </c>
      <c r="V132" s="14">
        <f t="shared" si="43"/>
        <v>31.666963275585196</v>
      </c>
      <c r="W132" s="9">
        <f t="shared" si="44"/>
        <v>1.5448454533058793</v>
      </c>
      <c r="X132" s="9">
        <f t="shared" si="45"/>
        <v>1.6218508742526403</v>
      </c>
      <c r="Y132" s="9">
        <f t="shared" si="46"/>
        <v>1.5849104412812782</v>
      </c>
      <c r="Z132" s="9">
        <f t="shared" si="47"/>
        <v>1.6628784299898738</v>
      </c>
      <c r="AA132" s="9">
        <f t="shared" si="48"/>
        <v>1.5859301141261974</v>
      </c>
      <c r="AB132" s="9">
        <f t="shared" si="49"/>
        <v>1.6639101349318162</v>
      </c>
      <c r="AC132" s="9">
        <f t="shared" si="50"/>
        <v>1.6270662097924</v>
      </c>
      <c r="AD132" s="10">
        <f t="shared" si="51"/>
        <v>1.7060211312593019</v>
      </c>
      <c r="AE132" s="11">
        <f t="shared" si="28"/>
        <v>5.3302929522915319</v>
      </c>
      <c r="AF132" s="12">
        <f t="shared" si="29"/>
        <v>10.047002342872334</v>
      </c>
    </row>
    <row r="133" spans="2:32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1"/>
      <c r="Q133" s="21"/>
      <c r="S133" s="13">
        <v>46</v>
      </c>
      <c r="T133" s="14">
        <f t="shared" si="41"/>
        <v>0.57499999999999996</v>
      </c>
      <c r="U133" s="14">
        <f t="shared" si="42"/>
        <v>30.172345233366958</v>
      </c>
      <c r="V133" s="14">
        <f t="shared" si="43"/>
        <v>33.330538131477752</v>
      </c>
      <c r="W133" s="9">
        <f t="shared" si="44"/>
        <v>1.6270494953475028</v>
      </c>
      <c r="X133" s="9">
        <f t="shared" si="45"/>
        <v>1.7060043178002724</v>
      </c>
      <c r="Y133" s="9">
        <f t="shared" si="46"/>
        <v>1.6692061356521799</v>
      </c>
      <c r="Z133" s="9">
        <f t="shared" si="47"/>
        <v>1.7491478933856095</v>
      </c>
      <c r="AA133" s="9">
        <f t="shared" si="48"/>
        <v>1.6702785566963092</v>
      </c>
      <c r="AB133" s="9">
        <f t="shared" si="49"/>
        <v>1.7502326511207464</v>
      </c>
      <c r="AC133" s="9">
        <f t="shared" si="50"/>
        <v>1.7135617017232345</v>
      </c>
      <c r="AD133" s="10">
        <f t="shared" si="51"/>
        <v>1.7945153765366155</v>
      </c>
      <c r="AE133" s="11">
        <f t="shared" si="28"/>
        <v>5.4574567774950804</v>
      </c>
      <c r="AF133" s="12">
        <f t="shared" si="29"/>
        <v>10.300137463335833</v>
      </c>
    </row>
    <row r="134" spans="2:32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1"/>
      <c r="Q134" s="21"/>
      <c r="S134" s="8">
        <v>47</v>
      </c>
      <c r="T134" s="14">
        <f t="shared" si="41"/>
        <v>0.58749999999999991</v>
      </c>
      <c r="U134" s="14">
        <f t="shared" si="42"/>
        <v>31.842275330328242</v>
      </c>
      <c r="V134" s="14">
        <f t="shared" si="43"/>
        <v>35.080418262036019</v>
      </c>
      <c r="W134" s="9">
        <f t="shared" si="44"/>
        <v>1.7135441264554538</v>
      </c>
      <c r="X134" s="9">
        <f t="shared" si="45"/>
        <v>1.7944976997481481</v>
      </c>
      <c r="Y134" s="9">
        <f t="shared" si="46"/>
        <v>1.7579006091160783</v>
      </c>
      <c r="Z134" s="9">
        <f t="shared" si="47"/>
        <v>1.839866102074931</v>
      </c>
      <c r="AA134" s="9">
        <f t="shared" si="48"/>
        <v>1.7590284946763344</v>
      </c>
      <c r="AB134" s="9">
        <f t="shared" si="49"/>
        <v>1.8410066366310145</v>
      </c>
      <c r="AC134" s="9">
        <f t="shared" si="50"/>
        <v>1.8045697315125713</v>
      </c>
      <c r="AD134" s="10">
        <f t="shared" si="51"/>
        <v>1.8875727583541324</v>
      </c>
      <c r="AE134" s="11">
        <f t="shared" si="28"/>
        <v>5.5878198135636641</v>
      </c>
      <c r="AF134" s="12">
        <f t="shared" si="29"/>
        <v>10.55889457663034</v>
      </c>
    </row>
    <row r="135" spans="2:32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1"/>
      <c r="Q135" s="21"/>
      <c r="S135" s="13">
        <v>48</v>
      </c>
      <c r="T135" s="14">
        <f t="shared" si="41"/>
        <v>0.59999999999999987</v>
      </c>
      <c r="U135" s="14">
        <f t="shared" si="42"/>
        <v>33.600937341253719</v>
      </c>
      <c r="V135" s="14">
        <f t="shared" si="43"/>
        <v>36.921054251288382</v>
      </c>
      <c r="W135" s="9">
        <f t="shared" si="44"/>
        <v>1.8045512511889858</v>
      </c>
      <c r="X135" s="9">
        <f t="shared" si="45"/>
        <v>1.8875541739398525</v>
      </c>
      <c r="Y135" s="9">
        <f t="shared" si="46"/>
        <v>1.8512213372702888</v>
      </c>
      <c r="Z135" s="9">
        <f t="shared" si="47"/>
        <v>1.9352617965555419</v>
      </c>
      <c r="AA135" s="9">
        <f t="shared" si="48"/>
        <v>1.8524075432323415</v>
      </c>
      <c r="AB135" s="9">
        <f t="shared" si="49"/>
        <v>1.9364609717242738</v>
      </c>
      <c r="AC135" s="9">
        <f t="shared" si="50"/>
        <v>1.9003236319190504</v>
      </c>
      <c r="AD135" s="10">
        <f t="shared" si="51"/>
        <v>1.9854278903822153</v>
      </c>
      <c r="AE135" s="11">
        <f t="shared" si="28"/>
        <v>5.7214530332261955</v>
      </c>
      <c r="AF135" s="12">
        <f t="shared" si="29"/>
        <v>10.823385674319621</v>
      </c>
    </row>
    <row r="136" spans="2:32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1"/>
      <c r="Q136" s="21"/>
      <c r="S136" s="8">
        <v>49</v>
      </c>
      <c r="T136" s="14">
        <f t="shared" si="41"/>
        <v>0.61249999999999982</v>
      </c>
      <c r="U136" s="14">
        <f t="shared" si="42"/>
        <v>35.452959448605938</v>
      </c>
      <c r="V136" s="14">
        <f t="shared" si="43"/>
        <v>38.857125518101995</v>
      </c>
      <c r="W136" s="9">
        <f t="shared" si="44"/>
        <v>1.9003042000363992</v>
      </c>
      <c r="X136" s="9">
        <f t="shared" si="45"/>
        <v>1.9854083517738006</v>
      </c>
      <c r="Y136" s="9">
        <f t="shared" si="46"/>
        <v>1.9494075078823856</v>
      </c>
      <c r="Z136" s="9">
        <f t="shared" si="47"/>
        <v>2.0355754615165043</v>
      </c>
      <c r="AA136" s="9">
        <f t="shared" si="48"/>
        <v>1.9506550368640985</v>
      </c>
      <c r="AB136" s="9">
        <f t="shared" si="49"/>
        <v>2.0368362880219264</v>
      </c>
      <c r="AC136" s="9">
        <f t="shared" si="50"/>
        <v>2.0010687487980223</v>
      </c>
      <c r="AD136" s="10">
        <f t="shared" si="51"/>
        <v>2.0883274318143696</v>
      </c>
      <c r="AE136" s="11">
        <f t="shared" si="28"/>
        <v>5.8584288219523932</v>
      </c>
      <c r="AF136" s="12">
        <f t="shared" si="29"/>
        <v>11.093724809288735</v>
      </c>
    </row>
    <row r="137" spans="2:32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1"/>
      <c r="Q137" s="21"/>
      <c r="S137" s="13">
        <v>50</v>
      </c>
      <c r="T137" s="14">
        <f t="shared" si="41"/>
        <v>0.62499999999999978</v>
      </c>
      <c r="U137" s="14">
        <f t="shared" si="42"/>
        <v>37.403209121660502</v>
      </c>
      <c r="V137" s="14">
        <f t="shared" si="43"/>
        <v>40.89355206521283</v>
      </c>
      <c r="W137" s="9">
        <f t="shared" si="44"/>
        <v>2.0010483164662376</v>
      </c>
      <c r="X137" s="9">
        <f t="shared" si="45"/>
        <v>2.0883068900550454</v>
      </c>
      <c r="Y137" s="9">
        <f t="shared" si="46"/>
        <v>2.0527106226326839</v>
      </c>
      <c r="Z137" s="9">
        <f t="shared" si="47"/>
        <v>2.1410599283913521</v>
      </c>
      <c r="AA137" s="9">
        <f t="shared" si="48"/>
        <v>2.0540226315150298</v>
      </c>
      <c r="AB137" s="9">
        <f t="shared" si="49"/>
        <v>2.1423855714258209</v>
      </c>
      <c r="AC137" s="9">
        <f t="shared" si="50"/>
        <v>2.1070630582886434</v>
      </c>
      <c r="AD137" s="10">
        <f t="shared" si="51"/>
        <v>2.1965307053752219</v>
      </c>
      <c r="AE137" s="11">
        <f t="shared" si="28"/>
        <v>5.998821003942524</v>
      </c>
      <c r="AF137" s="12">
        <f t="shared" si="29"/>
        <v>11.370028131560161</v>
      </c>
    </row>
    <row r="138" spans="2:32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1"/>
      <c r="Q138" s="21"/>
      <c r="S138" s="8">
        <v>51</v>
      </c>
      <c r="T138" s="14">
        <f t="shared" si="41"/>
        <v>0.63749999999999973</v>
      </c>
      <c r="U138" s="14">
        <f t="shared" si="42"/>
        <v>39.456805435502218</v>
      </c>
      <c r="V138" s="14">
        <f t="shared" si="43"/>
        <v>43.035506831056935</v>
      </c>
      <c r="W138" s="9">
        <f t="shared" si="44"/>
        <v>2.107041574108413</v>
      </c>
      <c r="X138" s="9">
        <f t="shared" si="45"/>
        <v>2.1965091089972808</v>
      </c>
      <c r="Y138" s="9">
        <f t="shared" si="46"/>
        <v>2.1613951297402894</v>
      </c>
      <c r="Z138" s="9">
        <f t="shared" si="47"/>
        <v>2.2519810088152683</v>
      </c>
      <c r="AA138" s="9">
        <f t="shared" si="48"/>
        <v>2.162774937584576</v>
      </c>
      <c r="AB138" s="9">
        <f t="shared" si="49"/>
        <v>2.2533747959618808</v>
      </c>
      <c r="AC138" s="9">
        <f t="shared" si="50"/>
        <v>2.2185778156767908</v>
      </c>
      <c r="AD138" s="10">
        <f t="shared" si="51"/>
        <v>2.3103103470250912</v>
      </c>
      <c r="AE138" s="11">
        <f t="shared" si="28"/>
        <v>6.1427048685685817</v>
      </c>
      <c r="AF138" s="12">
        <f t="shared" si="29"/>
        <v>11.652413924705932</v>
      </c>
    </row>
    <row r="139" spans="2:32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1"/>
      <c r="Q139" s="21"/>
      <c r="S139" s="13">
        <v>52</v>
      </c>
      <c r="T139" s="14">
        <f t="shared" si="41"/>
        <v>0.64999999999999969</v>
      </c>
      <c r="U139" s="14">
        <f t="shared" si="42"/>
        <v>41.61913202290804</v>
      </c>
      <c r="V139" s="14">
        <f t="shared" si="43"/>
        <v>45.288428675319715</v>
      </c>
      <c r="W139" s="9">
        <f t="shared" si="44"/>
        <v>2.2185552256108401</v>
      </c>
      <c r="X139" s="9">
        <f t="shared" si="45"/>
        <v>2.3102876419211316</v>
      </c>
      <c r="Y139" s="9">
        <f t="shared" si="46"/>
        <v>2.2757390890569287</v>
      </c>
      <c r="Z139" s="9">
        <f t="shared" si="47"/>
        <v>2.3686181605710996</v>
      </c>
      <c r="AA139" s="9">
        <f t="shared" si="48"/>
        <v>2.2771901854281538</v>
      </c>
      <c r="AB139" s="9">
        <f t="shared" si="49"/>
        <v>2.3700835901323729</v>
      </c>
      <c r="AC139" s="9">
        <f t="shared" si="50"/>
        <v>2.3358982375586557</v>
      </c>
      <c r="AD139" s="10">
        <f t="shared" si="51"/>
        <v>2.4299529889865532</v>
      </c>
      <c r="AE139" s="11">
        <f t="shared" si="28"/>
        <v>6.2901571972743771</v>
      </c>
      <c r="AF139" s="12">
        <f t="shared" si="29"/>
        <v>11.941002642865367</v>
      </c>
    </row>
    <row r="140" spans="2:32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1"/>
      <c r="Q140" s="21"/>
      <c r="S140" s="8">
        <v>53</v>
      </c>
      <c r="T140" s="14">
        <f t="shared" si="41"/>
        <v>0.66249999999999964</v>
      </c>
      <c r="U140" s="14">
        <f t="shared" si="42"/>
        <v>43.895850691597985</v>
      </c>
      <c r="V140" s="14">
        <f t="shared" si="43"/>
        <v>47.658036030705489</v>
      </c>
      <c r="W140" s="9">
        <f t="shared" si="44"/>
        <v>2.3358744847964306</v>
      </c>
      <c r="X140" s="9">
        <f t="shared" si="45"/>
        <v>2.4299291182741185</v>
      </c>
      <c r="Y140" s="9">
        <f t="shared" si="46"/>
        <v>2.3960348712940482</v>
      </c>
      <c r="Z140" s="9">
        <f t="shared" si="47"/>
        <v>2.4912651876902068</v>
      </c>
      <c r="AA140" s="9">
        <f t="shared" si="48"/>
        <v>2.3975609250112098</v>
      </c>
      <c r="AB140" s="9">
        <f t="shared" si="49"/>
        <v>2.4928059374438494</v>
      </c>
      <c r="AC140" s="9">
        <f t="shared" si="50"/>
        <v>2.4593242190132152</v>
      </c>
      <c r="AD140" s="10">
        <f t="shared" si="51"/>
        <v>2.5557599778017188</v>
      </c>
      <c r="AE140" s="11">
        <f t="shared" si="28"/>
        <v>6.4412562909421904</v>
      </c>
      <c r="AF140" s="12">
        <f t="shared" si="29"/>
        <v>12.235916948378126</v>
      </c>
    </row>
    <row r="141" spans="2:32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1"/>
      <c r="Q141" s="21"/>
      <c r="S141" s="13">
        <v>54</v>
      </c>
      <c r="T141" s="14">
        <f t="shared" si="41"/>
        <v>0.6749999999999996</v>
      </c>
      <c r="U141" s="14">
        <f t="shared" si="42"/>
        <v>46.292915741001345</v>
      </c>
      <c r="V141" s="14">
        <f t="shared" si="43"/>
        <v>50.150341255096144</v>
      </c>
      <c r="W141" s="9">
        <f t="shared" si="44"/>
        <v>2.4592992438286223</v>
      </c>
      <c r="X141" s="9">
        <f t="shared" si="45"/>
        <v>2.5557348816809924</v>
      </c>
      <c r="Y141" s="9">
        <f t="shared" si="46"/>
        <v>2.5225898931340698</v>
      </c>
      <c r="Z141" s="9">
        <f t="shared" si="47"/>
        <v>2.6202309764595948</v>
      </c>
      <c r="AA141" s="9">
        <f t="shared" si="48"/>
        <v>2.5241947614693276</v>
      </c>
      <c r="AB141" s="9">
        <f t="shared" si="49"/>
        <v>2.6218509128632665</v>
      </c>
      <c r="AC141" s="9">
        <f t="shared" si="50"/>
        <v>2.5891710875793614</v>
      </c>
      <c r="AD141" s="10">
        <f t="shared" si="51"/>
        <v>2.6880481292165799</v>
      </c>
      <c r="AE141" s="11">
        <f t="shared" si="28"/>
        <v>6.5960819977337293</v>
      </c>
      <c r="AF141" s="12">
        <f t="shared" si="29"/>
        <v>12.537281750042514</v>
      </c>
    </row>
    <row r="142" spans="2:32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1"/>
      <c r="Q142" s="21"/>
      <c r="S142" s="8">
        <v>55</v>
      </c>
      <c r="T142" s="14">
        <f t="shared" si="41"/>
        <v>0.68749999999999956</v>
      </c>
      <c r="U142" s="14">
        <f t="shared" si="42"/>
        <v>48.816589014437142</v>
      </c>
      <c r="V142" s="14">
        <f t="shared" si="43"/>
        <v>52.771665720020025</v>
      </c>
      <c r="W142" s="9">
        <f t="shared" si="44"/>
        <v>2.5891448271812152</v>
      </c>
      <c r="X142" s="9">
        <f t="shared" si="45"/>
        <v>2.6880217448207873</v>
      </c>
      <c r="Y142" s="9">
        <f t="shared" si="46"/>
        <v>2.6557273900664877</v>
      </c>
      <c r="Z142" s="9">
        <f t="shared" si="47"/>
        <v>2.7558402691765544</v>
      </c>
      <c r="AA142" s="9">
        <f t="shared" si="48"/>
        <v>2.6574151284161918</v>
      </c>
      <c r="AB142" s="9">
        <f t="shared" si="49"/>
        <v>2.7575434570446391</v>
      </c>
      <c r="AC142" s="9">
        <f t="shared" si="50"/>
        <v>2.7257703959255917</v>
      </c>
      <c r="AD142" s="10">
        <f t="shared" si="51"/>
        <v>2.8271505217808746</v>
      </c>
      <c r="AE142" s="11">
        <f t="shared" si="28"/>
        <v>6.7547157414132863</v>
      </c>
      <c r="AF142" s="12">
        <f t="shared" si="29"/>
        <v>12.845224242009051</v>
      </c>
    </row>
    <row r="143" spans="2:32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1"/>
      <c r="Q143" s="21"/>
      <c r="S143" s="13">
        <v>56</v>
      </c>
      <c r="T143" s="14">
        <f t="shared" si="41"/>
        <v>0.69999999999999951</v>
      </c>
      <c r="U143" s="14">
        <f t="shared" si="42"/>
        <v>51.473455724449167</v>
      </c>
      <c r="V143" s="14">
        <f t="shared" si="43"/>
        <v>55.528655673194031</v>
      </c>
      <c r="W143" s="9">
        <f t="shared" si="44"/>
        <v>2.7257427843003907</v>
      </c>
      <c r="X143" s="9">
        <f t="shared" si="45"/>
        <v>2.8271227830190124</v>
      </c>
      <c r="Y143" s="9">
        <f t="shared" si="46"/>
        <v>2.7957872288838748</v>
      </c>
      <c r="Z143" s="9">
        <f t="shared" si="47"/>
        <v>2.8984344775864792</v>
      </c>
      <c r="AA143" s="9">
        <f t="shared" si="48"/>
        <v>2.7975621009356617</v>
      </c>
      <c r="AB143" s="9">
        <f t="shared" si="49"/>
        <v>2.9002251902630656</v>
      </c>
      <c r="AC143" s="9">
        <f t="shared" si="50"/>
        <v>2.8694707551969518</v>
      </c>
      <c r="AD143" s="10">
        <f t="shared" si="51"/>
        <v>2.9734173311487582</v>
      </c>
      <c r="AE143" s="11">
        <f t="shared" si="28"/>
        <v>6.9172405501610807</v>
      </c>
      <c r="AF143" s="12">
        <f t="shared" si="29"/>
        <v>13.159873943319553</v>
      </c>
    </row>
    <row r="144" spans="2:32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1"/>
      <c r="Q144" s="21"/>
      <c r="S144" s="8">
        <v>57</v>
      </c>
      <c r="T144" s="14">
        <f t="shared" si="41"/>
        <v>0.71249999999999947</v>
      </c>
      <c r="U144" s="14">
        <f t="shared" si="42"/>
        <v>54.2704410909719</v>
      </c>
      <c r="V144" s="14">
        <f t="shared" si="43"/>
        <v>58.428298914838507</v>
      </c>
      <c r="W144" s="9">
        <f t="shared" si="44"/>
        <v>2.8694417229435931</v>
      </c>
      <c r="X144" s="9">
        <f t="shared" si="45"/>
        <v>2.9733881685402577</v>
      </c>
      <c r="Y144" s="9">
        <f t="shared" si="46"/>
        <v>2.9431267618721204</v>
      </c>
      <c r="Z144" s="9">
        <f t="shared" si="47"/>
        <v>3.0483725380387434</v>
      </c>
      <c r="AA144" s="9">
        <f t="shared" si="48"/>
        <v>2.9449932502935203</v>
      </c>
      <c r="AB144" s="9">
        <f t="shared" si="49"/>
        <v>3.0502552680922683</v>
      </c>
      <c r="AC144" s="9">
        <f t="shared" si="50"/>
        <v>3.0206387111257218</v>
      </c>
      <c r="AD144" s="10">
        <f t="shared" si="51"/>
        <v>3.1272167071673564</v>
      </c>
      <c r="AE144" s="11">
        <f t="shared" si="28"/>
        <v>7.0837410858849257</v>
      </c>
      <c r="AF144" s="12">
        <f t="shared" si="29"/>
        <v>13.481362738102042</v>
      </c>
    </row>
    <row r="145" spans="2:32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1"/>
      <c r="Q145" s="21"/>
      <c r="S145" s="13">
        <v>58</v>
      </c>
      <c r="T145" s="14">
        <f t="shared" si="41"/>
        <v>0.72499999999999942</v>
      </c>
      <c r="U145" s="14">
        <f t="shared" si="42"/>
        <v>57.214827834038665</v>
      </c>
      <c r="V145" s="14">
        <f t="shared" si="43"/>
        <v>61.47794232950011</v>
      </c>
      <c r="W145" s="9">
        <f t="shared" si="44"/>
        <v>3.0206081852817377</v>
      </c>
      <c r="X145" s="9">
        <f t="shared" si="45"/>
        <v>3.1271860476682742</v>
      </c>
      <c r="Y145" s="9">
        <f t="shared" si="46"/>
        <v>3.0981217248335287</v>
      </c>
      <c r="Z145" s="9">
        <f t="shared" si="47"/>
        <v>3.2060318104998964</v>
      </c>
      <c r="AA145" s="9">
        <f t="shared" si="48"/>
        <v>3.1000845425088204</v>
      </c>
      <c r="AB145" s="9">
        <f t="shared" si="49"/>
        <v>3.2080112809661858</v>
      </c>
      <c r="AC145" s="9">
        <f t="shared" si="50"/>
        <v>3.1796596650993298</v>
      </c>
      <c r="AD145" s="10">
        <f t="shared" si="51"/>
        <v>3.2889356959473006</v>
      </c>
      <c r="AE145" s="11">
        <f t="shared" si="28"/>
        <v>7.2543036740384954</v>
      </c>
      <c r="AF145" s="12">
        <f t="shared" si="29"/>
        <v>13.809824916432081</v>
      </c>
    </row>
    <row r="146" spans="2:32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1"/>
      <c r="Q146" s="21"/>
      <c r="S146" s="8">
        <v>59</v>
      </c>
      <c r="T146" s="14">
        <f t="shared" si="41"/>
        <v>0.73749999999999938</v>
      </c>
      <c r="U146" s="14">
        <f t="shared" si="42"/>
        <v>60.314274564882957</v>
      </c>
      <c r="V146" s="14">
        <f t="shared" si="43"/>
        <v>64.685310317258072</v>
      </c>
      <c r="W146" s="9">
        <f t="shared" si="44"/>
        <v>3.1796275689582147</v>
      </c>
      <c r="X146" s="9">
        <f t="shared" si="45"/>
        <v>3.2889034627675926</v>
      </c>
      <c r="Y146" s="9">
        <f t="shared" si="46"/>
        <v>3.2611671811910963</v>
      </c>
      <c r="Z146" s="9">
        <f t="shared" si="47"/>
        <v>3.3718090236730918</v>
      </c>
      <c r="AA146" s="9">
        <f t="shared" si="48"/>
        <v>3.2632312830345294</v>
      </c>
      <c r="AB146" s="9">
        <f t="shared" si="49"/>
        <v>3.3738901998749316</v>
      </c>
      <c r="AC146" s="9">
        <f t="shared" si="50"/>
        <v>3.3469388424914563</v>
      </c>
      <c r="AD146" s="10">
        <f t="shared" si="51"/>
        <v>3.4589812092218448</v>
      </c>
      <c r="AE146" s="11">
        <f t="shared" si="28"/>
        <v>7.4290163339545652</v>
      </c>
      <c r="AF146" s="12">
        <f t="shared" si="29"/>
        <v>14.145397215871144</v>
      </c>
    </row>
    <row r="147" spans="2:32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1"/>
      <c r="Q147" s="21"/>
      <c r="S147" s="13">
        <v>60</v>
      </c>
      <c r="T147" s="14">
        <f t="shared" si="41"/>
        <v>0.74999999999999933</v>
      </c>
      <c r="U147" s="14">
        <f t="shared" si="42"/>
        <v>63.576835121533108</v>
      </c>
      <c r="V147" s="14">
        <f t="shared" si="43"/>
        <v>68.058524170438986</v>
      </c>
      <c r="W147" s="9">
        <f t="shared" si="44"/>
        <v>3.3469050954106261</v>
      </c>
      <c r="X147" s="9">
        <f t="shared" si="45"/>
        <v>3.4589473216332731</v>
      </c>
      <c r="Y147" s="9">
        <f t="shared" si="46"/>
        <v>3.4326785145375669</v>
      </c>
      <c r="Z147" s="9">
        <f t="shared" si="47"/>
        <v>3.5461212685879957</v>
      </c>
      <c r="AA147" s="9">
        <f t="shared" si="48"/>
        <v>3.4348491099125109</v>
      </c>
      <c r="AB147" s="9">
        <f t="shared" si="49"/>
        <v>3.548309370560788</v>
      </c>
      <c r="AC147" s="9">
        <f t="shared" si="50"/>
        <v>3.5229023106805615</v>
      </c>
      <c r="AD147" s="10">
        <f t="shared" si="51"/>
        <v>3.637781043419416</v>
      </c>
      <c r="AE147" s="11">
        <f t="shared" si="28"/>
        <v>7.6079688097017897</v>
      </c>
      <c r="AF147" s="12">
        <f t="shared" si="29"/>
        <v>14.488218863692975</v>
      </c>
    </row>
    <row r="148" spans="2:32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1"/>
      <c r="Q148" s="21"/>
      <c r="S148" s="8">
        <v>61</v>
      </c>
      <c r="T148" s="14">
        <f t="shared" si="41"/>
        <v>0.76249999999999929</v>
      </c>
      <c r="U148" s="14">
        <f t="shared" si="42"/>
        <v>67.010978897364993</v>
      </c>
      <c r="V148" s="14">
        <f t="shared" si="43"/>
        <v>71.606122444330694</v>
      </c>
      <c r="W148" s="9">
        <f t="shared" si="44"/>
        <v>3.5228668278794633</v>
      </c>
      <c r="X148" s="9">
        <f t="shared" si="45"/>
        <v>3.6377454165536065</v>
      </c>
      <c r="Y148" s="9">
        <f t="shared" si="46"/>
        <v>3.61309247211409</v>
      </c>
      <c r="Z148" s="9">
        <f t="shared" si="47"/>
        <v>3.7294070431466597</v>
      </c>
      <c r="AA148" s="9">
        <f t="shared" si="48"/>
        <v>3.6153750378891765</v>
      </c>
      <c r="AB148" s="9">
        <f t="shared" si="49"/>
        <v>3.7317075587012272</v>
      </c>
      <c r="AC148" s="9">
        <f t="shared" si="50"/>
        <v>3.7079980493043752</v>
      </c>
      <c r="AD148" s="10">
        <f t="shared" si="51"/>
        <v>3.825784950998818</v>
      </c>
      <c r="AE148" s="11">
        <f t="shared" si="28"/>
        <v>7.7912526014736434</v>
      </c>
      <c r="AF148" s="12">
        <f t="shared" si="29"/>
        <v>14.838431619808894</v>
      </c>
    </row>
    <row r="149" spans="2:32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1"/>
      <c r="Q149" s="21"/>
      <c r="S149" s="13">
        <v>62</v>
      </c>
      <c r="T149" s="14">
        <f t="shared" si="41"/>
        <v>0.77499999999999925</v>
      </c>
      <c r="U149" s="14">
        <f t="shared" si="42"/>
        <v>70.625612213563386</v>
      </c>
      <c r="V149" s="14">
        <f t="shared" si="43"/>
        <v>75.337082372872061</v>
      </c>
      <c r="W149" s="9">
        <f t="shared" si="44"/>
        <v>3.7079607416522453</v>
      </c>
      <c r="X149" s="9">
        <f t="shared" si="45"/>
        <v>3.8257474956349613</v>
      </c>
      <c r="Y149" s="9">
        <f t="shared" si="46"/>
        <v>3.8028682618307275</v>
      </c>
      <c r="Z149" s="9">
        <f t="shared" si="47"/>
        <v>3.9221273502382275</v>
      </c>
      <c r="AA149" s="9">
        <f t="shared" si="48"/>
        <v>3.8052685561056538</v>
      </c>
      <c r="AB149" s="9">
        <f t="shared" si="49"/>
        <v>3.9245460486934634</v>
      </c>
      <c r="AC149" s="9">
        <f t="shared" si="50"/>
        <v>3.9026970754295705</v>
      </c>
      <c r="AD149" s="10">
        <f t="shared" si="51"/>
        <v>4.0234657667269822</v>
      </c>
      <c r="AE149" s="11">
        <f t="shared" si="28"/>
        <v>7.9789609975183744</v>
      </c>
      <c r="AF149" s="12">
        <f t="shared" si="29"/>
        <v>15.196179820403311</v>
      </c>
    </row>
    <row r="150" spans="2:32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1"/>
      <c r="Q150" s="21"/>
      <c r="S150" s="8">
        <v>63</v>
      </c>
      <c r="T150" s="14">
        <f t="shared" si="41"/>
        <v>0.7874999999999992</v>
      </c>
      <c r="U150" s="14">
        <f t="shared" si="42"/>
        <v>74.430100789055814</v>
      </c>
      <c r="V150" s="14">
        <f t="shared" si="43"/>
        <v>79.260842382909615</v>
      </c>
      <c r="W150" s="9">
        <f t="shared" si="44"/>
        <v>3.9026578492223081</v>
      </c>
      <c r="X150" s="9">
        <f t="shared" si="45"/>
        <v>4.0234263890686535</v>
      </c>
      <c r="Y150" s="9">
        <f t="shared" si="46"/>
        <v>4.0024887055749847</v>
      </c>
      <c r="Z150" s="9">
        <f t="shared" si="47"/>
        <v>4.1247668521694099</v>
      </c>
      <c r="AA150" s="9">
        <f t="shared" si="48"/>
        <v>4.0050127821103292</v>
      </c>
      <c r="AB150" s="9">
        <f t="shared" si="49"/>
        <v>4.1273097987891036</v>
      </c>
      <c r="AC150" s="9">
        <f t="shared" si="50"/>
        <v>4.1074946264532786</v>
      </c>
      <c r="AD150" s="10">
        <f t="shared" si="51"/>
        <v>4.2313205917165932</v>
      </c>
      <c r="AE150" s="11">
        <f t="shared" si="28"/>
        <v>8.1711891066188862</v>
      </c>
      <c r="AF150" s="12">
        <f t="shared" si="29"/>
        <v>15.561610422290746</v>
      </c>
    </row>
    <row r="151" spans="2:32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1"/>
      <c r="Q151" s="21"/>
      <c r="S151" s="13">
        <v>64</v>
      </c>
      <c r="T151" s="14">
        <f t="shared" si="41"/>
        <v>0.79999999999999916</v>
      </c>
      <c r="U151" s="14">
        <f t="shared" si="42"/>
        <v>78.434293364230186</v>
      </c>
      <c r="V151" s="14">
        <f t="shared" si="43"/>
        <v>83.387325763359996</v>
      </c>
      <c r="W151" s="9">
        <f t="shared" si="44"/>
        <v>4.1074533831788775</v>
      </c>
      <c r="X151" s="9">
        <f t="shared" si="45"/>
        <v>4.2312791931571221</v>
      </c>
      <c r="Y151" s="9">
        <f t="shared" si="46"/>
        <v>4.2124614516954413</v>
      </c>
      <c r="Z151" s="9">
        <f t="shared" si="47"/>
        <v>4.3378350842984146</v>
      </c>
      <c r="AA151" s="9">
        <f t="shared" si="48"/>
        <v>4.2151156750825685</v>
      </c>
      <c r="AB151" s="9">
        <f t="shared" si="49"/>
        <v>4.3405086554683514</v>
      </c>
      <c r="AC151" s="9">
        <f t="shared" si="50"/>
        <v>4.3229114036974723</v>
      </c>
      <c r="AD151" s="10">
        <f t="shared" si="51"/>
        <v>4.4498720381853634</v>
      </c>
      <c r="AE151" s="11">
        <f t="shared" si="28"/>
        <v>8.368033891131665</v>
      </c>
      <c r="AF151" s="12">
        <f t="shared" si="29"/>
        <v>15.934873048006041</v>
      </c>
    </row>
    <row r="152" spans="2:32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1"/>
      <c r="Q152" s="21"/>
      <c r="S152" s="8">
        <v>65</v>
      </c>
      <c r="T152" s="14">
        <f t="shared" si="41"/>
        <v>0.81249999999999911</v>
      </c>
      <c r="U152" s="14">
        <f t="shared" si="42"/>
        <v>82.648546537635582</v>
      </c>
      <c r="V152" s="14">
        <f t="shared" si="43"/>
        <v>87.726965548506001</v>
      </c>
      <c r="W152" s="9">
        <f t="shared" si="44"/>
        <v>4.3228680397894204</v>
      </c>
      <c r="X152" s="9">
        <f t="shared" si="45"/>
        <v>4.4498285150611805</v>
      </c>
      <c r="Y152" s="9">
        <f t="shared" si="46"/>
        <v>4.4333202496955009</v>
      </c>
      <c r="Z152" s="9">
        <f t="shared" si="47"/>
        <v>4.5618677309081574</v>
      </c>
      <c r="AA152" s="9">
        <f t="shared" si="48"/>
        <v>4.4361113113045443</v>
      </c>
      <c r="AB152" s="9">
        <f t="shared" si="49"/>
        <v>4.5646786300914632</v>
      </c>
      <c r="AC152" s="9">
        <f t="shared" si="50"/>
        <v>4.5494948798091563</v>
      </c>
      <c r="AD152" s="10">
        <f t="shared" si="51"/>
        <v>4.6796695380505904</v>
      </c>
      <c r="AE152" s="11">
        <f t="shared" ref="AE152:AE167" si="52">(2+T152+3/2*T152^2)*EXP(T152)</f>
        <v>8.5695942005939632</v>
      </c>
      <c r="AF152" s="12">
        <f t="shared" ref="AF152:AF167" si="53">3*EXP(T152)+4*T152*EXP(T152)+((3*T152^2*EXP(T152))/2)</f>
        <v>16.316120031639354</v>
      </c>
    </row>
    <row r="153" spans="2:32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1"/>
      <c r="Q153" s="21"/>
      <c r="S153" s="8">
        <v>66</v>
      </c>
      <c r="T153" s="14">
        <f t="shared" ref="T153:T167" si="54">T152+$T$83</f>
        <v>0.82499999999999907</v>
      </c>
      <c r="U153" s="14">
        <f t="shared" ref="U153:U167" si="55">U152+(W152+2*Y152+2*AA152+AC152)/6</f>
        <v>87.08375087790202</v>
      </c>
      <c r="V153" s="14">
        <f t="shared" ref="V153:V167" si="56">V152+(X152+2*Z152+2*AB152+AD152)/6</f>
        <v>92.290730677691172</v>
      </c>
      <c r="W153" s="9">
        <f t="shared" ref="W153:W167" si="57">$T$83*(U153+3*V153)</f>
        <v>4.549449286387194</v>
      </c>
      <c r="X153" s="9">
        <f t="shared" ref="X153:X167" si="58">$T$83*(-U153+5*V153)</f>
        <v>4.679623781381923</v>
      </c>
      <c r="Y153" s="9">
        <f t="shared" ref="Y153:Y167" si="59">$T$83*((U153+W153/2)+3*(V153+X153/2))</f>
        <v>4.6656262903280261</v>
      </c>
      <c r="Z153" s="9">
        <f t="shared" ref="Z153:Z167" si="60">$T$83*(-(U153+W153/2)+5*(V153+X153/2))</f>
        <v>4.7974279665101882</v>
      </c>
      <c r="AA153" s="9">
        <f t="shared" ref="AA153:AA167" si="61">$T$83*((U153+Y153/2)+3*(V153+Z153/2))</f>
        <v>4.6685612250738107</v>
      </c>
      <c r="AB153" s="9">
        <f t="shared" ref="AB153:AB167" si="62">$T$83*(-(U153+Y153/2)+5*(V153+Z153/2))</f>
        <v>4.8003832410208167</v>
      </c>
      <c r="AC153" s="9">
        <f t="shared" ref="AC153:AC167" si="63">$T$83*((U153+AA153)+3*(V153+AB153))</f>
        <v>4.7878206732388975</v>
      </c>
      <c r="AD153" s="10">
        <f t="shared" ref="AD153:AD167" si="64">$T$83*(-(U153+AA153)+5*(V153+AB153))</f>
        <v>4.9212907186323012</v>
      </c>
      <c r="AE153" s="11">
        <f t="shared" si="52"/>
        <v>8.7759708059086527</v>
      </c>
      <c r="AF153" s="12">
        <f t="shared" si="53"/>
        <v>16.705506465427966</v>
      </c>
    </row>
    <row r="154" spans="2:32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1"/>
      <c r="Q154" s="21"/>
      <c r="S154" s="13">
        <v>67</v>
      </c>
      <c r="T154" s="14">
        <f t="shared" si="54"/>
        <v>0.83749999999999902</v>
      </c>
      <c r="U154" s="14">
        <f t="shared" si="55"/>
        <v>91.751358376306982</v>
      </c>
      <c r="V154" s="14">
        <f t="shared" si="56"/>
        <v>97.090153496870542</v>
      </c>
      <c r="W154" s="9">
        <f t="shared" si="57"/>
        <v>4.7877727358364828</v>
      </c>
      <c r="X154" s="9">
        <f t="shared" si="58"/>
        <v>4.9212426138505716</v>
      </c>
      <c r="Y154" s="9">
        <f t="shared" si="59"/>
        <v>4.9099696144451599</v>
      </c>
      <c r="Z154" s="9">
        <f t="shared" si="60"/>
        <v>5.0451078659344244</v>
      </c>
      <c r="AA154" s="9">
        <f t="shared" si="61"/>
        <v>4.9130558184130351</v>
      </c>
      <c r="AB154" s="9">
        <f t="shared" si="62"/>
        <v>5.0482149245707406</v>
      </c>
      <c r="AC154" s="9">
        <f t="shared" si="63"/>
        <v>5.038493993238049</v>
      </c>
      <c r="AD154" s="10">
        <f t="shared" si="64"/>
        <v>5.1753428489060802</v>
      </c>
      <c r="AE154" s="11">
        <f t="shared" si="52"/>
        <v>8.9872664341162523</v>
      </c>
      <c r="AF154" s="12">
        <f t="shared" si="53"/>
        <v>17.10319024711697</v>
      </c>
    </row>
    <row r="155" spans="2:32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1"/>
      <c r="Q155" s="21"/>
      <c r="S155" s="8">
        <v>68</v>
      </c>
      <c r="T155" s="14">
        <f t="shared" si="54"/>
        <v>0.84999999999999898</v>
      </c>
      <c r="U155" s="14">
        <f t="shared" si="55"/>
        <v>96.66341130877214</v>
      </c>
      <c r="V155" s="14">
        <f t="shared" si="56"/>
        <v>102.1373586708317</v>
      </c>
      <c r="W155" s="9">
        <f t="shared" si="57"/>
        <v>5.0384435915158408</v>
      </c>
      <c r="X155" s="9">
        <f t="shared" si="58"/>
        <v>5.1752922755673296</v>
      </c>
      <c r="Y155" s="9">
        <f t="shared" si="59"/>
        <v>5.1669705941297019</v>
      </c>
      <c r="Z155" s="9">
        <f t="shared" si="60"/>
        <v>5.3055298867318346</v>
      </c>
      <c r="AA155" s="9">
        <f t="shared" si="61"/>
        <v>5.1702158431053737</v>
      </c>
      <c r="AB155" s="9">
        <f t="shared" si="62"/>
        <v>5.3087965183143906</v>
      </c>
      <c r="AC155" s="9">
        <f t="shared" si="63"/>
        <v>5.3021511589914478</v>
      </c>
      <c r="AD155" s="10">
        <f t="shared" si="64"/>
        <v>5.4424643599231617</v>
      </c>
      <c r="AE155" s="11">
        <f t="shared" si="52"/>
        <v>9.2035858037638487</v>
      </c>
      <c r="AF155" s="12">
        <f t="shared" si="53"/>
        <v>17.5093321281011</v>
      </c>
    </row>
    <row r="156" spans="2:32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1"/>
      <c r="Q156" s="21"/>
      <c r="S156" s="13">
        <v>69</v>
      </c>
      <c r="T156" s="14">
        <f t="shared" si="54"/>
        <v>0.86249999999999893</v>
      </c>
      <c r="U156" s="14">
        <f t="shared" si="55"/>
        <v>101.83257257960172</v>
      </c>
      <c r="V156" s="14">
        <f t="shared" si="56"/>
        <v>107.44509357842885</v>
      </c>
      <c r="W156" s="9">
        <f t="shared" si="57"/>
        <v>5.302098166436104</v>
      </c>
      <c r="X156" s="9">
        <f t="shared" si="58"/>
        <v>5.4424111914067819</v>
      </c>
      <c r="Y156" s="9">
        <f t="shared" si="59"/>
        <v>5.4372814898152066</v>
      </c>
      <c r="Z156" s="9">
        <f t="shared" si="60"/>
        <v>5.5793484275980187</v>
      </c>
      <c r="AA156" s="9">
        <f t="shared" si="61"/>
        <v>5.4406939587649115</v>
      </c>
      <c r="AB156" s="9">
        <f t="shared" si="62"/>
        <v>5.5827828204578749</v>
      </c>
      <c r="AC156" s="9">
        <f t="shared" si="63"/>
        <v>5.5794611966878351</v>
      </c>
      <c r="AD156" s="10">
        <f t="shared" si="64"/>
        <v>5.7233264432008379</v>
      </c>
      <c r="AE156" s="11">
        <f t="shared" si="52"/>
        <v>9.4250356608807255</v>
      </c>
      <c r="AF156" s="12">
        <f t="shared" si="53"/>
        <v>17.924095762360274</v>
      </c>
    </row>
    <row r="157" spans="2:32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1"/>
      <c r="Q157" s="21"/>
      <c r="S157" s="8">
        <v>70</v>
      </c>
      <c r="T157" s="14">
        <f t="shared" si="54"/>
        <v>0.87499999999999889</v>
      </c>
      <c r="U157" s="14">
        <f t="shared" si="55"/>
        <v>107.27215762298242</v>
      </c>
      <c r="V157" s="14">
        <f t="shared" si="56"/>
        <v>113.02676026688209</v>
      </c>
      <c r="W157" s="9">
        <f t="shared" si="57"/>
        <v>5.5794054802953594</v>
      </c>
      <c r="X157" s="9">
        <f t="shared" si="58"/>
        <v>5.7232705463928504</v>
      </c>
      <c r="Y157" s="9">
        <f t="shared" si="59"/>
        <v>5.721588087292071</v>
      </c>
      <c r="Z157" s="9">
        <f t="shared" si="60"/>
        <v>5.867251466715782</v>
      </c>
      <c r="AA157" s="9">
        <f t="shared" si="61"/>
        <v>5.7251763708418553</v>
      </c>
      <c r="AB157" s="9">
        <f t="shared" si="62"/>
        <v>5.8708622291821442</v>
      </c>
      <c r="AC157" s="9">
        <f t="shared" si="63"/>
        <v>5.8711275185252125</v>
      </c>
      <c r="AD157" s="10">
        <f t="shared" si="64"/>
        <v>6.0186347310812121</v>
      </c>
      <c r="AE157" s="11">
        <f t="shared" si="52"/>
        <v>9.6517248155707271</v>
      </c>
      <c r="AF157" s="12">
        <f t="shared" si="53"/>
        <v>18.34764775620144</v>
      </c>
    </row>
    <row r="158" spans="2:32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1"/>
      <c r="Q158" s="21"/>
      <c r="S158" s="13">
        <v>71</v>
      </c>
      <c r="T158" s="14">
        <f t="shared" si="54"/>
        <v>0.88749999999999885</v>
      </c>
      <c r="U158" s="14">
        <f t="shared" si="55"/>
        <v>112.99616794216382</v>
      </c>
      <c r="V158" s="14">
        <f t="shared" si="56"/>
        <v>118.89644904509375</v>
      </c>
      <c r="W158" s="9">
        <f t="shared" si="57"/>
        <v>5.8710689384680634</v>
      </c>
      <c r="X158" s="9">
        <f t="shared" si="58"/>
        <v>6.0185759660413121</v>
      </c>
      <c r="Y158" s="9">
        <f t="shared" si="59"/>
        <v>6.0206114186967632</v>
      </c>
      <c r="Z158" s="9">
        <f t="shared" si="60"/>
        <v>6.1699622841146766</v>
      </c>
      <c r="AA158" s="9">
        <f t="shared" si="61"/>
        <v>6.0243845526620694</v>
      </c>
      <c r="AB158" s="9">
        <f t="shared" si="62"/>
        <v>6.1737584660530409</v>
      </c>
      <c r="AC158" s="9">
        <f t="shared" si="63"/>
        <v>6.1778896878533285</v>
      </c>
      <c r="AD158" s="10">
        <f t="shared" si="64"/>
        <v>6.3291310632613502</v>
      </c>
      <c r="AE158" s="11">
        <f t="shared" si="52"/>
        <v>9.8837641792314734</v>
      </c>
      <c r="AF158" s="12">
        <f t="shared" si="53"/>
        <v>18.780157718819659</v>
      </c>
    </row>
    <row r="159" spans="2:32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1"/>
      <c r="Q159" s="21"/>
      <c r="S159" s="8">
        <v>72</v>
      </c>
      <c r="T159" s="14">
        <f t="shared" si="54"/>
        <v>0.8999999999999988</v>
      </c>
      <c r="U159" s="14">
        <f t="shared" si="55"/>
        <v>119.019326370337</v>
      </c>
      <c r="V159" s="14">
        <f t="shared" si="56"/>
        <v>125.06897380003343</v>
      </c>
      <c r="W159" s="9">
        <f t="shared" si="57"/>
        <v>6.1778280971304671</v>
      </c>
      <c r="X159" s="9">
        <f t="shared" si="58"/>
        <v>6.3290692828728767</v>
      </c>
      <c r="Y159" s="9">
        <f t="shared" si="59"/>
        <v>6.3351095717913983</v>
      </c>
      <c r="Z159" s="9">
        <f t="shared" si="60"/>
        <v>6.4882412723555891</v>
      </c>
      <c r="AA159" s="9">
        <f t="shared" si="61"/>
        <v>6.3390770558108294</v>
      </c>
      <c r="AB159" s="9">
        <f t="shared" si="62"/>
        <v>6.4922323878102937</v>
      </c>
      <c r="AC159" s="9">
        <f t="shared" si="63"/>
        <v>6.5005252748709879</v>
      </c>
      <c r="AD159" s="10">
        <f t="shared" si="64"/>
        <v>6.6555953439133866</v>
      </c>
      <c r="AE159" s="11">
        <f t="shared" si="52"/>
        <v>10.121266802410823</v>
      </c>
      <c r="AF159" s="12">
        <f t="shared" si="53"/>
        <v>19.221798313691522</v>
      </c>
    </row>
    <row r="160" spans="2:32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1"/>
      <c r="Q160" s="21"/>
      <c r="S160" s="13">
        <v>73</v>
      </c>
      <c r="T160" s="14">
        <f t="shared" si="54"/>
        <v>0.91249999999999876</v>
      </c>
      <c r="U160" s="14">
        <f t="shared" si="55"/>
        <v>125.35711414153798</v>
      </c>
      <c r="V160" s="14">
        <f t="shared" si="56"/>
        <v>131.55990912455312</v>
      </c>
      <c r="W160" s="9">
        <f t="shared" si="57"/>
        <v>6.5004605189399669</v>
      </c>
      <c r="X160" s="9">
        <f t="shared" si="58"/>
        <v>6.6555303935153454</v>
      </c>
      <c r="Y160" s="9">
        <f t="shared" si="59"/>
        <v>6.6658795920617537</v>
      </c>
      <c r="Z160" s="9">
        <f t="shared" si="60"/>
        <v>6.8228878400693249</v>
      </c>
      <c r="AA160" s="9">
        <f t="shared" si="61"/>
        <v>6.6700514133916533</v>
      </c>
      <c r="AB160" s="9">
        <f t="shared" si="62"/>
        <v>6.827083891067125</v>
      </c>
      <c r="AC160" s="9">
        <f t="shared" si="63"/>
        <v>6.8398518075223791</v>
      </c>
      <c r="AD160" s="10">
        <f t="shared" si="64"/>
        <v>6.9988474940396443</v>
      </c>
      <c r="AE160" s="11">
        <f t="shared" si="52"/>
        <v>10.364347913310983</v>
      </c>
      <c r="AF160" s="12">
        <f t="shared" si="53"/>
        <v>19.672745310814083</v>
      </c>
    </row>
    <row r="161" spans="2:34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1"/>
      <c r="Q161" s="21"/>
      <c r="S161" s="8">
        <v>74</v>
      </c>
      <c r="T161" s="14">
        <f t="shared" si="54"/>
        <v>0.92499999999999871</v>
      </c>
      <c r="U161" s="14">
        <f t="shared" si="55"/>
        <v>132.02580986443283</v>
      </c>
      <c r="V161" s="14">
        <f t="shared" si="56"/>
        <v>138.38562934952444</v>
      </c>
      <c r="W161" s="9">
        <f t="shared" si="57"/>
        <v>6.8397837239125767</v>
      </c>
      <c r="X161" s="9">
        <f t="shared" si="58"/>
        <v>6.9987792110398663</v>
      </c>
      <c r="Y161" s="9">
        <f t="shared" si="59"/>
        <v>7.0137594823940281</v>
      </c>
      <c r="Z161" s="9">
        <f t="shared" si="60"/>
        <v>7.1747424131104083</v>
      </c>
      <c r="AA161" s="9">
        <f t="shared" si="61"/>
        <v>7.0181461409233599</v>
      </c>
      <c r="AB161" s="9">
        <f t="shared" si="62"/>
        <v>7.1791539146846022</v>
      </c>
      <c r="AC161" s="9">
        <f t="shared" si="63"/>
        <v>7.1967288224747925</v>
      </c>
      <c r="AD161" s="10">
        <f t="shared" si="64"/>
        <v>7.3597495039461123</v>
      </c>
      <c r="AE161" s="11">
        <f t="shared" si="52"/>
        <v>10.613124956950967</v>
      </c>
      <c r="AF161" s="12">
        <f t="shared" si="53"/>
        <v>20.133177639802952</v>
      </c>
    </row>
    <row r="162" spans="2:34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1"/>
      <c r="Q162" s="21"/>
      <c r="S162" s="13">
        <v>75</v>
      </c>
      <c r="T162" s="14">
        <f t="shared" si="54"/>
        <v>0.93749999999999867</v>
      </c>
      <c r="U162" s="14">
        <f t="shared" si="55"/>
        <v>139.04253049660318</v>
      </c>
      <c r="V162" s="14">
        <f t="shared" si="56"/>
        <v>145.56334957795377</v>
      </c>
      <c r="W162" s="9">
        <f t="shared" si="57"/>
        <v>7.196657240380806</v>
      </c>
      <c r="X162" s="9">
        <f t="shared" si="58"/>
        <v>7.3596777174145718</v>
      </c>
      <c r="Y162" s="9">
        <f t="shared" si="59"/>
        <v>7.3796303053347092</v>
      </c>
      <c r="Z162" s="9">
        <f t="shared" si="60"/>
        <v>7.5446885383313971</v>
      </c>
      <c r="AA162" s="9">
        <f t="shared" si="61"/>
        <v>7.3842428398828623</v>
      </c>
      <c r="AB162" s="9">
        <f t="shared" si="62"/>
        <v>7.5493265448290856</v>
      </c>
      <c r="AC162" s="9">
        <f t="shared" si="63"/>
        <v>7.5720600213104321</v>
      </c>
      <c r="AD162" s="10">
        <f t="shared" si="64"/>
        <v>7.7392075909678546</v>
      </c>
      <c r="AE162" s="11">
        <f t="shared" si="52"/>
        <v>10.867717634998248</v>
      </c>
      <c r="AF162" s="12">
        <f t="shared" si="53"/>
        <v>20.603277443863131</v>
      </c>
    </row>
    <row r="163" spans="2:34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1"/>
      <c r="Q163" s="21"/>
      <c r="S163" s="8">
        <v>76</v>
      </c>
      <c r="T163" s="14">
        <f t="shared" si="54"/>
        <v>0.94999999999999862</v>
      </c>
      <c r="U163" s="14">
        <f t="shared" si="55"/>
        <v>146.42527442195757</v>
      </c>
      <c r="V163" s="14">
        <f t="shared" si="56"/>
        <v>153.11116882373767</v>
      </c>
      <c r="W163" s="9">
        <f t="shared" si="57"/>
        <v>7.5719847611646323</v>
      </c>
      <c r="X163" s="9">
        <f t="shared" si="58"/>
        <v>7.7391321212091357</v>
      </c>
      <c r="Y163" s="9">
        <f t="shared" si="59"/>
        <v>7.7644183931945818</v>
      </c>
      <c r="Z163" s="9">
        <f t="shared" si="60"/>
        <v>7.9336550952396427</v>
      </c>
      <c r="AA163" s="9">
        <f t="shared" si="61"/>
        <v>7.769268409157843</v>
      </c>
      <c r="AB163" s="9">
        <f t="shared" si="62"/>
        <v>7.9385312279779079</v>
      </c>
      <c r="AC163" s="9">
        <f t="shared" si="63"/>
        <v>7.9667955373282773</v>
      </c>
      <c r="AD163" s="10">
        <f t="shared" si="64"/>
        <v>8.1381744678432817</v>
      </c>
      <c r="AE163" s="11">
        <f t="shared" si="52"/>
        <v>11.128247946280545</v>
      </c>
      <c r="AF163" s="12">
        <f t="shared" si="53"/>
        <v>21.083230134646531</v>
      </c>
    </row>
    <row r="164" spans="2:34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1"/>
      <c r="Q164" s="21"/>
      <c r="S164" s="13">
        <v>77</v>
      </c>
      <c r="T164" s="14">
        <f t="shared" si="54"/>
        <v>0.96249999999999858</v>
      </c>
      <c r="U164" s="14">
        <f t="shared" si="55"/>
        <v>154.19296673915719</v>
      </c>
      <c r="V164" s="14">
        <f t="shared" si="56"/>
        <v>161.04811536298558</v>
      </c>
      <c r="W164" s="9">
        <f t="shared" si="57"/>
        <v>7.9667164103514239</v>
      </c>
      <c r="X164" s="9">
        <f t="shared" si="58"/>
        <v>8.1380951259471335</v>
      </c>
      <c r="Y164" s="9">
        <f t="shared" si="59"/>
        <v>8.1690976715276289</v>
      </c>
      <c r="Z164" s="9">
        <f t="shared" si="60"/>
        <v>8.3426186210682864</v>
      </c>
      <c r="AA164" s="9">
        <f t="shared" si="61"/>
        <v>8.1741973699435047</v>
      </c>
      <c r="AB164" s="9">
        <f t="shared" si="62"/>
        <v>8.3477450974084704</v>
      </c>
      <c r="AC164" s="9">
        <f t="shared" si="63"/>
        <v>8.3819343186285362</v>
      </c>
      <c r="AD164" s="10">
        <f t="shared" si="64"/>
        <v>8.5576517274108692</v>
      </c>
      <c r="AE164" s="11">
        <f t="shared" si="52"/>
        <v>11.394840227988942</v>
      </c>
      <c r="AF164" s="12">
        <f t="shared" si="53"/>
        <v>21.573224448010304</v>
      </c>
    </row>
    <row r="165" spans="2:34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1"/>
      <c r="Q165" s="21"/>
      <c r="S165" s="8">
        <v>78</v>
      </c>
      <c r="T165" s="14">
        <f t="shared" si="54"/>
        <v>0.97499999999999853</v>
      </c>
      <c r="U165" s="14">
        <f t="shared" si="55"/>
        <v>162.36550687447755</v>
      </c>
      <c r="V165" s="14">
        <f t="shared" si="56"/>
        <v>169.39419441137085</v>
      </c>
      <c r="W165" s="9">
        <f t="shared" si="57"/>
        <v>8.3818511263573754</v>
      </c>
      <c r="X165" s="9">
        <f t="shared" si="58"/>
        <v>8.5575683147797079</v>
      </c>
      <c r="Y165" s="9">
        <f t="shared" si="59"/>
        <v>8.5946921017992288</v>
      </c>
      <c r="Z165" s="9">
        <f t="shared" si="60"/>
        <v>8.7726057550768424</v>
      </c>
      <c r="AA165" s="9">
        <f t="shared" si="61"/>
        <v>8.6000543099013118</v>
      </c>
      <c r="AB165" s="9">
        <f t="shared" si="62"/>
        <v>8.7779954189896152</v>
      </c>
      <c r="AC165" s="9">
        <f t="shared" si="63"/>
        <v>8.8185266334432537</v>
      </c>
      <c r="AD165" s="10">
        <f t="shared" si="64"/>
        <v>8.9986923495927922</v>
      </c>
      <c r="AE165" s="11">
        <f t="shared" si="52"/>
        <v>11.667621197583735</v>
      </c>
      <c r="AF165" s="12">
        <f t="shared" si="53"/>
        <v>22.07345250069044</v>
      </c>
    </row>
    <row r="166" spans="2:34" ht="15.75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1"/>
      <c r="Q166" s="21"/>
      <c r="S166" s="16">
        <v>79</v>
      </c>
      <c r="T166" s="17">
        <f t="shared" si="54"/>
        <v>0.98749999999999849</v>
      </c>
      <c r="U166" s="17">
        <f t="shared" si="55"/>
        <v>170.96381863834449</v>
      </c>
      <c r="V166" s="17">
        <f t="shared" si="56"/>
        <v>178.17043824678842</v>
      </c>
      <c r="W166" s="18">
        <f t="shared" si="57"/>
        <v>8.8184391672338727</v>
      </c>
      <c r="X166" s="18">
        <f t="shared" si="58"/>
        <v>8.9986046574449698</v>
      </c>
      <c r="Y166" s="18">
        <f t="shared" si="59"/>
        <v>9.042278249356178</v>
      </c>
      <c r="Z166" s="18">
        <f t="shared" si="60"/>
        <v>9.2246958081949142</v>
      </c>
      <c r="AA166" s="18">
        <f t="shared" si="61"/>
        <v>9.0479164526960041</v>
      </c>
      <c r="AB166" s="18">
        <f t="shared" si="62"/>
        <v>9.2303621623925842</v>
      </c>
      <c r="AC166" s="18">
        <f t="shared" si="63"/>
        <v>9.2776767039822943</v>
      </c>
      <c r="AD166" s="19">
        <f t="shared" si="64"/>
        <v>9.4624033369358074</v>
      </c>
      <c r="AE166" s="20">
        <f t="shared" si="52"/>
        <v>11.946719995414412</v>
      </c>
      <c r="AF166" s="15">
        <f t="shared" si="53"/>
        <v>22.584109847904962</v>
      </c>
    </row>
    <row r="167" spans="2:34" ht="15.75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1"/>
      <c r="Q167" s="21"/>
      <c r="S167" s="22">
        <v>80</v>
      </c>
      <c r="T167" s="23">
        <f t="shared" si="54"/>
        <v>0.99999999999999845</v>
      </c>
      <c r="U167" s="23">
        <f t="shared" si="55"/>
        <v>180.0099028508979</v>
      </c>
      <c r="V167" s="23">
        <f t="shared" si="56"/>
        <v>187.39895890271438</v>
      </c>
      <c r="W167" s="23">
        <f t="shared" si="57"/>
        <v>9.2775847444880135</v>
      </c>
      <c r="X167" s="23">
        <f t="shared" si="58"/>
        <v>9.4623111457834259</v>
      </c>
      <c r="Y167" s="23">
        <f t="shared" si="59"/>
        <v>9.5129879831245017</v>
      </c>
      <c r="Z167" s="23">
        <f t="shared" si="60"/>
        <v>9.7000234644361072</v>
      </c>
      <c r="AA167" s="23">
        <f t="shared" si="61"/>
        <v>9.5189163593407198</v>
      </c>
      <c r="AB167" s="23">
        <f t="shared" si="62"/>
        <v>9.7059807041525268</v>
      </c>
      <c r="AC167" s="23">
        <f t="shared" si="63"/>
        <v>9.7605454753854932</v>
      </c>
      <c r="AD167" s="23">
        <f t="shared" si="64"/>
        <v>9.9499484853011992</v>
      </c>
      <c r="AE167" s="23">
        <f t="shared" si="52"/>
        <v>12.232268228065667</v>
      </c>
      <c r="AF167" s="25">
        <f t="shared" si="53"/>
        <v>23.105395541901821</v>
      </c>
      <c r="AG167" s="26">
        <f>ABS(AE167-U167)</f>
        <v>167.77763462283224</v>
      </c>
      <c r="AH167" s="27">
        <f>ABS(AF167-V167)</f>
        <v>164.29356336081256</v>
      </c>
    </row>
    <row r="168" spans="2:34" ht="15.75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1"/>
      <c r="Q168" s="2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8">
        <f>ABS(U167-D128)</f>
        <v>180.0099028508979</v>
      </c>
      <c r="AH168" s="29">
        <f>ABS(V167-E128)</f>
        <v>187.39895890271438</v>
      </c>
    </row>
    <row r="169" spans="2:34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1"/>
      <c r="Q169" s="2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2:34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1"/>
      <c r="Q170" s="2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2:34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1"/>
      <c r="Q171" s="2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2:34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1"/>
      <c r="Q172" s="2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2:34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1"/>
      <c r="Q173" s="2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2:34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1"/>
      <c r="Q174" s="2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2:34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1"/>
      <c r="Q175" s="2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2:34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1"/>
      <c r="Q176" s="2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2:32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1"/>
      <c r="Q177" s="2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2:32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1"/>
      <c r="Q178" s="2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2:32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1"/>
      <c r="Q179" s="2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2:32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1"/>
      <c r="Q180" s="2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2:32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1"/>
      <c r="Q181" s="2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2:32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1"/>
      <c r="Q182" s="2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2:32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1"/>
      <c r="Q183" s="2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2:32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1"/>
      <c r="Q184" s="2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2:32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1"/>
      <c r="Q185" s="2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2:32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1"/>
      <c r="Q186" s="2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2:32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1"/>
      <c r="Q187" s="2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2:32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1"/>
      <c r="Q188" s="2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2:32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1"/>
      <c r="Q189" s="2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2:32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1"/>
      <c r="Q190" s="2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2:32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1"/>
      <c r="Q191" s="2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2:32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1"/>
      <c r="Q192" s="2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2:32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1"/>
      <c r="Q193" s="2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2:32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1"/>
      <c r="Q194" s="2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2:32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1"/>
      <c r="Q195" s="2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2:32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1"/>
      <c r="Q196" s="2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2:32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1"/>
      <c r="Q197" s="2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2:32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1"/>
      <c r="Q198" s="2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2:32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1"/>
      <c r="Q199" s="2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2:32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1"/>
      <c r="Q200" s="2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2:32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1"/>
      <c r="Q201" s="2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2:32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1"/>
      <c r="Q202" s="2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2:32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1"/>
      <c r="Q203" s="2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2:32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1"/>
      <c r="Q204" s="2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2:32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1"/>
      <c r="Q205" s="2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2:32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2:32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2:32" x14ac:dyDescent="0.2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9:32" x14ac:dyDescent="0.25"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9:32" x14ac:dyDescent="0.25"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9:32" x14ac:dyDescent="0.25"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9:32" x14ac:dyDescent="0.25"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9:32" x14ac:dyDescent="0.25"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9:32" x14ac:dyDescent="0.25"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9:32" x14ac:dyDescent="0.25"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9:32" x14ac:dyDescent="0.25"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9:32" x14ac:dyDescent="0.25"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9:32" x14ac:dyDescent="0.25"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9:32" x14ac:dyDescent="0.25"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9:32" x14ac:dyDescent="0.25"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9:32" x14ac:dyDescent="0.25"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9:32" x14ac:dyDescent="0.25"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9:32" x14ac:dyDescent="0.25"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9:32" x14ac:dyDescent="0.25"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9:32" x14ac:dyDescent="0.25"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9:32" x14ac:dyDescent="0.25"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9:32" x14ac:dyDescent="0.25"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9:32" x14ac:dyDescent="0.25"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9:32" x14ac:dyDescent="0.25"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9:32" x14ac:dyDescent="0.25"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9:32" x14ac:dyDescent="0.25"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9:32" x14ac:dyDescent="0.25"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9:32" x14ac:dyDescent="0.25"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9:32" x14ac:dyDescent="0.25"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9:32" x14ac:dyDescent="0.25"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9:32" x14ac:dyDescent="0.25"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9:32" x14ac:dyDescent="0.25"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9:32" x14ac:dyDescent="0.25"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9:32" x14ac:dyDescent="0.25"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9:32" x14ac:dyDescent="0.25"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9:32" x14ac:dyDescent="0.25"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9:32" x14ac:dyDescent="0.25"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9:32" x14ac:dyDescent="0.25"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9:32" x14ac:dyDescent="0.25"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9:32" x14ac:dyDescent="0.25"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9:32" x14ac:dyDescent="0.25"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9:32" x14ac:dyDescent="0.25"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9:32" x14ac:dyDescent="0.25"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9:32" x14ac:dyDescent="0.25"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9:32" x14ac:dyDescent="0.25"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9:32" x14ac:dyDescent="0.25"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9:32" x14ac:dyDescent="0.25"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9:32" x14ac:dyDescent="0.25"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9:32" x14ac:dyDescent="0.25"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9:32" x14ac:dyDescent="0.25"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9:32" x14ac:dyDescent="0.25"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9:32" x14ac:dyDescent="0.25"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9:32" x14ac:dyDescent="0.25"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9:32" x14ac:dyDescent="0.25"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9:32" x14ac:dyDescent="0.25"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9:32" x14ac:dyDescent="0.25"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9:32" x14ac:dyDescent="0.25"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9:32" x14ac:dyDescent="0.25"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9:32" x14ac:dyDescent="0.25"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9:32" x14ac:dyDescent="0.25"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9:32" x14ac:dyDescent="0.25"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9:32" x14ac:dyDescent="0.25"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9:32" x14ac:dyDescent="0.25"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9:32" x14ac:dyDescent="0.25"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9:32" x14ac:dyDescent="0.25"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9:32" x14ac:dyDescent="0.25"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9:32" x14ac:dyDescent="0.25"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9:32" x14ac:dyDescent="0.25"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9:32" x14ac:dyDescent="0.25"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9:32" x14ac:dyDescent="0.25"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9:32" x14ac:dyDescent="0.25"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9:32" x14ac:dyDescent="0.25"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9:32" x14ac:dyDescent="0.25"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9:32" x14ac:dyDescent="0.25"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9:32" x14ac:dyDescent="0.25"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9:32" x14ac:dyDescent="0.25"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9:32" x14ac:dyDescent="0.25"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9:32" x14ac:dyDescent="0.25"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9:32" x14ac:dyDescent="0.25"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9:32" x14ac:dyDescent="0.25"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9:32" x14ac:dyDescent="0.25"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9:32" x14ac:dyDescent="0.25"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9:32" x14ac:dyDescent="0.25"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9:32" x14ac:dyDescent="0.25"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9:32" x14ac:dyDescent="0.25"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9:32" x14ac:dyDescent="0.25"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9:32" x14ac:dyDescent="0.25"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9:32" x14ac:dyDescent="0.25"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9:32" x14ac:dyDescent="0.25"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9:32" x14ac:dyDescent="0.25"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9:32" x14ac:dyDescent="0.25"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9:32" x14ac:dyDescent="0.25"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9:32" x14ac:dyDescent="0.25"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9:32" x14ac:dyDescent="0.25"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9:32" x14ac:dyDescent="0.25"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9:32" x14ac:dyDescent="0.25"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9:32" x14ac:dyDescent="0.25"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9:32" x14ac:dyDescent="0.25"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9:32" x14ac:dyDescent="0.25"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9:32" x14ac:dyDescent="0.25"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9:32" x14ac:dyDescent="0.25"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9:32" x14ac:dyDescent="0.25"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9:32" x14ac:dyDescent="0.25"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9:32" x14ac:dyDescent="0.25"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9:32" x14ac:dyDescent="0.25"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9:32" x14ac:dyDescent="0.25"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9:32" x14ac:dyDescent="0.25"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9:32" x14ac:dyDescent="0.25"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9:32" x14ac:dyDescent="0.25"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9:32" x14ac:dyDescent="0.25"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9:32" x14ac:dyDescent="0.25"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9:32" x14ac:dyDescent="0.25"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9:32" x14ac:dyDescent="0.25"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9:32" x14ac:dyDescent="0.25"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9:32" x14ac:dyDescent="0.25"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9:34" x14ac:dyDescent="0.25"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9:34" x14ac:dyDescent="0.25"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9:34" x14ac:dyDescent="0.25"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9:34" x14ac:dyDescent="0.25"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9:34" x14ac:dyDescent="0.25"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9:34" x14ac:dyDescent="0.25"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3"/>
    </row>
    <row r="327" spans="19:34" x14ac:dyDescent="0.25"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1"/>
    </row>
    <row r="328" spans="19:34" x14ac:dyDescent="0.25">
      <c r="AG328" s="21"/>
      <c r="AH328" s="2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2020-12-18T17:03:17Z</dcterms:modified>
</cp:coreProperties>
</file>