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ситет (Магистратура) (2022-2025)\1-й курс (2022 - 2023)\1-й курс (2-й семестр)\Математические и инструментальные методы поддержки принятия решений\Практика\Поиск решения - Нелинейные задачи\"/>
    </mc:Choice>
  </mc:AlternateContent>
  <xr:revisionPtr revIDLastSave="0" documentId="13_ncr:1_{28CC01D7-833E-47DD-9BDE-CEE4DE3EC1FC}" xr6:coauthVersionLast="47" xr6:coauthVersionMax="47" xr10:uidLastSave="{00000000-0000-0000-0000-000000000000}"/>
  <bookViews>
    <workbookView xWindow="12720" yWindow="1080" windowWidth="28590" windowHeight="13995" activeTab="1" xr2:uid="{00000000-000D-0000-FFFF-FFFF00000000}"/>
  </bookViews>
  <sheets>
    <sheet name="Подпункт 1" sheetId="1" r:id="rId1"/>
    <sheet name="Подпункт 2" sheetId="2" r:id="rId2"/>
  </sheets>
  <definedNames>
    <definedName name="solver_adj" localSheetId="0" hidden="1">'Подпункт 1'!$F$2:$G$2</definedName>
    <definedName name="solver_adj" localSheetId="1" hidden="1">'Подпункт 2'!$E$2:$F$4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'Подпункт 1'!$F$2</definedName>
    <definedName name="solver_lhs1" localSheetId="1" hidden="1">'Подпункт 2'!$E$2:$E$4</definedName>
    <definedName name="solver_lhs2" localSheetId="0" hidden="1">'Подпункт 1'!$F$2</definedName>
    <definedName name="solver_lhs2" localSheetId="1" hidden="1">'Подпункт 2'!$E$2:$E$4</definedName>
    <definedName name="solver_lhs3" localSheetId="0" hidden="1">'Подпункт 1'!$G$2</definedName>
    <definedName name="solver_lhs3" localSheetId="1" hidden="1">'Подпункт 2'!$F$2:$F$4</definedName>
    <definedName name="solver_lhs4" localSheetId="0" hidden="1">'Подпункт 1'!$G$2</definedName>
    <definedName name="solver_lhs4" localSheetId="1" hidden="1">'Подпункт 2'!$F$2:$F$4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1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'Подпункт 1'!$H$2</definedName>
    <definedName name="solver_opt" localSheetId="1" hidden="1">'Подпункт 2'!$I$4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hs1" localSheetId="0" hidden="1">90</definedName>
    <definedName name="solver_rhs1" localSheetId="1" hidden="1">90</definedName>
    <definedName name="solver_rhs2" localSheetId="0" hidden="1">30</definedName>
    <definedName name="solver_rhs2" localSheetId="1" hidden="1">30</definedName>
    <definedName name="solver_rhs3" localSheetId="0" hidden="1">150</definedName>
    <definedName name="solver_rhs3" localSheetId="1" hidden="1">150</definedName>
    <definedName name="solver_rhs4" localSheetId="0" hidden="1">30</definedName>
    <definedName name="solver_rhs4" localSheetId="1" hidden="1">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I6" i="2" s="1"/>
  <c r="E6" i="2"/>
  <c r="F6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5" i="1"/>
  <c r="G5" i="1" s="1"/>
  <c r="H22" i="2" l="1"/>
  <c r="I22" i="2" s="1"/>
  <c r="H9" i="2"/>
  <c r="I9" i="2" s="1"/>
  <c r="H23" i="2"/>
  <c r="I23" i="2" s="1"/>
  <c r="H21" i="2"/>
  <c r="I21" i="2" s="1"/>
  <c r="H10" i="2"/>
  <c r="I10" i="2" s="1"/>
  <c r="H11" i="2"/>
  <c r="I11" i="2" s="1"/>
  <c r="H20" i="2"/>
  <c r="I20" i="2" s="1"/>
  <c r="H8" i="2"/>
  <c r="I8" i="2" s="1"/>
  <c r="H19" i="2"/>
  <c r="I19" i="2" s="1"/>
  <c r="H17" i="2"/>
  <c r="I17" i="2" s="1"/>
  <c r="H7" i="2"/>
  <c r="I7" i="2" s="1"/>
  <c r="I4" i="2" s="1"/>
  <c r="H15" i="2"/>
  <c r="I15" i="2" s="1"/>
  <c r="H16" i="2"/>
  <c r="I16" i="2" s="1"/>
  <c r="H26" i="2"/>
  <c r="I26" i="2" s="1"/>
  <c r="H14" i="2"/>
  <c r="I14" i="2" s="1"/>
  <c r="H13" i="2"/>
  <c r="I13" i="2" s="1"/>
  <c r="H18" i="2"/>
  <c r="I18" i="2" s="1"/>
  <c r="H25" i="2"/>
  <c r="I25" i="2" s="1"/>
  <c r="H24" i="2"/>
  <c r="I24" i="2" s="1"/>
  <c r="H12" i="2"/>
  <c r="I12" i="2" s="1"/>
  <c r="H2" i="1"/>
</calcChain>
</file>

<file path=xl/sharedStrings.xml><?xml version="1.0" encoding="utf-8"?>
<sst xmlns="http://schemas.openxmlformats.org/spreadsheetml/2006/main" count="67" uniqueCount="36">
  <si>
    <t>Город</t>
  </si>
  <si>
    <t>Широта</t>
  </si>
  <si>
    <t>Долгота</t>
  </si>
  <si>
    <t>Москва</t>
  </si>
  <si>
    <t>Адлер</t>
  </si>
  <si>
    <t>Мурманск</t>
  </si>
  <si>
    <t>Анапа</t>
  </si>
  <si>
    <t>Астрахань</t>
  </si>
  <si>
    <t>Балашиха</t>
  </si>
  <si>
    <t>Белгород</t>
  </si>
  <si>
    <t>ВеликийНовгород</t>
  </si>
  <si>
    <t>Волгоград</t>
  </si>
  <si>
    <t>Воронеж</t>
  </si>
  <si>
    <t>Геленджик</t>
  </si>
  <si>
    <t>Екатеринбург</t>
  </si>
  <si>
    <t>Йошкар-Ола</t>
  </si>
  <si>
    <t>Казань</t>
  </si>
  <si>
    <t>Калининград</t>
  </si>
  <si>
    <t>Калуга</t>
  </si>
  <si>
    <t>МинеральныеВоды</t>
  </si>
  <si>
    <t>Нальчик</t>
  </si>
  <si>
    <t>Омск</t>
  </si>
  <si>
    <t>Пермь</t>
  </si>
  <si>
    <t>Ростов-на-Дону</t>
  </si>
  <si>
    <t>Транспортировки</t>
  </si>
  <si>
    <t>Расстояние</t>
  </si>
  <si>
    <t>Расстояние транспортировки</t>
  </si>
  <si>
    <t>Офис</t>
  </si>
  <si>
    <t>Всего</t>
  </si>
  <si>
    <t>1 офис</t>
  </si>
  <si>
    <t>2 офис</t>
  </si>
  <si>
    <t>Расстояние до склада 1</t>
  </si>
  <si>
    <t>Расстояние до склада 2</t>
  </si>
  <si>
    <t>Минимальное расстояние</t>
  </si>
  <si>
    <t>3 офис</t>
  </si>
  <si>
    <t>Расстояние до склада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</si>
</sst>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/>
    <xf numFmtId="0" fontId="4" fillId="0" borderId="1" xfId="0" applyFont="1" applyBorder="1"/>
    <xf numFmtId="2" fontId="4" fillId="0" borderId="1" xfId="0" applyNumberFormat="1" applyFont="1" applyBorder="1"/>
    <xf numFmtId="0" fontId="2" fillId="0" borderId="1" xfId="1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7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4" fillId="4" borderId="1" xfId="0" applyFont="1" applyFill="1" applyBorder="1"/>
    <xf numFmtId="2" fontId="4" fillId="4" borderId="1" xfId="0" applyNumberFormat="1" applyFont="1" applyFill="1" applyBorder="1"/>
    <xf numFmtId="0" fontId="4" fillId="5" borderId="1" xfId="0" applyFont="1" applyFill="1" applyBorder="1"/>
    <xf numFmtId="2" fontId="4" fillId="5" borderId="1" xfId="0" applyNumberFormat="1" applyFont="1" applyFill="1" applyBorder="1"/>
    <xf numFmtId="0" fontId="5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>
      <alignment horizontal="center"/>
    </xf>
    <xf numFmtId="0" fontId="3" fillId="4" borderId="1" xfId="1" applyFont="1" applyFill="1" applyBorder="1"/>
  </cellXfs>
  <cellStyles count="2">
    <cellStyle name="Обычный" xfId="0" builtinId="0"/>
    <cellStyle name="Обычный 2" xfId="1" xr:uid="{4A91D334-B26A-4615-8384-F6752F6443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workbookViewId="0">
      <selection activeCell="J15" sqref="J15"/>
    </sheetView>
  </sheetViews>
  <sheetFormatPr defaultRowHeight="15" x14ac:dyDescent="0.25"/>
  <cols>
    <col min="2" max="2" width="22" customWidth="1"/>
    <col min="3" max="3" width="12.42578125" customWidth="1"/>
    <col min="4" max="4" width="14.7109375" customWidth="1"/>
    <col min="5" max="5" width="20.140625" customWidth="1"/>
    <col min="6" max="6" width="14" customWidth="1"/>
    <col min="7" max="7" width="19.7109375" customWidth="1"/>
    <col min="8" max="8" width="14.85546875" customWidth="1"/>
  </cols>
  <sheetData>
    <row r="1" spans="2:8" ht="15.75" x14ac:dyDescent="0.25">
      <c r="E1" s="7"/>
      <c r="F1" s="8" t="s">
        <v>1</v>
      </c>
      <c r="G1" s="8" t="s">
        <v>2</v>
      </c>
      <c r="H1" s="11" t="s">
        <v>28</v>
      </c>
    </row>
    <row r="2" spans="2:8" ht="15.75" x14ac:dyDescent="0.25">
      <c r="E2" s="9" t="s">
        <v>27</v>
      </c>
      <c r="F2" s="10">
        <v>51.660780996577707</v>
      </c>
      <c r="G2" s="10">
        <v>30</v>
      </c>
      <c r="H2" s="12">
        <f>SUM(G5:G25)</f>
        <v>107641.73190363235</v>
      </c>
    </row>
    <row r="4" spans="2:8" ht="78.75" x14ac:dyDescent="0.25">
      <c r="B4" s="1" t="s">
        <v>0</v>
      </c>
      <c r="C4" s="1" t="s">
        <v>1</v>
      </c>
      <c r="D4" s="1" t="s">
        <v>2</v>
      </c>
      <c r="E4" s="5" t="s">
        <v>24</v>
      </c>
      <c r="F4" s="5" t="s">
        <v>25</v>
      </c>
      <c r="G4" s="5" t="s">
        <v>26</v>
      </c>
    </row>
    <row r="5" spans="2:8" ht="15.75" x14ac:dyDescent="0.25">
      <c r="B5" s="2" t="s">
        <v>3</v>
      </c>
      <c r="C5" s="2">
        <v>55.75</v>
      </c>
      <c r="D5" s="2">
        <v>37.619999999999997</v>
      </c>
      <c r="E5" s="6">
        <v>15</v>
      </c>
      <c r="F5" s="6">
        <f>69*SQRT((C5-$F$2)^2+(C5-$F$2)^2)</f>
        <v>399.02899921659838</v>
      </c>
      <c r="G5" s="6">
        <f>F5*E5</f>
        <v>5985.434988248976</v>
      </c>
    </row>
    <row r="6" spans="2:8" ht="15.75" x14ac:dyDescent="0.25">
      <c r="B6" s="2" t="s">
        <v>4</v>
      </c>
      <c r="C6" s="2">
        <v>43.43</v>
      </c>
      <c r="D6" s="2">
        <v>39.92</v>
      </c>
      <c r="E6" s="6">
        <v>8</v>
      </c>
      <c r="F6" s="6">
        <f t="shared" ref="F6:F25" si="0">69*SQRT((C6-$F$2)^2+(C6-$F$2)^2)</f>
        <v>803.16566588552234</v>
      </c>
      <c r="G6" s="6">
        <f t="shared" ref="G6:G25" si="1">F6*E6</f>
        <v>6425.3253270841788</v>
      </c>
    </row>
    <row r="7" spans="2:8" ht="15.75" x14ac:dyDescent="0.25">
      <c r="B7" s="2" t="s">
        <v>5</v>
      </c>
      <c r="C7" s="2">
        <v>68.98</v>
      </c>
      <c r="D7" s="2">
        <v>33.090000000000003</v>
      </c>
      <c r="E7" s="6">
        <v>10</v>
      </c>
      <c r="F7" s="6">
        <f t="shared" si="0"/>
        <v>1690.0221339001259</v>
      </c>
      <c r="G7" s="6">
        <f t="shared" si="1"/>
        <v>16900.221339001258</v>
      </c>
    </row>
    <row r="8" spans="2:8" ht="15.75" x14ac:dyDescent="0.25">
      <c r="B8" s="3" t="s">
        <v>6</v>
      </c>
      <c r="C8" s="4">
        <v>44.894964999999999</v>
      </c>
      <c r="D8" s="4">
        <v>37.31617</v>
      </c>
      <c r="E8" s="6">
        <v>6</v>
      </c>
      <c r="F8" s="6">
        <f t="shared" si="0"/>
        <v>660.21330325879114</v>
      </c>
      <c r="G8" s="6">
        <f t="shared" si="1"/>
        <v>3961.2798195527466</v>
      </c>
    </row>
    <row r="9" spans="2:8" ht="15.75" x14ac:dyDescent="0.25">
      <c r="B9" s="3" t="s">
        <v>7</v>
      </c>
      <c r="C9" s="4">
        <v>46.347869000000003</v>
      </c>
      <c r="D9" s="4">
        <v>48.033574000000002</v>
      </c>
      <c r="E9" s="6">
        <v>11</v>
      </c>
      <c r="F9" s="6">
        <f t="shared" si="0"/>
        <v>518.43786188658862</v>
      </c>
      <c r="G9" s="6">
        <f t="shared" si="1"/>
        <v>5702.8164807524745</v>
      </c>
    </row>
    <row r="10" spans="2:8" ht="15.75" x14ac:dyDescent="0.25">
      <c r="B10" s="3" t="s">
        <v>8</v>
      </c>
      <c r="C10" s="4">
        <v>55.796339000000003</v>
      </c>
      <c r="D10" s="4">
        <v>37.938198999999997</v>
      </c>
      <c r="E10" s="6">
        <v>8</v>
      </c>
      <c r="F10" s="6">
        <f t="shared" si="0"/>
        <v>403.55079293300832</v>
      </c>
      <c r="G10" s="6">
        <f t="shared" si="1"/>
        <v>3228.4063434640666</v>
      </c>
    </row>
    <row r="11" spans="2:8" ht="15.75" x14ac:dyDescent="0.25">
      <c r="B11" s="3" t="s">
        <v>9</v>
      </c>
      <c r="C11" s="4">
        <v>50.595660000000002</v>
      </c>
      <c r="D11" s="4">
        <v>36.587223000000002</v>
      </c>
      <c r="E11" s="6">
        <v>13</v>
      </c>
      <c r="F11" s="6">
        <f t="shared" si="0"/>
        <v>103.935290566069</v>
      </c>
      <c r="G11" s="6">
        <f t="shared" si="1"/>
        <v>1351.1587773588969</v>
      </c>
    </row>
    <row r="12" spans="2:8" ht="15.75" x14ac:dyDescent="0.25">
      <c r="B12" s="3" t="s">
        <v>10</v>
      </c>
      <c r="C12" s="4">
        <v>55.603968999999999</v>
      </c>
      <c r="D12" s="4">
        <v>31.197213999999999</v>
      </c>
      <c r="E12" s="6">
        <v>10</v>
      </c>
      <c r="F12" s="6">
        <f t="shared" si="0"/>
        <v>384.77918678644181</v>
      </c>
      <c r="G12" s="6">
        <f t="shared" si="1"/>
        <v>3847.7918678644182</v>
      </c>
    </row>
    <row r="13" spans="2:8" ht="15.75" x14ac:dyDescent="0.25">
      <c r="B13" s="3" t="s">
        <v>11</v>
      </c>
      <c r="C13" s="4">
        <v>48.707073000000001</v>
      </c>
      <c r="D13" s="4">
        <v>44.516930000000002</v>
      </c>
      <c r="E13" s="6">
        <v>12</v>
      </c>
      <c r="F13" s="6">
        <f t="shared" si="0"/>
        <v>288.22499965545376</v>
      </c>
      <c r="G13" s="6">
        <f t="shared" si="1"/>
        <v>3458.6999958654451</v>
      </c>
    </row>
    <row r="14" spans="2:8" ht="15.75" x14ac:dyDescent="0.25">
      <c r="B14" s="3" t="s">
        <v>12</v>
      </c>
      <c r="C14" s="4">
        <v>51.660781</v>
      </c>
      <c r="D14" s="4">
        <v>39.200268999999999</v>
      </c>
      <c r="E14" s="6">
        <v>14</v>
      </c>
      <c r="F14" s="6">
        <f t="shared" si="0"/>
        <v>3.3394992368722899E-7</v>
      </c>
      <c r="G14" s="6">
        <f t="shared" si="1"/>
        <v>4.6752989316212059E-6</v>
      </c>
    </row>
    <row r="15" spans="2:8" ht="15.75" x14ac:dyDescent="0.25">
      <c r="B15" s="3" t="s">
        <v>13</v>
      </c>
      <c r="C15" s="4">
        <v>44.561140999999999</v>
      </c>
      <c r="D15" s="4">
        <v>38.076808999999997</v>
      </c>
      <c r="E15" s="6">
        <v>11</v>
      </c>
      <c r="F15" s="6">
        <f t="shared" si="0"/>
        <v>692.78809480774009</v>
      </c>
      <c r="G15" s="6">
        <f t="shared" si="1"/>
        <v>7620.6690428851407</v>
      </c>
    </row>
    <row r="16" spans="2:8" ht="15.75" x14ac:dyDescent="0.25">
      <c r="B16" s="3" t="s">
        <v>14</v>
      </c>
      <c r="C16" s="4">
        <v>56.838011000000002</v>
      </c>
      <c r="D16" s="4">
        <v>60.597465</v>
      </c>
      <c r="E16" s="6">
        <v>8</v>
      </c>
      <c r="F16" s="6">
        <f t="shared" si="0"/>
        <v>505.19791315916535</v>
      </c>
      <c r="G16" s="6">
        <f t="shared" si="1"/>
        <v>4041.5833052733228</v>
      </c>
    </row>
    <row r="17" spans="2:7" ht="15.75" x14ac:dyDescent="0.25">
      <c r="B17" s="3" t="s">
        <v>15</v>
      </c>
      <c r="C17" s="4">
        <v>56.630842000000001</v>
      </c>
      <c r="D17" s="4">
        <v>47.886088999999998</v>
      </c>
      <c r="E17" s="6">
        <v>7</v>
      </c>
      <c r="F17" s="6">
        <f t="shared" si="0"/>
        <v>484.98220970343954</v>
      </c>
      <c r="G17" s="6">
        <f t="shared" si="1"/>
        <v>3394.8754679240769</v>
      </c>
    </row>
    <row r="18" spans="2:7" ht="15.75" x14ac:dyDescent="0.25">
      <c r="B18" s="3" t="s">
        <v>16</v>
      </c>
      <c r="C18" s="4">
        <v>55.796289000000002</v>
      </c>
      <c r="D18" s="4">
        <v>49.108795000000001</v>
      </c>
      <c r="E18" s="6">
        <v>8</v>
      </c>
      <c r="F18" s="6">
        <f t="shared" si="0"/>
        <v>403.545913896218</v>
      </c>
      <c r="G18" s="6">
        <f t="shared" si="1"/>
        <v>3228.367311169744</v>
      </c>
    </row>
    <row r="19" spans="2:7" ht="15.75" x14ac:dyDescent="0.25">
      <c r="B19" s="3" t="s">
        <v>17</v>
      </c>
      <c r="C19" s="4">
        <v>54.707389999999997</v>
      </c>
      <c r="D19" s="4">
        <v>20.507307000000001</v>
      </c>
      <c r="E19" s="6">
        <v>9</v>
      </c>
      <c r="F19" s="6">
        <f t="shared" si="0"/>
        <v>297.29034826025691</v>
      </c>
      <c r="G19" s="6">
        <f t="shared" si="1"/>
        <v>2675.6131343423122</v>
      </c>
    </row>
    <row r="20" spans="2:7" ht="15.75" x14ac:dyDescent="0.25">
      <c r="B20" s="3" t="s">
        <v>18</v>
      </c>
      <c r="C20" s="4">
        <v>54.513845000000003</v>
      </c>
      <c r="D20" s="4">
        <v>36.261215</v>
      </c>
      <c r="E20" s="6">
        <v>11</v>
      </c>
      <c r="F20" s="6">
        <f t="shared" si="0"/>
        <v>278.40408474912203</v>
      </c>
      <c r="G20" s="6">
        <f t="shared" si="1"/>
        <v>3062.4449322403425</v>
      </c>
    </row>
    <row r="21" spans="2:7" ht="15.75" x14ac:dyDescent="0.25">
      <c r="B21" s="3" t="s">
        <v>19</v>
      </c>
      <c r="C21" s="4">
        <v>48.921729999999997</v>
      </c>
      <c r="D21" s="4">
        <v>40.394849000000001</v>
      </c>
      <c r="E21" s="6">
        <v>10</v>
      </c>
      <c r="F21" s="6">
        <f t="shared" si="0"/>
        <v>267.27861165003003</v>
      </c>
      <c r="G21" s="6">
        <f t="shared" si="1"/>
        <v>2672.7861165003005</v>
      </c>
    </row>
    <row r="22" spans="2:7" ht="15.75" x14ac:dyDescent="0.25">
      <c r="B22" s="3" t="s">
        <v>20</v>
      </c>
      <c r="C22" s="4">
        <v>43.485258999999999</v>
      </c>
      <c r="D22" s="4">
        <v>43.607072000000002</v>
      </c>
      <c r="E22" s="6">
        <v>18</v>
      </c>
      <c r="F22" s="6">
        <f t="shared" si="0"/>
        <v>797.77345200574325</v>
      </c>
      <c r="G22" s="6">
        <f t="shared" si="1"/>
        <v>14359.922136103378</v>
      </c>
    </row>
    <row r="23" spans="2:7" ht="15.75" x14ac:dyDescent="0.25">
      <c r="B23" s="3" t="s">
        <v>21</v>
      </c>
      <c r="C23" s="4">
        <v>54.989342000000001</v>
      </c>
      <c r="D23" s="4">
        <v>73.368212</v>
      </c>
      <c r="E23" s="6">
        <v>12</v>
      </c>
      <c r="F23" s="6">
        <f t="shared" si="0"/>
        <v>324.80343188159441</v>
      </c>
      <c r="G23" s="6">
        <f t="shared" si="1"/>
        <v>3897.6411825791329</v>
      </c>
    </row>
    <row r="24" spans="2:7" ht="15.75" x14ac:dyDescent="0.25">
      <c r="B24" s="3" t="s">
        <v>22</v>
      </c>
      <c r="C24" s="4">
        <v>58.010373999999999</v>
      </c>
      <c r="D24" s="4">
        <v>56.229398000000003</v>
      </c>
      <c r="E24" s="6">
        <v>10</v>
      </c>
      <c r="F24" s="6">
        <f t="shared" si="0"/>
        <v>619.59795732824932</v>
      </c>
      <c r="G24" s="6">
        <f t="shared" si="1"/>
        <v>6195.9795732824932</v>
      </c>
    </row>
    <row r="25" spans="2:7" ht="15.75" x14ac:dyDescent="0.25">
      <c r="B25" s="3" t="s">
        <v>23</v>
      </c>
      <c r="C25" s="4">
        <v>47.222078000000003</v>
      </c>
      <c r="D25" s="4">
        <v>39.720348999999999</v>
      </c>
      <c r="E25" s="6">
        <v>13</v>
      </c>
      <c r="F25" s="6">
        <f t="shared" si="0"/>
        <v>433.13190442033368</v>
      </c>
      <c r="G25" s="6">
        <f t="shared" si="1"/>
        <v>5630.7147574643377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180F-FD91-479B-B938-19597F2C5B49}">
  <dimension ref="A1:I26"/>
  <sheetViews>
    <sheetView tabSelected="1" workbookViewId="0">
      <selection activeCell="B2" sqref="B2"/>
    </sheetView>
  </sheetViews>
  <sheetFormatPr defaultRowHeight="15" x14ac:dyDescent="0.25"/>
  <cols>
    <col min="1" max="1" width="21.7109375" customWidth="1"/>
    <col min="2" max="2" width="9.85546875" customWidth="1"/>
    <col min="3" max="3" width="10.28515625" customWidth="1"/>
    <col min="4" max="4" width="19.85546875" customWidth="1"/>
    <col min="5" max="5" width="19.28515625" customWidth="1"/>
    <col min="6" max="7" width="15" customWidth="1"/>
    <col min="8" max="8" width="17" customWidth="1"/>
    <col min="9" max="9" width="18.5703125" customWidth="1"/>
  </cols>
  <sheetData>
    <row r="1" spans="1:9" x14ac:dyDescent="0.25">
      <c r="E1" s="13" t="s">
        <v>1</v>
      </c>
      <c r="F1" s="13" t="s">
        <v>2</v>
      </c>
      <c r="G1" s="13"/>
      <c r="I1" s="23"/>
    </row>
    <row r="2" spans="1:9" ht="15.75" x14ac:dyDescent="0.25">
      <c r="D2" s="9" t="s">
        <v>29</v>
      </c>
      <c r="E2" s="16">
        <v>58.009693681249118</v>
      </c>
      <c r="F2" s="16">
        <v>56.229796567278363</v>
      </c>
      <c r="G2" s="22"/>
      <c r="I2" s="24"/>
    </row>
    <row r="3" spans="1:9" ht="15.75" x14ac:dyDescent="0.25">
      <c r="D3" s="9" t="s">
        <v>30</v>
      </c>
      <c r="E3" s="17">
        <v>54.513857171214681</v>
      </c>
      <c r="F3" s="17">
        <v>36.261231347381461</v>
      </c>
      <c r="G3" s="22"/>
      <c r="I3" s="14" t="s">
        <v>28</v>
      </c>
    </row>
    <row r="4" spans="1:9" ht="15.75" x14ac:dyDescent="0.25">
      <c r="D4" s="9" t="s">
        <v>34</v>
      </c>
      <c r="E4" s="17">
        <v>45.965027268892136</v>
      </c>
      <c r="F4" s="17">
        <v>41.264328546955603</v>
      </c>
      <c r="G4" s="22"/>
      <c r="I4" s="15">
        <f xml:space="preserve"> SUM(I6:I26)</f>
        <v>81972.946575897469</v>
      </c>
    </row>
    <row r="5" spans="1:9" ht="30" customHeight="1" x14ac:dyDescent="0.25">
      <c r="A5" s="1" t="s">
        <v>0</v>
      </c>
      <c r="B5" s="1" t="s">
        <v>1</v>
      </c>
      <c r="C5" s="1" t="s">
        <v>2</v>
      </c>
      <c r="D5" s="5" t="s">
        <v>24</v>
      </c>
      <c r="E5" s="1" t="s">
        <v>31</v>
      </c>
      <c r="F5" s="1" t="s">
        <v>32</v>
      </c>
      <c r="G5" s="1" t="s">
        <v>35</v>
      </c>
      <c r="H5" s="1" t="s">
        <v>33</v>
      </c>
      <c r="I5" s="1" t="s">
        <v>26</v>
      </c>
    </row>
    <row r="6" spans="1:9" ht="15.75" x14ac:dyDescent="0.25">
      <c r="A6" s="2" t="s">
        <v>3</v>
      </c>
      <c r="B6" s="2">
        <v>55.75</v>
      </c>
      <c r="C6" s="2">
        <v>37.619999999999997</v>
      </c>
      <c r="D6" s="6">
        <v>15</v>
      </c>
      <c r="E6" s="6">
        <f>69*SQRT((B6-$E$2)^2+(C6-$F$2)^2)</f>
        <v>1293.5075458893032</v>
      </c>
      <c r="F6" s="6">
        <f>69*SQRT((B6-$E$3)^2+(C6-$F$3)^2)</f>
        <v>126.74797316385865</v>
      </c>
      <c r="G6" s="6">
        <f>69*SQRT((B6-$E$4)^2+(C6-$F$4)^2)</f>
        <v>720.46977667193198</v>
      </c>
      <c r="H6" s="6">
        <f>MIN(E6:G6)</f>
        <v>126.74797316385865</v>
      </c>
      <c r="I6" s="6">
        <f>H6*D6</f>
        <v>1901.2195974578797</v>
      </c>
    </row>
    <row r="7" spans="1:9" ht="15.75" x14ac:dyDescent="0.25">
      <c r="A7" s="25" t="s">
        <v>4</v>
      </c>
      <c r="B7" s="25">
        <v>43.43</v>
      </c>
      <c r="C7" s="25">
        <v>39.92</v>
      </c>
      <c r="D7" s="6">
        <v>8</v>
      </c>
      <c r="E7" s="6">
        <f t="shared" ref="E7:E26" si="0">69*SQRT((B7-$E$2)^2+(C7-$F$2)^2)</f>
        <v>1509.4716866506617</v>
      </c>
      <c r="F7" s="6">
        <f t="shared" ref="F7:F26" si="1">69*SQRT((B7-$E$3)^2+(C7-$F$3)^2)</f>
        <v>805.37655355823233</v>
      </c>
      <c r="G7" s="6">
        <f t="shared" ref="G7:G26" si="2">69*SQRT((B7-$E$4)^2+(C7-$F$4)^2)</f>
        <v>197.99011658247954</v>
      </c>
      <c r="H7" s="6">
        <f>MIN(E7:G7)</f>
        <v>197.99011658247954</v>
      </c>
      <c r="I7" s="6">
        <f t="shared" ref="I7:I26" si="3">H7*D7</f>
        <v>1583.9209326598364</v>
      </c>
    </row>
    <row r="8" spans="1:9" ht="15.75" x14ac:dyDescent="0.25">
      <c r="A8" s="2" t="s">
        <v>5</v>
      </c>
      <c r="B8" s="2">
        <v>68.98</v>
      </c>
      <c r="C8" s="2">
        <v>33.090000000000003</v>
      </c>
      <c r="D8" s="6">
        <v>10</v>
      </c>
      <c r="E8" s="6">
        <f t="shared" si="0"/>
        <v>1766.9899133556555</v>
      </c>
      <c r="F8" s="6">
        <f t="shared" si="1"/>
        <v>1021.866463790361</v>
      </c>
      <c r="G8" s="6">
        <f t="shared" si="2"/>
        <v>1685.2232865621506</v>
      </c>
      <c r="H8" s="6">
        <f t="shared" ref="H7:H26" si="4">MIN(E8:G8)</f>
        <v>1021.866463790361</v>
      </c>
      <c r="I8" s="6">
        <f t="shared" si="3"/>
        <v>10218.66463790361</v>
      </c>
    </row>
    <row r="9" spans="1:9" ht="15.75" x14ac:dyDescent="0.25">
      <c r="A9" s="3" t="s">
        <v>6</v>
      </c>
      <c r="B9" s="4">
        <v>44.894964999999999</v>
      </c>
      <c r="C9" s="4">
        <v>37.31617</v>
      </c>
      <c r="D9" s="6">
        <v>6</v>
      </c>
      <c r="E9" s="6">
        <f t="shared" si="0"/>
        <v>1588.0816988210254</v>
      </c>
      <c r="F9" s="6">
        <f t="shared" si="1"/>
        <v>667.68324157076336</v>
      </c>
      <c r="G9" s="6">
        <f t="shared" si="2"/>
        <v>282.25123816222282</v>
      </c>
      <c r="H9" s="6">
        <f t="shared" si="4"/>
        <v>282.25123816222282</v>
      </c>
      <c r="I9" s="6">
        <f t="shared" si="3"/>
        <v>1693.507428973337</v>
      </c>
    </row>
    <row r="10" spans="1:9" ht="15.75" x14ac:dyDescent="0.25">
      <c r="A10" s="3" t="s">
        <v>7</v>
      </c>
      <c r="B10" s="4">
        <v>46.347869000000003</v>
      </c>
      <c r="C10" s="4">
        <v>48.033574000000002</v>
      </c>
      <c r="D10" s="6">
        <v>11</v>
      </c>
      <c r="E10" s="6">
        <f t="shared" si="0"/>
        <v>983.52528179889009</v>
      </c>
      <c r="F10" s="6">
        <f t="shared" si="1"/>
        <v>988.58343284085186</v>
      </c>
      <c r="G10" s="6">
        <f t="shared" si="2"/>
        <v>467.82433433317755</v>
      </c>
      <c r="H10" s="6">
        <f t="shared" si="4"/>
        <v>467.82433433317755</v>
      </c>
      <c r="I10" s="6">
        <f t="shared" si="3"/>
        <v>5146.0676776649534</v>
      </c>
    </row>
    <row r="11" spans="1:9" ht="15.75" x14ac:dyDescent="0.25">
      <c r="A11" s="3" t="s">
        <v>8</v>
      </c>
      <c r="B11" s="4">
        <v>55.796339000000003</v>
      </c>
      <c r="C11" s="4">
        <v>37.938198999999997</v>
      </c>
      <c r="D11" s="6">
        <v>8</v>
      </c>
      <c r="E11" s="6">
        <f t="shared" si="0"/>
        <v>1271.3266019005025</v>
      </c>
      <c r="F11" s="6">
        <f t="shared" si="1"/>
        <v>145.66977205252297</v>
      </c>
      <c r="G11" s="6">
        <f t="shared" si="2"/>
        <v>716.13167760315196</v>
      </c>
      <c r="H11" s="6">
        <f t="shared" si="4"/>
        <v>145.66977205252297</v>
      </c>
      <c r="I11" s="6">
        <f t="shared" si="3"/>
        <v>1165.3581764201838</v>
      </c>
    </row>
    <row r="12" spans="1:9" ht="15.75" x14ac:dyDescent="0.25">
      <c r="A12" s="20" t="s">
        <v>9</v>
      </c>
      <c r="B12" s="21">
        <v>50.595660000000002</v>
      </c>
      <c r="C12" s="21">
        <v>36.587223000000002</v>
      </c>
      <c r="D12" s="6">
        <v>13</v>
      </c>
      <c r="E12" s="6">
        <f t="shared" si="0"/>
        <v>1448.6690772669699</v>
      </c>
      <c r="F12" s="6">
        <f t="shared" si="1"/>
        <v>271.28971078694912</v>
      </c>
      <c r="G12" s="6">
        <f t="shared" si="2"/>
        <v>454.13363542637387</v>
      </c>
      <c r="H12" s="6">
        <f t="shared" si="4"/>
        <v>271.28971078694912</v>
      </c>
      <c r="I12" s="6">
        <f t="shared" si="3"/>
        <v>3526.7662402303386</v>
      </c>
    </row>
    <row r="13" spans="1:9" ht="15.75" x14ac:dyDescent="0.25">
      <c r="A13" s="3" t="s">
        <v>10</v>
      </c>
      <c r="B13" s="4">
        <v>55.603968999999999</v>
      </c>
      <c r="C13" s="4">
        <v>31.197213999999999</v>
      </c>
      <c r="D13" s="6">
        <v>10</v>
      </c>
      <c r="E13" s="6">
        <f t="shared" si="0"/>
        <v>1735.2062343001276</v>
      </c>
      <c r="F13" s="6">
        <f t="shared" si="1"/>
        <v>357.42143523600112</v>
      </c>
      <c r="G13" s="6">
        <f t="shared" si="2"/>
        <v>961.69266538731267</v>
      </c>
      <c r="H13" s="6">
        <f t="shared" si="4"/>
        <v>357.42143523600112</v>
      </c>
      <c r="I13" s="6">
        <f t="shared" si="3"/>
        <v>3574.2143523600112</v>
      </c>
    </row>
    <row r="14" spans="1:9" ht="15.75" x14ac:dyDescent="0.25">
      <c r="A14" s="3" t="s">
        <v>11</v>
      </c>
      <c r="B14" s="4">
        <v>48.707073000000001</v>
      </c>
      <c r="C14" s="4">
        <v>44.516930000000002</v>
      </c>
      <c r="D14" s="6">
        <v>12</v>
      </c>
      <c r="E14" s="6">
        <f t="shared" si="0"/>
        <v>1032.07485438907</v>
      </c>
      <c r="F14" s="6">
        <f t="shared" si="1"/>
        <v>696.43974321925259</v>
      </c>
      <c r="G14" s="6">
        <f t="shared" si="2"/>
        <v>293.53990837576214</v>
      </c>
      <c r="H14" s="6">
        <f t="shared" si="4"/>
        <v>293.53990837576214</v>
      </c>
      <c r="I14" s="6">
        <f t="shared" si="3"/>
        <v>3522.4789005091457</v>
      </c>
    </row>
    <row r="15" spans="1:9" ht="15.75" x14ac:dyDescent="0.25">
      <c r="A15" s="3" t="s">
        <v>12</v>
      </c>
      <c r="B15" s="4">
        <v>51.660781</v>
      </c>
      <c r="C15" s="4">
        <v>39.200268999999999</v>
      </c>
      <c r="D15" s="6">
        <v>14</v>
      </c>
      <c r="E15" s="6">
        <f t="shared" si="0"/>
        <v>1254.0424953564295</v>
      </c>
      <c r="F15" s="6">
        <f t="shared" si="1"/>
        <v>282.63048520343983</v>
      </c>
      <c r="G15" s="6">
        <f t="shared" si="2"/>
        <v>418.01674042495426</v>
      </c>
      <c r="H15" s="6">
        <f t="shared" si="4"/>
        <v>282.63048520343983</v>
      </c>
      <c r="I15" s="6">
        <f t="shared" si="3"/>
        <v>3956.8267928481578</v>
      </c>
    </row>
    <row r="16" spans="1:9" ht="15.75" x14ac:dyDescent="0.25">
      <c r="A16" s="3" t="s">
        <v>13</v>
      </c>
      <c r="B16" s="4">
        <v>44.561140999999999</v>
      </c>
      <c r="C16" s="4">
        <v>38.076808999999997</v>
      </c>
      <c r="D16" s="6">
        <v>11</v>
      </c>
      <c r="E16" s="6">
        <f t="shared" si="0"/>
        <v>1558.8419875908444</v>
      </c>
      <c r="F16" s="6">
        <f t="shared" si="1"/>
        <v>698.07024598763758</v>
      </c>
      <c r="G16" s="6">
        <f t="shared" si="2"/>
        <v>240.32589574198636</v>
      </c>
      <c r="H16" s="6">
        <f t="shared" si="4"/>
        <v>240.32589574198636</v>
      </c>
      <c r="I16" s="6">
        <f t="shared" si="3"/>
        <v>2643.5848531618499</v>
      </c>
    </row>
    <row r="17" spans="1:9" ht="15.75" x14ac:dyDescent="0.25">
      <c r="A17" s="3" t="s">
        <v>14</v>
      </c>
      <c r="B17" s="4">
        <v>56.838011000000002</v>
      </c>
      <c r="C17" s="4">
        <v>60.597465</v>
      </c>
      <c r="D17" s="6">
        <v>8</v>
      </c>
      <c r="E17" s="6">
        <f t="shared" si="0"/>
        <v>312.02474309581442</v>
      </c>
      <c r="F17" s="6">
        <f t="shared" si="1"/>
        <v>1686.8403898334275</v>
      </c>
      <c r="G17" s="6">
        <f t="shared" si="2"/>
        <v>1530.4815019810687</v>
      </c>
      <c r="H17" s="6">
        <f t="shared" si="4"/>
        <v>312.02474309581442</v>
      </c>
      <c r="I17" s="6">
        <f t="shared" si="3"/>
        <v>2496.1979447665153</v>
      </c>
    </row>
    <row r="18" spans="1:9" ht="15.75" x14ac:dyDescent="0.25">
      <c r="A18" s="3" t="s">
        <v>15</v>
      </c>
      <c r="B18" s="4">
        <v>56.630842000000001</v>
      </c>
      <c r="C18" s="4">
        <v>47.886088999999998</v>
      </c>
      <c r="D18" s="6">
        <v>7</v>
      </c>
      <c r="E18" s="6">
        <f t="shared" si="0"/>
        <v>583.52418392138816</v>
      </c>
      <c r="F18" s="6">
        <f t="shared" si="1"/>
        <v>815.30716563441024</v>
      </c>
      <c r="G18" s="6">
        <f t="shared" si="2"/>
        <v>866.23808996388527</v>
      </c>
      <c r="H18" s="6">
        <f t="shared" si="4"/>
        <v>583.52418392138816</v>
      </c>
      <c r="I18" s="6">
        <f t="shared" si="3"/>
        <v>4084.6692874497171</v>
      </c>
    </row>
    <row r="19" spans="1:9" ht="15.75" x14ac:dyDescent="0.25">
      <c r="A19" s="3" t="s">
        <v>16</v>
      </c>
      <c r="B19" s="4">
        <v>55.796289000000002</v>
      </c>
      <c r="C19" s="4">
        <v>49.108795000000001</v>
      </c>
      <c r="D19" s="6">
        <v>8</v>
      </c>
      <c r="E19" s="6">
        <f t="shared" si="0"/>
        <v>514.5375090111396</v>
      </c>
      <c r="F19" s="6">
        <f t="shared" si="1"/>
        <v>890.88733012215471</v>
      </c>
      <c r="G19" s="6">
        <f t="shared" si="2"/>
        <v>867.8361299666816</v>
      </c>
      <c r="H19" s="6">
        <f t="shared" si="4"/>
        <v>514.5375090111396</v>
      </c>
      <c r="I19" s="6">
        <f t="shared" si="3"/>
        <v>4116.3000720891168</v>
      </c>
    </row>
    <row r="20" spans="1:9" ht="15.75" x14ac:dyDescent="0.25">
      <c r="A20" s="3" t="s">
        <v>17</v>
      </c>
      <c r="B20" s="4">
        <v>54.707389999999997</v>
      </c>
      <c r="C20" s="4">
        <v>20.507307000000001</v>
      </c>
      <c r="D20" s="6">
        <v>9</v>
      </c>
      <c r="E20" s="6">
        <f t="shared" si="0"/>
        <v>2475.3613879575241</v>
      </c>
      <c r="F20" s="6">
        <f t="shared" si="1"/>
        <v>1087.102800626398</v>
      </c>
      <c r="G20" s="6">
        <f t="shared" si="2"/>
        <v>1554.0828958119662</v>
      </c>
      <c r="H20" s="6">
        <f t="shared" si="4"/>
        <v>1087.102800626398</v>
      </c>
      <c r="I20" s="6">
        <f t="shared" si="3"/>
        <v>9783.9252056375826</v>
      </c>
    </row>
    <row r="21" spans="1:9" ht="15.75" x14ac:dyDescent="0.25">
      <c r="A21" s="18" t="s">
        <v>18</v>
      </c>
      <c r="B21" s="19">
        <v>54.513845000000003</v>
      </c>
      <c r="C21" s="19">
        <v>36.261215</v>
      </c>
      <c r="D21" s="6">
        <v>11</v>
      </c>
      <c r="E21" s="6">
        <f t="shared" si="0"/>
        <v>1398.7871011663337</v>
      </c>
      <c r="F21" s="6">
        <f t="shared" si="1"/>
        <v>1.406272387841283E-3</v>
      </c>
      <c r="G21" s="6">
        <f t="shared" si="2"/>
        <v>683.46034201240514</v>
      </c>
      <c r="H21" s="6">
        <f t="shared" si="4"/>
        <v>1.406272387841283E-3</v>
      </c>
      <c r="I21" s="6">
        <f t="shared" si="3"/>
        <v>1.5468996266254113E-2</v>
      </c>
    </row>
    <row r="22" spans="1:9" ht="15.75" x14ac:dyDescent="0.25">
      <c r="A22" s="3" t="s">
        <v>19</v>
      </c>
      <c r="B22" s="4">
        <v>48.921729999999997</v>
      </c>
      <c r="C22" s="4">
        <v>40.394849000000001</v>
      </c>
      <c r="D22" s="6">
        <v>10</v>
      </c>
      <c r="E22" s="6">
        <f t="shared" si="0"/>
        <v>1259.7681464062673</v>
      </c>
      <c r="F22" s="6">
        <f t="shared" si="1"/>
        <v>479.82880403252608</v>
      </c>
      <c r="G22" s="6">
        <f t="shared" si="2"/>
        <v>212.65085498498513</v>
      </c>
      <c r="H22" s="6">
        <f t="shared" si="4"/>
        <v>212.65085498498513</v>
      </c>
      <c r="I22" s="6">
        <f t="shared" si="3"/>
        <v>2126.5085498498511</v>
      </c>
    </row>
    <row r="23" spans="1:9" ht="15.75" x14ac:dyDescent="0.25">
      <c r="A23" s="3" t="s">
        <v>20</v>
      </c>
      <c r="B23" s="4">
        <v>43.485258999999999</v>
      </c>
      <c r="C23" s="4">
        <v>43.607072000000002</v>
      </c>
      <c r="D23" s="6">
        <v>18</v>
      </c>
      <c r="E23" s="6">
        <f t="shared" si="0"/>
        <v>1327.7657975485877</v>
      </c>
      <c r="F23" s="6">
        <f t="shared" si="1"/>
        <v>914.32512233211833</v>
      </c>
      <c r="G23" s="6">
        <f t="shared" si="2"/>
        <v>235.38708132665838</v>
      </c>
      <c r="H23" s="6">
        <f t="shared" si="4"/>
        <v>235.38708132665838</v>
      </c>
      <c r="I23" s="6">
        <f t="shared" si="3"/>
        <v>4236.9674638798506</v>
      </c>
    </row>
    <row r="24" spans="1:9" ht="15.75" x14ac:dyDescent="0.25">
      <c r="A24" s="3" t="s">
        <v>21</v>
      </c>
      <c r="B24" s="4">
        <v>54.989342000000001</v>
      </c>
      <c r="C24" s="4">
        <v>73.368212</v>
      </c>
      <c r="D24" s="6">
        <v>12</v>
      </c>
      <c r="E24" s="6">
        <f t="shared" si="0"/>
        <v>1200.7740890963573</v>
      </c>
      <c r="F24" s="6">
        <f t="shared" si="1"/>
        <v>2560.5918583846478</v>
      </c>
      <c r="G24" s="6">
        <f t="shared" si="2"/>
        <v>2301.0207782332204</v>
      </c>
      <c r="H24" s="6">
        <f t="shared" si="4"/>
        <v>1200.7740890963573</v>
      </c>
      <c r="I24" s="6">
        <f t="shared" si="3"/>
        <v>14409.289069156288</v>
      </c>
    </row>
    <row r="25" spans="1:9" ht="15.75" x14ac:dyDescent="0.25">
      <c r="A25" s="18" t="s">
        <v>22</v>
      </c>
      <c r="B25" s="19">
        <v>58.010373999999999</v>
      </c>
      <c r="C25" s="19">
        <v>56.229398000000003</v>
      </c>
      <c r="D25" s="6">
        <v>10</v>
      </c>
      <c r="E25" s="6">
        <f t="shared" si="0"/>
        <v>5.4404628531142911E-2</v>
      </c>
      <c r="F25" s="6">
        <f t="shared" si="1"/>
        <v>1398.7668519295335</v>
      </c>
      <c r="G25" s="6">
        <f t="shared" si="2"/>
        <v>1325.5251669173172</v>
      </c>
      <c r="H25" s="6">
        <f t="shared" si="4"/>
        <v>5.4404628531142911E-2</v>
      </c>
      <c r="I25" s="6">
        <f t="shared" si="3"/>
        <v>0.54404628531142907</v>
      </c>
    </row>
    <row r="26" spans="1:9" ht="15.75" x14ac:dyDescent="0.25">
      <c r="A26" s="20" t="s">
        <v>23</v>
      </c>
      <c r="B26" s="21">
        <v>47.222078000000003</v>
      </c>
      <c r="C26" s="21">
        <v>39.720348999999999</v>
      </c>
      <c r="D26" s="6">
        <v>13</v>
      </c>
      <c r="E26" s="6">
        <f t="shared" si="0"/>
        <v>1360.7781623656219</v>
      </c>
      <c r="F26" s="6">
        <f t="shared" si="1"/>
        <v>556.87547836169199</v>
      </c>
      <c r="G26" s="6">
        <f t="shared" si="2"/>
        <v>137.37845212289747</v>
      </c>
      <c r="H26" s="6">
        <f t="shared" si="4"/>
        <v>137.37845212289747</v>
      </c>
      <c r="I26" s="6">
        <f t="shared" si="3"/>
        <v>1785.9198775976672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Подпункт 1</vt:lpstr>
      <vt:lpstr>Подпункт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TheTDRA</dc:creator>
  <cp:lastModifiedBy>Пользователь</cp:lastModifiedBy>
  <dcterms:created xsi:type="dcterms:W3CDTF">2015-06-05T18:19:34Z</dcterms:created>
  <dcterms:modified xsi:type="dcterms:W3CDTF">2023-03-23T13:53:09Z</dcterms:modified>
</cp:coreProperties>
</file>