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SER\Documents\BCIT\7000\WindChargeController-Capstone2024\Data\"/>
    </mc:Choice>
  </mc:AlternateContent>
  <xr:revisionPtr revIDLastSave="0" documentId="13_ncr:1_{B14E237D-F7E6-4DE7-981C-17437A59E6D8}" xr6:coauthVersionLast="47" xr6:coauthVersionMax="47" xr10:uidLastSave="{00000000-0000-0000-0000-000000000000}"/>
  <bookViews>
    <workbookView xWindow="-120" yWindow="-16320" windowWidth="29040" windowHeight="15720" xr2:uid="{DAE43037-A727-40FB-A711-9644DBB94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K34" i="1"/>
  <c r="K35" i="1"/>
  <c r="K36" i="1"/>
  <c r="K37" i="1"/>
  <c r="K38" i="1"/>
  <c r="L34" i="1"/>
  <c r="L35" i="1"/>
  <c r="L36" i="1"/>
  <c r="L37" i="1"/>
  <c r="L38" i="1"/>
  <c r="L30" i="1"/>
  <c r="L31" i="1"/>
  <c r="L32" i="1"/>
  <c r="K30" i="1"/>
  <c r="K31" i="1"/>
  <c r="K32" i="1"/>
  <c r="L33" i="1"/>
  <c r="K33" i="1"/>
  <c r="F21" i="1"/>
  <c r="F17" i="1"/>
  <c r="F18" i="1"/>
  <c r="F19" i="1"/>
  <c r="F20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<sst xmlns="http://schemas.openxmlformats.org/spreadsheetml/2006/main" count="24" uniqueCount="18">
  <si>
    <t>1-k^2 = ioc/isc</t>
  </si>
  <si>
    <t>ioc</t>
  </si>
  <si>
    <t>isc</t>
  </si>
  <si>
    <t>k</t>
  </si>
  <si>
    <t>-k^2=ioc/isc -1</t>
  </si>
  <si>
    <t>k^2=1-ioc/isc</t>
  </si>
  <si>
    <t>Hz</t>
  </si>
  <si>
    <t>Uncoupled Inductors</t>
  </si>
  <si>
    <t>Coupled Inductors</t>
  </si>
  <si>
    <t>Eff</t>
  </si>
  <si>
    <t>f=300k</t>
  </si>
  <si>
    <t>Pin</t>
  </si>
  <si>
    <t>Pout</t>
  </si>
  <si>
    <t>Ploss</t>
  </si>
  <si>
    <t>Duty</t>
  </si>
  <si>
    <t>k=0.98</t>
  </si>
  <si>
    <t>uncoupled, 500uH</t>
  </si>
  <si>
    <t>coupled, 2.333mH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</si>
</sst>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Coupling Coefficient vs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Sheet1!$C$10:$C$21</c:f>
              <c:numCache>
                <c:formatCode>0.00E+00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xVal>
          <c:yVal>
            <c:numRef>
              <c:f>Sheet1!$F$10:$F$21</c:f>
              <c:numCache>
                <c:formatCode>General</c:formatCode>
                <c:ptCount val="12"/>
                <c:pt idx="0">
                  <c:v>1.6769461772639844E-2</c:v>
                </c:pt>
                <c:pt idx="1">
                  <c:v>0.11979699629569004</c:v>
                </c:pt>
                <c:pt idx="2">
                  <c:v>0.21724236374224165</c:v>
                </c:pt>
                <c:pt idx="3">
                  <c:v>0.60243757724992442</c:v>
                </c:pt>
                <c:pt idx="4">
                  <c:v>0.74413730368876596</c:v>
                </c:pt>
                <c:pt idx="5">
                  <c:v>0.93374151418127471</c:v>
                </c:pt>
                <c:pt idx="6">
                  <c:v>0.9615778942205917</c:v>
                </c:pt>
                <c:pt idx="7">
                  <c:v>0.980641871535186</c:v>
                </c:pt>
                <c:pt idx="8">
                  <c:v>0.96209245426168044</c:v>
                </c:pt>
                <c:pt idx="9">
                  <c:v>0.95676318279123151</c:v>
                </c:pt>
                <c:pt idx="10">
                  <c:v>0.75840871736791049</c:v>
                </c:pt>
                <c:pt idx="11">
                  <c:v>0.16187326458534679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7-4079-AEF0-7BBA6107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3359"/>
        <c:axId val="1615075519"/>
      </c:scatterChart>
      <c:valAx>
        <c:axId val="46204335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75519"/>
        <c:crosses val="autoZero"/>
        <c:crossBetween val="midCat"/>
      </c:valAx>
      <c:valAx>
        <c:axId val="1615075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128587</xdr:rowOff>
    </xdr:from>
    <xdr:to>
      <xdr:col>14</xdr:col>
      <xdr:colOff>552450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2D1D-3393-9F10-FDF4-B612E8A9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371475</xdr:colOff>
      <xdr:row>25</xdr:row>
      <xdr:rowOff>85725</xdr:rowOff>
    </xdr:from>
    <xdr:to>
      <xdr:col>27</xdr:col>
      <xdr:colOff>358872</xdr:colOff>
      <xdr:row>40</xdr:row>
      <xdr:rowOff>10139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AD7F32-EA9D-7FC0-8ADE-84AB4B9B4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3025" y="4848225"/>
          <a:ext cx="7912197" cy="2781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85725</xdr:rowOff>
    </xdr:from>
    <xdr:to>
      <xdr:col>30</xdr:col>
      <xdr:colOff>459739</xdr:colOff>
      <xdr:row>61</xdr:row>
      <xdr:rowOff>48019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9A5979-4DBD-CD4E-23D0-5C6C49FB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848725"/>
          <a:ext cx="18195289" cy="2819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30</xdr:col>
      <xdr:colOff>450213</xdr:colOff>
      <xdr:row>78</xdr:row>
      <xdr:rowOff>76583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097432-324C-2FCA-7C7A-92D6B1795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192000"/>
          <a:ext cx="18185763" cy="2743583"/>
        </a:xfrm>
        <a:prstGeom prst="rect">
          <a:avLst/>
        </a:prstGeom>
      </xdr:spPr>
    </xdr:pic>
    <xdr:clientData/>
  </xdr:twoCellAnchor>
  <xdr:twoCellAnchor editAs="oneCell">
    <xdr:from>
      <xdr:col>32</xdr:col>
      <xdr:colOff>123825</xdr:colOff>
      <xdr:row>46</xdr:row>
      <xdr:rowOff>92124</xdr:rowOff>
    </xdr:from>
    <xdr:to>
      <xdr:col>51</xdr:col>
      <xdr:colOff>469275</xdr:colOff>
      <xdr:row>61</xdr:row>
      <xdr:rowOff>592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D1FCA8-FF7E-69A5-4D13-90C1373F9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8175" y="8855124"/>
          <a:ext cx="11927850" cy="2765968"/>
        </a:xfrm>
        <a:prstGeom prst="rect">
          <a:avLst/>
        </a:prstGeom>
      </xdr:spPr>
    </xdr:pic>
    <xdr:clientData/>
  </xdr:twoCellAnchor>
  <xdr:twoCellAnchor editAs="oneCell">
    <xdr:from>
      <xdr:col>32</xdr:col>
      <xdr:colOff>85725</xdr:colOff>
      <xdr:row>63</xdr:row>
      <xdr:rowOff>134673</xdr:rowOff>
    </xdr:from>
    <xdr:to>
      <xdr:col>51</xdr:col>
      <xdr:colOff>452438</xdr:colOff>
      <xdr:row>77</xdr:row>
      <xdr:rowOff>172205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D04472-AF9E-E34F-C869-7BFF2C1EA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45350" y="12136173"/>
          <a:ext cx="12130088" cy="2704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6C27-283B-4D9A-8AE1-24CBF7027182}">
  <dimension ref="B5:R64"/>
  <sheetViews>
    <sheetView tabSelected="1" topLeftCell="A10" zoomScaleNormal="100" workbookViewId="0">
      <selection activeCell="BD76" sqref="BD76"/>
    </sheetView>
  </sheetViews>
  <sheetFormatPr defaultRowHeight="15" x14ac:dyDescent="0.25"/>
  <cols>
    <col min="3" max="3" width="10" bestFit="1" customWidth="1"/>
  </cols>
  <sheetData>
    <row r="5" spans="3:6" x14ac:dyDescent="0.25">
      <c r="C5" t="s">
        <v>0</v>
      </c>
    </row>
    <row r="6" spans="3:6" x14ac:dyDescent="0.25">
      <c r="C6" s="1" t="s">
        <v>4</v>
      </c>
    </row>
    <row r="7" spans="3:6" x14ac:dyDescent="0.25">
      <c r="C7" t="s">
        <v>5</v>
      </c>
    </row>
    <row r="9" spans="3:6" x14ac:dyDescent="0.25">
      <c r="C9" t="s">
        <v>6</v>
      </c>
      <c r="D9" t="s">
        <v>1</v>
      </c>
      <c r="E9" t="s">
        <v>2</v>
      </c>
      <c r="F9" t="s">
        <v>3</v>
      </c>
    </row>
    <row r="10" spans="3:6" x14ac:dyDescent="0.25">
      <c r="C10" s="2">
        <v>100</v>
      </c>
      <c r="D10">
        <v>355.5</v>
      </c>
      <c r="E10">
        <v>355.6</v>
      </c>
      <c r="F10">
        <f t="shared" ref="F10:F15" si="0">SQRT(1-D10/E10)</f>
        <v>1.6769461772639844E-2</v>
      </c>
    </row>
    <row r="11" spans="3:6" x14ac:dyDescent="0.25">
      <c r="C11" s="2">
        <v>500</v>
      </c>
      <c r="D11">
        <v>343.4</v>
      </c>
      <c r="E11">
        <v>348.4</v>
      </c>
      <c r="F11">
        <f t="shared" si="0"/>
        <v>0.11979699629569004</v>
      </c>
    </row>
    <row r="12" spans="3:6" x14ac:dyDescent="0.25">
      <c r="C12" s="2">
        <v>1000</v>
      </c>
      <c r="D12">
        <v>331.1</v>
      </c>
      <c r="E12">
        <v>347.5</v>
      </c>
      <c r="F12">
        <f t="shared" si="0"/>
        <v>0.21724236374224165</v>
      </c>
    </row>
    <row r="13" spans="3:6" x14ac:dyDescent="0.25">
      <c r="C13" s="2">
        <v>5000</v>
      </c>
      <c r="D13">
        <v>221.7</v>
      </c>
      <c r="E13">
        <v>348</v>
      </c>
      <c r="F13">
        <f t="shared" si="0"/>
        <v>0.60243757724992442</v>
      </c>
    </row>
    <row r="14" spans="3:6" x14ac:dyDescent="0.25">
      <c r="C14" s="2">
        <v>10000</v>
      </c>
      <c r="D14">
        <v>155.69999999999999</v>
      </c>
      <c r="E14" s="2">
        <v>348.9</v>
      </c>
      <c r="F14">
        <f t="shared" si="0"/>
        <v>0.74413730368876596</v>
      </c>
    </row>
    <row r="15" spans="3:6" x14ac:dyDescent="0.25">
      <c r="C15" s="2">
        <v>50000</v>
      </c>
      <c r="D15">
        <v>44.87</v>
      </c>
      <c r="E15">
        <v>350.2</v>
      </c>
      <c r="F15">
        <f t="shared" si="0"/>
        <v>0.93374151418127471</v>
      </c>
    </row>
    <row r="16" spans="3:6" x14ac:dyDescent="0.25">
      <c r="C16" s="2">
        <v>100000</v>
      </c>
      <c r="D16">
        <v>27.14</v>
      </c>
      <c r="E16">
        <v>360.1</v>
      </c>
      <c r="F16">
        <f>SQRT(1-D16/E16)</f>
        <v>0.9615778942205917</v>
      </c>
    </row>
    <row r="17" spans="2:12" x14ac:dyDescent="0.25">
      <c r="C17" s="3">
        <v>300000</v>
      </c>
      <c r="D17" s="4">
        <v>13.27</v>
      </c>
      <c r="E17" s="4">
        <v>346.1</v>
      </c>
      <c r="F17" s="4">
        <f>SQRT(1-D17/E17)</f>
        <v>0.980641871535186</v>
      </c>
    </row>
    <row r="18" spans="2:12" x14ac:dyDescent="0.25">
      <c r="C18" s="2">
        <v>500000</v>
      </c>
      <c r="D18">
        <v>11.96</v>
      </c>
      <c r="E18">
        <v>160.80000000000001</v>
      </c>
      <c r="F18">
        <f>SQRT(1-D18/E18)</f>
        <v>0.96209245426168044</v>
      </c>
    </row>
    <row r="19" spans="2:12" x14ac:dyDescent="0.25">
      <c r="C19" s="2">
        <v>1000000</v>
      </c>
      <c r="D19">
        <v>11.65</v>
      </c>
      <c r="E19">
        <v>137.69999999999999</v>
      </c>
      <c r="F19">
        <f>SQRT(1-D19/E19)</f>
        <v>0.95676318279123151</v>
      </c>
    </row>
    <row r="20" spans="2:12" x14ac:dyDescent="0.25">
      <c r="C20" s="2">
        <v>5000000</v>
      </c>
      <c r="D20">
        <v>19.07</v>
      </c>
      <c r="E20">
        <v>44.89</v>
      </c>
      <c r="F20">
        <f>SQRT(1-D20/E20)</f>
        <v>0.75840871736791049</v>
      </c>
    </row>
    <row r="21" spans="2:12" x14ac:dyDescent="0.25">
      <c r="C21" s="2">
        <v>10000000</v>
      </c>
      <c r="D21">
        <v>20.440000000000001</v>
      </c>
      <c r="E21">
        <v>20.99</v>
      </c>
      <c r="F21">
        <f>SQRT(1-D21/E21)</f>
        <v>0.16187326458534679</v>
      </c>
    </row>
    <row r="22" spans="2:12" x14ac:dyDescent="0.25">
      <c r="C22" s="2"/>
    </row>
    <row r="28" spans="2:12" x14ac:dyDescent="0.25">
      <c r="B28" t="s">
        <v>10</v>
      </c>
      <c r="C28" t="s">
        <v>7</v>
      </c>
      <c r="H28" t="s">
        <v>10</v>
      </c>
      <c r="I28" t="s">
        <v>8</v>
      </c>
      <c r="K28" t="s">
        <v>15</v>
      </c>
    </row>
    <row r="29" spans="2:12" x14ac:dyDescent="0.25">
      <c r="B29" t="s">
        <v>14</v>
      </c>
      <c r="C29" t="s">
        <v>11</v>
      </c>
      <c r="D29" t="s">
        <v>12</v>
      </c>
      <c r="E29" t="s">
        <v>13</v>
      </c>
      <c r="F29" t="s">
        <v>9</v>
      </c>
      <c r="H29" t="s">
        <v>14</v>
      </c>
      <c r="I29" t="s">
        <v>11</v>
      </c>
      <c r="J29" t="s">
        <v>12</v>
      </c>
      <c r="K29" t="s">
        <v>13</v>
      </c>
      <c r="L29" t="s">
        <v>9</v>
      </c>
    </row>
    <row r="30" spans="2:12" x14ac:dyDescent="0.25">
      <c r="B30">
        <v>10</v>
      </c>
      <c r="C30">
        <v>4.9333</v>
      </c>
      <c r="D30">
        <v>3.8226</v>
      </c>
      <c r="E30">
        <f t="shared" ref="E30:E32" si="1">C30-D30</f>
        <v>1.1107</v>
      </c>
      <c r="F30" s="5">
        <f t="shared" ref="F30:F38" si="2">D30/C30</f>
        <v>0.77485658686883019</v>
      </c>
      <c r="H30">
        <v>10</v>
      </c>
      <c r="I30">
        <v>4.9577</v>
      </c>
      <c r="J30">
        <v>3.8416000000000001</v>
      </c>
      <c r="K30">
        <f t="shared" ref="K30:K32" si="3">I30-J30</f>
        <v>1.1160999999999999</v>
      </c>
      <c r="L30" s="5">
        <f t="shared" ref="L30:L43" si="4">J30/I30</f>
        <v>0.77487544627549065</v>
      </c>
    </row>
    <row r="31" spans="2:12" x14ac:dyDescent="0.25">
      <c r="B31">
        <v>20</v>
      </c>
      <c r="C31">
        <v>24.077000000000002</v>
      </c>
      <c r="D31">
        <v>21.395</v>
      </c>
      <c r="E31">
        <f t="shared" si="1"/>
        <v>2.6820000000000022</v>
      </c>
      <c r="F31" s="5">
        <f t="shared" si="2"/>
        <v>0.88860738464094358</v>
      </c>
      <c r="H31">
        <v>20</v>
      </c>
      <c r="I31">
        <v>24.015000000000001</v>
      </c>
      <c r="J31">
        <v>21.422000000000001</v>
      </c>
      <c r="K31">
        <f t="shared" si="3"/>
        <v>2.593</v>
      </c>
      <c r="L31" s="5">
        <f t="shared" si="4"/>
        <v>0.89202581719758489</v>
      </c>
    </row>
    <row r="32" spans="2:12" x14ac:dyDescent="0.25">
      <c r="B32">
        <v>30</v>
      </c>
      <c r="C32">
        <v>74.433999999999997</v>
      </c>
      <c r="D32">
        <v>68.429000000000002</v>
      </c>
      <c r="E32">
        <f t="shared" si="1"/>
        <v>6.0049999999999955</v>
      </c>
      <c r="F32" s="5">
        <f t="shared" si="2"/>
        <v>0.91932450224359841</v>
      </c>
      <c r="H32">
        <v>30</v>
      </c>
      <c r="I32">
        <v>74.55</v>
      </c>
      <c r="J32">
        <v>68.611000000000004</v>
      </c>
      <c r="K32">
        <f t="shared" si="3"/>
        <v>5.938999999999993</v>
      </c>
      <c r="L32" s="5">
        <f t="shared" si="4"/>
        <v>0.920335345405768</v>
      </c>
    </row>
    <row r="33" spans="2:18" x14ac:dyDescent="0.25">
      <c r="B33">
        <v>40</v>
      </c>
      <c r="E33">
        <f>C33-D33</f>
        <v>0</v>
      </c>
      <c r="F33" s="5" t="e">
        <f>D33/C33</f>
        <v>#DIV/0!</v>
      </c>
      <c r="H33">
        <v>40</v>
      </c>
      <c r="I33">
        <v>190.69</v>
      </c>
      <c r="J33">
        <v>176.54</v>
      </c>
      <c r="K33">
        <f>I33-J33</f>
        <v>14.150000000000006</v>
      </c>
      <c r="L33" s="5">
        <f>J33/I33</f>
        <v>0.9257957942209869</v>
      </c>
    </row>
    <row r="34" spans="2:18" x14ac:dyDescent="0.25">
      <c r="B34">
        <v>50</v>
      </c>
      <c r="E34">
        <f t="shared" ref="E34:E38" si="5">C34-D34</f>
        <v>0</v>
      </c>
      <c r="F34" s="5" t="e">
        <f t="shared" ref="F34:F38" si="6">D34/C34</f>
        <v>#DIV/0!</v>
      </c>
      <c r="H34">
        <v>50</v>
      </c>
      <c r="I34">
        <v>457.41</v>
      </c>
      <c r="J34">
        <v>420.16</v>
      </c>
      <c r="K34">
        <f t="shared" ref="K34:K38" si="7">I34-J34</f>
        <v>37.25</v>
      </c>
      <c r="L34" s="5">
        <f t="shared" si="4"/>
        <v>0.91856321462145563</v>
      </c>
    </row>
    <row r="35" spans="2:18" x14ac:dyDescent="0.25">
      <c r="B35">
        <v>60</v>
      </c>
      <c r="E35">
        <f t="shared" si="5"/>
        <v>0</v>
      </c>
      <c r="F35" s="5" t="e">
        <f t="shared" si="6"/>
        <v>#DIV/0!</v>
      </c>
      <c r="H35">
        <v>60</v>
      </c>
      <c r="I35">
        <v>972.98</v>
      </c>
      <c r="J35">
        <v>890.91</v>
      </c>
      <c r="K35">
        <f t="shared" si="7"/>
        <v>82.07000000000005</v>
      </c>
      <c r="L35" s="5">
        <f t="shared" si="4"/>
        <v>0.91565088696581631</v>
      </c>
    </row>
    <row r="36" spans="2:18" x14ac:dyDescent="0.25">
      <c r="B36">
        <v>70</v>
      </c>
      <c r="E36">
        <f t="shared" si="5"/>
        <v>0</v>
      </c>
      <c r="F36" s="5" t="e">
        <f t="shared" si="6"/>
        <v>#DIV/0!</v>
      </c>
      <c r="H36">
        <v>70</v>
      </c>
      <c r="I36">
        <v>2231.5</v>
      </c>
      <c r="J36">
        <v>1999.6</v>
      </c>
      <c r="K36">
        <f t="shared" si="7"/>
        <v>231.90000000000009</v>
      </c>
      <c r="L36" s="5">
        <f t="shared" si="4"/>
        <v>0.89607887071476577</v>
      </c>
      <c r="R36" s="5"/>
    </row>
    <row r="37" spans="2:18" x14ac:dyDescent="0.25">
      <c r="B37">
        <v>80</v>
      </c>
      <c r="E37">
        <f t="shared" si="5"/>
        <v>0</v>
      </c>
      <c r="F37" s="5" t="e">
        <f t="shared" si="6"/>
        <v>#DIV/0!</v>
      </c>
      <c r="H37">
        <v>80</v>
      </c>
      <c r="I37">
        <v>5997.2</v>
      </c>
      <c r="J37">
        <v>4871.8999999999996</v>
      </c>
      <c r="K37">
        <f t="shared" si="7"/>
        <v>1125.3000000000002</v>
      </c>
      <c r="L37" s="5">
        <f t="shared" si="4"/>
        <v>0.81236243580337486</v>
      </c>
    </row>
    <row r="38" spans="2:18" x14ac:dyDescent="0.25">
      <c r="B38">
        <v>90</v>
      </c>
      <c r="E38">
        <f t="shared" si="5"/>
        <v>0</v>
      </c>
      <c r="F38" s="5" t="e">
        <f t="shared" si="6"/>
        <v>#DIV/0!</v>
      </c>
      <c r="H38">
        <v>90</v>
      </c>
      <c r="I38">
        <v>16430</v>
      </c>
      <c r="J38">
        <v>7485.6</v>
      </c>
      <c r="K38">
        <f t="shared" si="7"/>
        <v>8944.4</v>
      </c>
      <c r="L38" s="5">
        <f t="shared" si="4"/>
        <v>0.45560559951308582</v>
      </c>
    </row>
    <row r="46" spans="2:18" x14ac:dyDescent="0.25">
      <c r="D46" t="s">
        <v>16</v>
      </c>
    </row>
    <row r="64" spans="4:4" x14ac:dyDescent="0.25">
      <c r="D64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Querengesser</dc:creator>
  <cp:lastModifiedBy>Kurt Querengesser</cp:lastModifiedBy>
  <dcterms:created xsi:type="dcterms:W3CDTF">2023-11-02T23:57:02Z</dcterms:created>
  <dcterms:modified xsi:type="dcterms:W3CDTF">2023-11-08T01:27:36Z</dcterms:modified>
</cp:coreProperties>
</file>