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luca Graziadei\Dropbox (Politecnico Di Torino Studenti)\2022-2023\Architetture dei sistemi di elaborazione\laboratori\02\"/>
    </mc:Choice>
  </mc:AlternateContent>
  <xr:revisionPtr revIDLastSave="0" documentId="13_ncr:1_{7690A96B-136B-4B90-B1E9-34E7B45A4625}" xr6:coauthVersionLast="47" xr6:coauthVersionMax="47" xr10:uidLastSave="{00000000-0000-0000-0000-000000000000}"/>
  <bookViews>
    <workbookView xWindow="-120" yWindow="-120" windowWidth="38640" windowHeight="15720" xr2:uid="{B5A76C37-B1F7-4BAC-AAD0-FB49BDE0771F}"/>
  </bookViews>
  <sheets>
    <sheet name="PROGRAM_1_BASE_CONF" sheetId="5" r:id="rId1"/>
    <sheet name="PROGRAM_1_BASE_CONF_NO_FORWARDI" sheetId="1" r:id="rId2"/>
    <sheet name="PROGRAM_1_CONF_1" sheetId="2" r:id="rId3"/>
    <sheet name="PROGRAM_1_CONF_2" sheetId="3" r:id="rId4"/>
    <sheet name="PROGRAM_1_CONF_3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5" i="5" l="1"/>
  <c r="B22" i="3"/>
  <c r="A25" i="1"/>
  <c r="B25" i="3"/>
  <c r="B22" i="4"/>
  <c r="B25" i="4"/>
  <c r="A22" i="4"/>
  <c r="C31" i="4" s="1"/>
  <c r="A22" i="3"/>
  <c r="C31" i="3" s="1"/>
  <c r="B25" i="2"/>
  <c r="C31" i="2"/>
  <c r="C33" i="2" s="1"/>
  <c r="C30" i="2"/>
  <c r="C30" i="4" l="1"/>
  <c r="C33" i="4" s="1"/>
  <c r="C30" i="3"/>
  <c r="C33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tc={0A03C0C6-9704-4C22-AD68-5BCC26007631}</author>
    <author>tc={145DBE88-F4F3-454A-95C0-67DD30511CA4}</author>
  </authors>
  <commentList>
    <comment ref="O11" authorId="0" shapeId="0" xr:uid="{0A03C0C6-9704-4C22-AD68-5BCC2600763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RAW</t>
      </text>
    </comment>
    <comment ref="S12" authorId="1" shapeId="0" xr:uid="{145DBE88-F4F3-454A-95C0-67DD30511CA4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RAW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tc={FE0384E2-1D87-4711-B281-CA52D96EB4FE}</author>
    <author>tc={7439A6A7-36A6-4C5D-9C6A-E61F65027892}</author>
    <author>tc={8433056A-A9EF-4E35-A35B-42661E8C7573}</author>
    <author>tc={2E858917-9B6F-4922-A66F-30E992EA544A}</author>
    <author>tc={4380096B-85F7-4504-94E9-5ADBCF73F7D1}</author>
  </authors>
  <commentList>
    <comment ref="G4" authorId="0" shapeId="0" xr:uid="{FE0384E2-1D87-4711-B281-CA52D96EB4FE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RAW</t>
      </text>
    </comment>
    <comment ref="O9" authorId="1" shapeId="0" xr:uid="{7439A6A7-36A6-4C5D-9C6A-E61F65027892}">
      <text>
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RAW ( F4 )
</t>
      </text>
    </comment>
    <comment ref="R11" authorId="2" shapeId="0" xr:uid="{8433056A-A9EF-4E35-A35B-42661E8C757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RAW</t>
      </text>
    </comment>
    <comment ref="U11" authorId="3" shapeId="0" xr:uid="{2E858917-9B6F-4922-A66F-30E992EA544A}">
      <text>
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Stallo legato alla non disponibilità di f5 sul forward
</t>
      </text>
    </comment>
    <comment ref="W12" authorId="4" shapeId="0" xr:uid="{4380096B-85F7-4504-94E9-5ADBCF73F7D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RAW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tc={B0861B31-943F-4D3D-AB45-D86BBA87A6C9}</author>
    <author>tc={EBBB819C-8E3D-4462-B1DA-C5B4A72C04D0}</author>
    <author>tc={039D73DD-76DA-40C0-B18C-D28FFC6F0798}</author>
  </authors>
  <commentList>
    <comment ref="H4" authorId="0" shapeId="0" xr:uid="{B0861B31-943F-4D3D-AB45-D86BBA87A6C9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RAW</t>
      </text>
    </comment>
    <comment ref="P9" authorId="1" shapeId="0" xr:uid="{EBBB819C-8E3D-4462-B1DA-C5B4A72C04D0}">
      <text>
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RAW ( F4 )
</t>
      </text>
    </comment>
    <comment ref="X12" authorId="2" shapeId="0" xr:uid="{039D73DD-76DA-40C0-B18C-D28FFC6F079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RAW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tc={0EE0DACC-5784-4FE2-8077-4198EC520647}</author>
    <author>tc={53F24053-7D75-49BF-9BB5-9E7CC4BE3A33}</author>
    <author>tc={AF22231C-C921-47F0-8C2D-FCACEEEF8EBC}</author>
    <author>tc={7EED3CAB-C7EA-48F9-89E6-B8CA9092E3D9}</author>
    <author>tc={E4B7BB62-32AD-44BA-A9B7-3BA75E3370F0}</author>
  </authors>
  <commentList>
    <comment ref="H4" authorId="0" shapeId="0" xr:uid="{0EE0DACC-5784-4FE2-8077-4198EC520647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RAW</t>
      </text>
    </comment>
    <comment ref="P9" authorId="1" shapeId="0" xr:uid="{53F24053-7D75-49BF-9BB5-9E7CC4BE3A33}">
      <text>
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RAW ( F4 )
</t>
      </text>
    </comment>
    <comment ref="S11" authorId="2" shapeId="0" xr:uid="{AF22231C-C921-47F0-8C2D-FCACEEEF8EBC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RAW</t>
      </text>
    </comment>
    <comment ref="V11" authorId="3" shapeId="0" xr:uid="{7EED3CAB-C7EA-48F9-89E6-B8CA9092E3D9}">
      <text>
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Stallo legato alla non disponibilità di f5 sul forward
</t>
      </text>
    </comment>
    <comment ref="X12" authorId="4" shapeId="0" xr:uid="{E4B7BB62-32AD-44BA-A9B7-3BA75E3370F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RAW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tc={3A8F9F75-D37B-4397-A083-95496FFD3234}</author>
    <author>tc={6BAF2682-663C-4DBC-BBD9-E620D91152C6}</author>
    <author>tc={05CC3A23-9D88-4870-A395-6B4529FCAA07}</author>
    <author>tc={E8B4B756-DF98-4CBF-8EF6-D83D41288EAC}</author>
    <author>tc={13A3FB0D-5A3D-4B3B-99D3-132C982A1B61}</author>
  </authors>
  <commentList>
    <comment ref="H4" authorId="0" shapeId="0" xr:uid="{3A8F9F75-D37B-4397-A083-95496FFD3234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RAW</t>
      </text>
    </comment>
    <comment ref="P9" authorId="1" shapeId="0" xr:uid="{6BAF2682-663C-4DBC-BBD9-E620D91152C6}">
      <text>
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RAW ( F4 )
</t>
      </text>
    </comment>
    <comment ref="S11" authorId="2" shapeId="0" xr:uid="{05CC3A23-9D88-4870-A395-6B4529FCAA07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RAW</t>
      </text>
    </comment>
    <comment ref="V11" authorId="3" shapeId="0" xr:uid="{E8B4B756-DF98-4CBF-8EF6-D83D41288EAC}">
      <text>
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Stallo legato alla non disponibilità di f5 sul forward
</t>
      </text>
    </comment>
    <comment ref="X12" authorId="4" shapeId="0" xr:uid="{13A3FB0D-5A3D-4B3B-99D3-132C982A1B6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RAW</t>
      </text>
    </comment>
  </commentList>
</comments>
</file>

<file path=xl/sharedStrings.xml><?xml version="1.0" encoding="utf-8"?>
<sst xmlns="http://schemas.openxmlformats.org/spreadsheetml/2006/main" count="1444" uniqueCount="44">
  <si>
    <t xml:space="preserve">daddu R1,  R0,  R0 </t>
  </si>
  <si>
    <t>F</t>
  </si>
  <si>
    <t>D</t>
  </si>
  <si>
    <t>E</t>
  </si>
  <si>
    <t>M</t>
  </si>
  <si>
    <t>W</t>
  </si>
  <si>
    <t>daddui R2,  R0,  60</t>
  </si>
  <si>
    <t>daddu R3,  R0,  R0</t>
  </si>
  <si>
    <t>l.d f1 , v1(R3)</t>
  </si>
  <si>
    <t xml:space="preserve">e </t>
  </si>
  <si>
    <t>s</t>
  </si>
  <si>
    <t>l.d f2 , v2(R3)</t>
  </si>
  <si>
    <t>e</t>
  </si>
  <si>
    <t>l.d f3 , v3(R3)</t>
  </si>
  <si>
    <t>l.d f4 , v4(R3)</t>
  </si>
  <si>
    <t>add.d f5 , f1 , f2</t>
  </si>
  <si>
    <t>mul.d f6 , f1 , f4</t>
  </si>
  <si>
    <t>*</t>
  </si>
  <si>
    <t>add.d f7 , f2 , f3</t>
  </si>
  <si>
    <t>+</t>
  </si>
  <si>
    <t>mul.d f5 , f5 , f3</t>
  </si>
  <si>
    <t>S</t>
  </si>
  <si>
    <t>add.d f5 , f5 , f4</t>
  </si>
  <si>
    <t>s.d f5 , v5(R3)</t>
  </si>
  <si>
    <t>d</t>
  </si>
  <si>
    <t>div.d f6 , f5 , f6</t>
  </si>
  <si>
    <t>s.d f6 , v6(R3)</t>
  </si>
  <si>
    <t>mul.d f7 , f7 , f6</t>
  </si>
  <si>
    <t>s.d f7 , v7(R3)</t>
  </si>
  <si>
    <t>daddui R1,  R1,  1</t>
  </si>
  <si>
    <t>daddui R3 , R3 , 8</t>
  </si>
  <si>
    <t>bne R1,  R2,  for0</t>
  </si>
  <si>
    <t>w</t>
  </si>
  <si>
    <t>HALT</t>
  </si>
  <si>
    <t xml:space="preserve">VARIAZIONI APPORTATE </t>
  </si>
  <si>
    <t>FP ADDITION UNIT LATENCY 2</t>
  </si>
  <si>
    <t>f</t>
  </si>
  <si>
    <t>SPEED_UP_DIV</t>
  </si>
  <si>
    <t>FRACTION</t>
  </si>
  <si>
    <t>SPEED_UP</t>
  </si>
  <si>
    <t>Multiplier unit latency to 6</t>
  </si>
  <si>
    <t>m</t>
  </si>
  <si>
    <t xml:space="preserve">division unit latency to 10 </t>
  </si>
  <si>
    <t xml:space="preserve">*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</si>
</sst>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3" borderId="2" xfId="0" applyFill="1" applyBorder="1"/>
    <xf numFmtId="0" fontId="1" fillId="0" borderId="1" xfId="0" applyFont="1" applyBorder="1"/>
    <xf numFmtId="0" fontId="0" fillId="0" borderId="3" xfId="0" applyBorder="1"/>
    <xf numFmtId="0" fontId="0" fillId="3" borderId="3" xfId="0" applyFill="1" applyBorder="1"/>
    <xf numFmtId="0" fontId="1" fillId="3" borderId="1" xfId="0" applyFont="1" applyFill="1" applyBorder="1"/>
    <xf numFmtId="0" fontId="0" fillId="0" borderId="0" xfId="0" applyFill="1"/>
    <xf numFmtId="0" fontId="3" fillId="0" borderId="0" xfId="0" applyFont="1"/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RAZIADEI GIANLUCA" id="{C390EE46-ACEC-4A57-8794-3A8B76C712DC}" userId="S::S269037@studenti.polito.it::85f456bc-42f6-4f1f-b5ad-2e62941242af" providerId="AD"/>
</personList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11" dT="2022-10-22T11:50:40.01" personId="{C390EE46-ACEC-4A57-8794-3A8B76C712DC}" id="{0A03C0C6-9704-4C22-AD68-5BCC26007631}">
    <text>RAW</text>
  </threadedComment>
  <threadedComment ref="S12" dT="2022-10-22T11:50:07.11" personId="{C390EE46-ACEC-4A57-8794-3A8B76C712DC}" id="{145DBE88-F4F3-454A-95C0-67DD30511CA4}">
    <text>RAW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4" dT="2022-10-22T13:26:54.10" personId="{C390EE46-ACEC-4A57-8794-3A8B76C712DC}" id="{FE0384E2-1D87-4711-B281-CA52D96EB4FE}">
    <text>RAW</text>
  </threadedComment>
  <threadedComment ref="O9" dT="2022-10-22T11:32:50.07" personId="{C390EE46-ACEC-4A57-8794-3A8B76C712DC}" id="{7439A6A7-36A6-4C5D-9C6A-E61F65027892}">
    <text xml:space="preserve">RAW ( F4 )
</text>
  </threadedComment>
  <threadedComment ref="R11" dT="2022-10-22T11:50:40.01" personId="{C390EE46-ACEC-4A57-8794-3A8B76C712DC}" id="{8433056A-A9EF-4E35-A35B-42661E8C7573}">
    <text>RAW</text>
  </threadedComment>
  <threadedComment ref="U11" dT="2022-10-22T11:47:42.49" personId="{C390EE46-ACEC-4A57-8794-3A8B76C712DC}" id="{2E858917-9B6F-4922-A66F-30E992EA544A}">
    <text xml:space="preserve">Stallo legato alla non disponibilità di f5 sul forward
</text>
  </threadedComment>
  <threadedComment ref="W12" dT="2022-10-22T11:50:07.11" personId="{C390EE46-ACEC-4A57-8794-3A8B76C712DC}" id="{4380096B-85F7-4504-94E9-5ADBCF73F7D1}">
    <text>RAW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H4" dT="2022-10-22T13:26:54.10" personId="{C390EE46-ACEC-4A57-8794-3A8B76C712DC}" id="{B0861B31-943F-4D3D-AB45-D86BBA87A6C9}">
    <text>RAW</text>
  </threadedComment>
  <threadedComment ref="P9" dT="2022-10-22T11:32:50.07" personId="{C390EE46-ACEC-4A57-8794-3A8B76C712DC}" id="{EBBB819C-8E3D-4462-B1DA-C5B4A72C04D0}">
    <text xml:space="preserve">RAW ( F4 )
</text>
  </threadedComment>
  <threadedComment ref="X12" dT="2022-10-22T11:50:07.11" personId="{C390EE46-ACEC-4A57-8794-3A8B76C712DC}" id="{039D73DD-76DA-40C0-B18C-D28FFC6F0798}">
    <text>RAW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H4" dT="2022-10-22T13:26:54.10" personId="{C390EE46-ACEC-4A57-8794-3A8B76C712DC}" id="{0EE0DACC-5784-4FE2-8077-4198EC520647}">
    <text>RAW</text>
  </threadedComment>
  <threadedComment ref="P9" dT="2022-10-22T11:32:50.07" personId="{C390EE46-ACEC-4A57-8794-3A8B76C712DC}" id="{53F24053-7D75-49BF-9BB5-9E7CC4BE3A33}">
    <text xml:space="preserve">RAW ( F4 )
</text>
  </threadedComment>
  <threadedComment ref="S11" dT="2022-10-22T11:50:40.01" personId="{C390EE46-ACEC-4A57-8794-3A8B76C712DC}" id="{AF22231C-C921-47F0-8C2D-FCACEEEF8EBC}">
    <text>RAW</text>
  </threadedComment>
  <threadedComment ref="V11" dT="2022-10-22T11:47:42.49" personId="{C390EE46-ACEC-4A57-8794-3A8B76C712DC}" id="{7EED3CAB-C7EA-48F9-89E6-B8CA9092E3D9}">
    <text xml:space="preserve">Stallo legato alla non disponibilità di f5 sul forward
</text>
  </threadedComment>
  <threadedComment ref="X12" dT="2022-10-22T11:50:07.11" personId="{C390EE46-ACEC-4A57-8794-3A8B76C712DC}" id="{E4B7BB62-32AD-44BA-A9B7-3BA75E3370F0}">
    <text>RAW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H4" dT="2022-10-22T13:26:54.10" personId="{C390EE46-ACEC-4A57-8794-3A8B76C712DC}" id="{3A8F9F75-D37B-4397-A083-95496FFD3234}">
    <text>RAW</text>
  </threadedComment>
  <threadedComment ref="P9" dT="2022-10-22T11:32:50.07" personId="{C390EE46-ACEC-4A57-8794-3A8B76C712DC}" id="{6BAF2682-663C-4DBC-BBD9-E620D91152C6}">
    <text xml:space="preserve">RAW ( F4 )
</text>
  </threadedComment>
  <threadedComment ref="S11" dT="2022-10-22T11:50:40.01" personId="{C390EE46-ACEC-4A57-8794-3A8B76C712DC}" id="{05CC3A23-9D88-4870-A395-6B4529FCAA07}">
    <text>RAW</text>
  </threadedComment>
  <threadedComment ref="V11" dT="2022-10-22T11:47:42.49" personId="{C390EE46-ACEC-4A57-8794-3A8B76C712DC}" id="{E8B4B756-DF98-4CBF-8EF6-D83D41288EAC}">
    <text xml:space="preserve">Stallo legato alla non disponibilità di f5 sul forward
</text>
  </threadedComment>
  <threadedComment ref="X12" dT="2022-10-22T11:50:07.11" personId="{C390EE46-ACEC-4A57-8794-3A8B76C712DC}" id="{13A3FB0D-5A3D-4B3B-99D3-132C982A1B61}">
    <text>RAW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4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50290-4436-4BF7-91A6-D9CD901F4892}">
  <dimension ref="A1:BS25"/>
  <sheetViews>
    <sheetView tabSelected="1" zoomScale="130" zoomScaleNormal="130" workbookViewId="0">
      <pane xSplit="2" topLeftCell="AN1" activePane="topRight" state="frozen"/>
      <selection pane="topRight" activeCell="BG15" sqref="BG15"/>
    </sheetView>
  </sheetViews>
  <sheetFormatPr defaultRowHeight="15" x14ac:dyDescent="0.25"/>
  <cols>
    <col min="1" max="1" width="17.5703125" customWidth="1"/>
    <col min="2" max="2" width="19.42578125" customWidth="1"/>
  </cols>
  <sheetData>
    <row r="1" spans="1:67" x14ac:dyDescent="0.25">
      <c r="A1" s="3">
        <v>5</v>
      </c>
      <c r="B1" s="3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67" x14ac:dyDescent="0.25">
      <c r="A2" s="3">
        <v>1</v>
      </c>
      <c r="B2" s="3" t="s">
        <v>6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1:67" x14ac:dyDescent="0.25">
      <c r="A3" s="3">
        <v>1</v>
      </c>
      <c r="B3" s="3" t="s">
        <v>7</v>
      </c>
      <c r="E3" t="s">
        <v>1</v>
      </c>
      <c r="F3" t="s">
        <v>2</v>
      </c>
      <c r="G3" t="s">
        <v>3</v>
      </c>
      <c r="H3" t="s">
        <v>4</v>
      </c>
      <c r="I3" t="s">
        <v>5</v>
      </c>
    </row>
    <row r="4" spans="1:67" x14ac:dyDescent="0.25">
      <c r="A4" s="4">
        <v>1</v>
      </c>
      <c r="B4" s="4" t="s">
        <v>8</v>
      </c>
      <c r="F4" t="s">
        <v>1</v>
      </c>
      <c r="G4" s="11" t="s">
        <v>2</v>
      </c>
      <c r="H4" t="s">
        <v>9</v>
      </c>
      <c r="I4" t="s">
        <v>4</v>
      </c>
      <c r="J4" t="s">
        <v>5</v>
      </c>
    </row>
    <row r="5" spans="1:67" x14ac:dyDescent="0.25">
      <c r="A5" s="4">
        <v>1</v>
      </c>
      <c r="B5" s="4" t="s">
        <v>11</v>
      </c>
      <c r="G5" t="s">
        <v>1</v>
      </c>
      <c r="H5" t="s">
        <v>2</v>
      </c>
      <c r="I5" t="s">
        <v>12</v>
      </c>
      <c r="J5" t="s">
        <v>4</v>
      </c>
      <c r="K5" t="s">
        <v>5</v>
      </c>
    </row>
    <row r="6" spans="1:67" x14ac:dyDescent="0.25">
      <c r="A6" s="4">
        <v>1</v>
      </c>
      <c r="B6" s="4" t="s">
        <v>13</v>
      </c>
      <c r="H6" t="s">
        <v>1</v>
      </c>
      <c r="I6" t="s">
        <v>2</v>
      </c>
      <c r="J6" t="s">
        <v>12</v>
      </c>
      <c r="K6" t="s">
        <v>4</v>
      </c>
      <c r="L6" t="s">
        <v>5</v>
      </c>
    </row>
    <row r="7" spans="1:67" x14ac:dyDescent="0.25">
      <c r="A7" s="4">
        <v>1</v>
      </c>
      <c r="B7" s="4" t="s">
        <v>14</v>
      </c>
      <c r="I7" t="s">
        <v>1</v>
      </c>
      <c r="J7" t="s">
        <v>2</v>
      </c>
      <c r="K7" t="s">
        <v>12</v>
      </c>
      <c r="L7" t="s">
        <v>4</v>
      </c>
      <c r="M7" t="s">
        <v>5</v>
      </c>
    </row>
    <row r="8" spans="1:67" x14ac:dyDescent="0.25">
      <c r="A8" s="4">
        <v>6</v>
      </c>
      <c r="B8" s="4" t="s">
        <v>15</v>
      </c>
      <c r="J8" t="s">
        <v>1</v>
      </c>
      <c r="K8" t="s">
        <v>2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4</v>
      </c>
      <c r="S8" t="s">
        <v>5</v>
      </c>
    </row>
    <row r="9" spans="1:67" x14ac:dyDescent="0.25">
      <c r="A9" s="4">
        <v>3</v>
      </c>
      <c r="B9" s="4" t="s">
        <v>16</v>
      </c>
      <c r="K9" t="s">
        <v>1</v>
      </c>
      <c r="L9" t="s">
        <v>2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4</v>
      </c>
      <c r="V9" t="s">
        <v>5</v>
      </c>
    </row>
    <row r="10" spans="1:67" x14ac:dyDescent="0.25">
      <c r="A10" s="4">
        <v>0</v>
      </c>
      <c r="B10" s="4" t="s">
        <v>18</v>
      </c>
      <c r="L10" t="s">
        <v>1</v>
      </c>
      <c r="M10" t="s">
        <v>2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4</v>
      </c>
      <c r="U10" t="s">
        <v>5</v>
      </c>
    </row>
    <row r="11" spans="1:67" x14ac:dyDescent="0.25">
      <c r="A11" s="4">
        <v>5</v>
      </c>
      <c r="B11" s="4" t="s">
        <v>20</v>
      </c>
      <c r="M11" t="s">
        <v>1</v>
      </c>
      <c r="N11" t="s">
        <v>2</v>
      </c>
      <c r="O11" s="2" t="s">
        <v>21</v>
      </c>
      <c r="P11" s="2" t="s">
        <v>21</v>
      </c>
      <c r="Q11" s="2" t="s">
        <v>21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17</v>
      </c>
      <c r="Z11" t="s">
        <v>4</v>
      </c>
      <c r="AA11" t="s">
        <v>5</v>
      </c>
    </row>
    <row r="12" spans="1:67" x14ac:dyDescent="0.25">
      <c r="A12" s="4">
        <v>6</v>
      </c>
      <c r="B12" s="4" t="s">
        <v>22</v>
      </c>
      <c r="N12" t="s">
        <v>1</v>
      </c>
      <c r="O12" t="s">
        <v>21</v>
      </c>
      <c r="P12" t="s">
        <v>21</v>
      </c>
      <c r="Q12" t="s">
        <v>21</v>
      </c>
      <c r="R12" t="s">
        <v>2</v>
      </c>
      <c r="S12" s="2" t="s">
        <v>21</v>
      </c>
      <c r="T12" s="2" t="s">
        <v>21</v>
      </c>
      <c r="U12" s="2" t="s">
        <v>21</v>
      </c>
      <c r="V12" s="2" t="s">
        <v>21</v>
      </c>
      <c r="W12" s="2" t="s">
        <v>21</v>
      </c>
      <c r="X12" s="2" t="s">
        <v>21</v>
      </c>
      <c r="Y12" s="2" t="s">
        <v>21</v>
      </c>
      <c r="Z12" t="s">
        <v>19</v>
      </c>
      <c r="AA12" t="s">
        <v>19</v>
      </c>
      <c r="AB12" t="s">
        <v>19</v>
      </c>
      <c r="AC12" t="s">
        <v>19</v>
      </c>
      <c r="AD12" t="s">
        <v>19</v>
      </c>
      <c r="AE12" t="s">
        <v>19</v>
      </c>
      <c r="AF12" t="s">
        <v>4</v>
      </c>
      <c r="AG12" t="s">
        <v>5</v>
      </c>
    </row>
    <row r="13" spans="1:67" x14ac:dyDescent="0.25">
      <c r="A13" s="4">
        <v>1</v>
      </c>
      <c r="B13" s="4" t="s">
        <v>23</v>
      </c>
      <c r="R13" t="s">
        <v>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21</v>
      </c>
      <c r="Z13" t="s">
        <v>2</v>
      </c>
      <c r="AA13" t="s">
        <v>21</v>
      </c>
      <c r="AB13" s="2" t="s">
        <v>21</v>
      </c>
      <c r="AC13" s="2" t="s">
        <v>21</v>
      </c>
      <c r="AD13" s="2" t="s">
        <v>21</v>
      </c>
      <c r="AE13" s="2" t="s">
        <v>21</v>
      </c>
      <c r="AF13" t="s">
        <v>12</v>
      </c>
      <c r="AG13" t="s">
        <v>4</v>
      </c>
      <c r="AH13" s="12" t="s">
        <v>5</v>
      </c>
    </row>
    <row r="14" spans="1:67" x14ac:dyDescent="0.25">
      <c r="A14" s="4">
        <v>24</v>
      </c>
      <c r="B14" s="4" t="s">
        <v>25</v>
      </c>
      <c r="Z14" t="s">
        <v>1</v>
      </c>
      <c r="AA14" t="s">
        <v>21</v>
      </c>
      <c r="AB14" t="s">
        <v>21</v>
      </c>
      <c r="AC14" t="s">
        <v>21</v>
      </c>
      <c r="AD14" t="s">
        <v>21</v>
      </c>
      <c r="AE14" t="s">
        <v>21</v>
      </c>
      <c r="AF14" t="s">
        <v>2</v>
      </c>
      <c r="AG14" t="s">
        <v>24</v>
      </c>
      <c r="AH14" t="s">
        <v>24</v>
      </c>
      <c r="AI14" t="s">
        <v>24</v>
      </c>
      <c r="AJ14" t="s">
        <v>24</v>
      </c>
      <c r="AK14" t="s">
        <v>24</v>
      </c>
      <c r="AL14" t="s">
        <v>24</v>
      </c>
      <c r="AM14" t="s">
        <v>24</v>
      </c>
      <c r="AN14" t="s">
        <v>24</v>
      </c>
      <c r="AO14" t="s">
        <v>24</v>
      </c>
      <c r="AP14" t="s">
        <v>24</v>
      </c>
      <c r="AQ14" t="s">
        <v>24</v>
      </c>
      <c r="AR14" t="s">
        <v>24</v>
      </c>
      <c r="AS14" t="s">
        <v>24</v>
      </c>
      <c r="AT14" t="s">
        <v>24</v>
      </c>
      <c r="AU14" t="s">
        <v>24</v>
      </c>
      <c r="AV14" t="s">
        <v>24</v>
      </c>
      <c r="AW14" t="s">
        <v>24</v>
      </c>
      <c r="AX14" t="s">
        <v>24</v>
      </c>
      <c r="AY14" t="s">
        <v>24</v>
      </c>
      <c r="AZ14" t="s">
        <v>24</v>
      </c>
      <c r="BA14" t="s">
        <v>24</v>
      </c>
      <c r="BB14" t="s">
        <v>24</v>
      </c>
      <c r="BC14" t="s">
        <v>24</v>
      </c>
      <c r="BD14" t="s">
        <v>24</v>
      </c>
      <c r="BE14" t="s">
        <v>4</v>
      </c>
      <c r="BF14" t="s">
        <v>5</v>
      </c>
    </row>
    <row r="15" spans="1:67" ht="15.75" x14ac:dyDescent="0.25">
      <c r="A15" s="4">
        <v>1</v>
      </c>
      <c r="B15" s="4" t="s">
        <v>26</v>
      </c>
      <c r="AF15" t="s">
        <v>1</v>
      </c>
      <c r="AG15" t="s">
        <v>2</v>
      </c>
      <c r="AH15" s="13" t="s">
        <v>10</v>
      </c>
      <c r="AI15" s="13" t="s">
        <v>10</v>
      </c>
      <c r="AJ15" s="13" t="s">
        <v>10</v>
      </c>
      <c r="AK15" s="13" t="s">
        <v>10</v>
      </c>
      <c r="AL15" s="13" t="s">
        <v>10</v>
      </c>
      <c r="AM15" s="13" t="s">
        <v>10</v>
      </c>
      <c r="AN15" s="13" t="s">
        <v>10</v>
      </c>
      <c r="AO15" s="13" t="s">
        <v>10</v>
      </c>
      <c r="AP15" s="13" t="s">
        <v>10</v>
      </c>
      <c r="AQ15" s="13" t="s">
        <v>10</v>
      </c>
      <c r="AR15" s="13" t="s">
        <v>10</v>
      </c>
      <c r="AS15" s="13" t="s">
        <v>10</v>
      </c>
      <c r="AT15" s="13" t="s">
        <v>10</v>
      </c>
      <c r="AU15" s="13" t="s">
        <v>10</v>
      </c>
      <c r="AV15" s="13" t="s">
        <v>10</v>
      </c>
      <c r="AW15" s="13" t="s">
        <v>10</v>
      </c>
      <c r="AX15" s="13" t="s">
        <v>10</v>
      </c>
      <c r="AY15" s="13" t="s">
        <v>10</v>
      </c>
      <c r="AZ15" s="13" t="s">
        <v>10</v>
      </c>
      <c r="BA15" s="13" t="s">
        <v>10</v>
      </c>
      <c r="BB15" s="13" t="s">
        <v>10</v>
      </c>
      <c r="BC15" s="13" t="s">
        <v>10</v>
      </c>
      <c r="BD15" s="13" t="s">
        <v>10</v>
      </c>
      <c r="BE15" t="s">
        <v>12</v>
      </c>
      <c r="BF15" t="s">
        <v>4</v>
      </c>
      <c r="BG15" t="s">
        <v>5</v>
      </c>
    </row>
    <row r="16" spans="1:67" x14ac:dyDescent="0.25">
      <c r="A16" s="4">
        <v>8</v>
      </c>
      <c r="B16" s="4" t="s">
        <v>27</v>
      </c>
      <c r="AG16" t="s">
        <v>1</v>
      </c>
      <c r="AH16" t="s">
        <v>21</v>
      </c>
      <c r="AI16" s="2" t="s">
        <v>21</v>
      </c>
      <c r="AJ16" s="2" t="s">
        <v>21</v>
      </c>
      <c r="AK16" s="2" t="s">
        <v>21</v>
      </c>
      <c r="AL16" s="2" t="s">
        <v>21</v>
      </c>
      <c r="AM16" s="2" t="s">
        <v>21</v>
      </c>
      <c r="AN16" s="2" t="s">
        <v>21</v>
      </c>
      <c r="AO16" s="2" t="s">
        <v>21</v>
      </c>
      <c r="AP16" s="2" t="s">
        <v>21</v>
      </c>
      <c r="AQ16" s="2" t="s">
        <v>21</v>
      </c>
      <c r="AR16" s="2" t="s">
        <v>21</v>
      </c>
      <c r="AS16" s="2" t="s">
        <v>21</v>
      </c>
      <c r="AT16" s="2" t="s">
        <v>21</v>
      </c>
      <c r="AU16" s="2" t="s">
        <v>21</v>
      </c>
      <c r="AV16" s="2" t="s">
        <v>21</v>
      </c>
      <c r="AW16" s="2" t="s">
        <v>21</v>
      </c>
      <c r="AX16" s="2" t="s">
        <v>21</v>
      </c>
      <c r="AY16" s="2" t="s">
        <v>21</v>
      </c>
      <c r="AZ16" s="2" t="s">
        <v>21</v>
      </c>
      <c r="BA16" s="2" t="s">
        <v>21</v>
      </c>
      <c r="BB16" s="2" t="s">
        <v>21</v>
      </c>
      <c r="BC16" s="2" t="s">
        <v>21</v>
      </c>
      <c r="BD16" s="2" t="s">
        <v>21</v>
      </c>
      <c r="BE16" s="12" t="s">
        <v>2</v>
      </c>
      <c r="BF16" t="s">
        <v>17</v>
      </c>
      <c r="BG16" t="s">
        <v>17</v>
      </c>
      <c r="BH16" t="s">
        <v>17</v>
      </c>
      <c r="BI16" t="s">
        <v>17</v>
      </c>
      <c r="BJ16" t="s">
        <v>17</v>
      </c>
      <c r="BK16" t="s">
        <v>17</v>
      </c>
      <c r="BL16" t="s">
        <v>17</v>
      </c>
      <c r="BM16" t="s">
        <v>17</v>
      </c>
      <c r="BN16" t="s">
        <v>4</v>
      </c>
      <c r="BO16" t="s">
        <v>5</v>
      </c>
    </row>
    <row r="17" spans="1:71" x14ac:dyDescent="0.25">
      <c r="A17" s="4">
        <v>1</v>
      </c>
      <c r="B17" s="4" t="s">
        <v>28</v>
      </c>
      <c r="BE17" t="s">
        <v>1</v>
      </c>
      <c r="BF17" t="s">
        <v>2</v>
      </c>
      <c r="BG17" t="s">
        <v>10</v>
      </c>
      <c r="BH17" t="s">
        <v>10</v>
      </c>
      <c r="BI17" t="s">
        <v>10</v>
      </c>
      <c r="BJ17" t="s">
        <v>10</v>
      </c>
      <c r="BK17" t="s">
        <v>10</v>
      </c>
      <c r="BL17" t="s">
        <v>10</v>
      </c>
      <c r="BM17" t="s">
        <v>10</v>
      </c>
      <c r="BN17" t="s">
        <v>12</v>
      </c>
      <c r="BO17" t="s">
        <v>4</v>
      </c>
      <c r="BP17" t="s">
        <v>5</v>
      </c>
    </row>
    <row r="18" spans="1:71" x14ac:dyDescent="0.25">
      <c r="A18" s="4">
        <v>1</v>
      </c>
      <c r="B18" s="4" t="s">
        <v>29</v>
      </c>
      <c r="BF18" t="s">
        <v>1</v>
      </c>
      <c r="BG18" t="s">
        <v>10</v>
      </c>
      <c r="BH18" t="s">
        <v>10</v>
      </c>
      <c r="BI18" t="s">
        <v>10</v>
      </c>
      <c r="BJ18" t="s">
        <v>10</v>
      </c>
      <c r="BK18" t="s">
        <v>10</v>
      </c>
      <c r="BL18" t="s">
        <v>10</v>
      </c>
      <c r="BM18" t="s">
        <v>10</v>
      </c>
      <c r="BN18" t="s">
        <v>2</v>
      </c>
      <c r="BO18" t="s">
        <v>3</v>
      </c>
      <c r="BP18" t="s">
        <v>4</v>
      </c>
      <c r="BQ18" t="s">
        <v>5</v>
      </c>
    </row>
    <row r="19" spans="1:71" x14ac:dyDescent="0.25">
      <c r="A19" s="4">
        <v>1</v>
      </c>
      <c r="B19" s="4" t="s">
        <v>30</v>
      </c>
      <c r="BN19" t="s">
        <v>1</v>
      </c>
      <c r="BO19" t="s">
        <v>2</v>
      </c>
      <c r="BP19" t="s">
        <v>3</v>
      </c>
      <c r="BQ19" t="s">
        <v>4</v>
      </c>
      <c r="BR19" t="s">
        <v>5</v>
      </c>
    </row>
    <row r="20" spans="1:71" x14ac:dyDescent="0.25">
      <c r="A20" s="4">
        <v>1</v>
      </c>
      <c r="B20" s="4" t="s">
        <v>31</v>
      </c>
      <c r="BO20" t="s">
        <v>1</v>
      </c>
      <c r="BP20" t="s">
        <v>2</v>
      </c>
      <c r="BQ20" t="s">
        <v>3</v>
      </c>
      <c r="BR20" t="s">
        <v>4</v>
      </c>
      <c r="BS20" t="s">
        <v>5</v>
      </c>
    </row>
    <row r="21" spans="1:71" x14ac:dyDescent="0.25">
      <c r="A21" s="4">
        <v>0</v>
      </c>
      <c r="B21" s="4" t="s">
        <v>33</v>
      </c>
      <c r="BP21" t="s">
        <v>1</v>
      </c>
    </row>
    <row r="25" spans="1:71" x14ac:dyDescent="0.25">
      <c r="A25">
        <f>(60 * SUM(A4:A21) ) + 7</f>
        <v>3727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064D5-5B41-40D1-9151-48AEF1A6CA3B}">
  <dimension ref="A1:CC25"/>
  <sheetViews>
    <sheetView zoomScale="98" zoomScaleNormal="98" workbookViewId="0">
      <pane xSplit="2" topLeftCell="C1" activePane="topRight" state="frozen"/>
      <selection pane="topRight" activeCell="G13" sqref="G13"/>
    </sheetView>
  </sheetViews>
  <sheetFormatPr defaultRowHeight="15" x14ac:dyDescent="0.25"/>
  <cols>
    <col min="1" max="1" width="17.5703125" customWidth="1"/>
    <col min="2" max="2" width="19.42578125" customWidth="1"/>
  </cols>
  <sheetData>
    <row r="1" spans="1:75" x14ac:dyDescent="0.25">
      <c r="A1" s="3">
        <v>5</v>
      </c>
      <c r="B1" s="3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5" x14ac:dyDescent="0.25">
      <c r="A2" s="3">
        <v>1</v>
      </c>
      <c r="B2" s="3" t="s">
        <v>6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1:75" x14ac:dyDescent="0.25">
      <c r="A3" s="3">
        <v>1</v>
      </c>
      <c r="B3" s="3" t="s">
        <v>7</v>
      </c>
      <c r="E3" t="s">
        <v>1</v>
      </c>
      <c r="F3" t="s">
        <v>2</v>
      </c>
      <c r="G3" t="s">
        <v>3</v>
      </c>
      <c r="H3" t="s">
        <v>4</v>
      </c>
      <c r="I3" t="s">
        <v>5</v>
      </c>
    </row>
    <row r="4" spans="1:75" x14ac:dyDescent="0.25">
      <c r="A4" s="4">
        <v>3</v>
      </c>
      <c r="B4" s="4" t="s">
        <v>8</v>
      </c>
      <c r="F4" t="s">
        <v>1</v>
      </c>
      <c r="G4" s="11" t="s">
        <v>2</v>
      </c>
      <c r="H4" s="1" t="s">
        <v>21</v>
      </c>
      <c r="I4" s="1" t="s">
        <v>21</v>
      </c>
      <c r="J4" t="s">
        <v>9</v>
      </c>
      <c r="K4" t="s">
        <v>4</v>
      </c>
      <c r="L4" t="s">
        <v>5</v>
      </c>
    </row>
    <row r="5" spans="1:75" x14ac:dyDescent="0.25">
      <c r="A5" s="4">
        <v>1</v>
      </c>
      <c r="B5" s="4" t="s">
        <v>11</v>
      </c>
      <c r="G5" t="s">
        <v>1</v>
      </c>
      <c r="H5" t="s">
        <v>10</v>
      </c>
      <c r="I5" t="s">
        <v>10</v>
      </c>
      <c r="J5" t="s">
        <v>2</v>
      </c>
      <c r="K5" t="s">
        <v>12</v>
      </c>
      <c r="L5" t="s">
        <v>4</v>
      </c>
      <c r="M5" t="s">
        <v>5</v>
      </c>
    </row>
    <row r="6" spans="1:75" x14ac:dyDescent="0.25">
      <c r="A6" s="4">
        <v>1</v>
      </c>
      <c r="B6" s="4" t="s">
        <v>13</v>
      </c>
      <c r="J6" t="s">
        <v>1</v>
      </c>
      <c r="K6" t="s">
        <v>2</v>
      </c>
      <c r="L6" t="s">
        <v>12</v>
      </c>
      <c r="M6" t="s">
        <v>4</v>
      </c>
      <c r="N6" t="s">
        <v>5</v>
      </c>
    </row>
    <row r="7" spans="1:75" x14ac:dyDescent="0.25">
      <c r="A7" s="4">
        <v>1</v>
      </c>
      <c r="B7" s="4" t="s">
        <v>14</v>
      </c>
      <c r="K7" t="s">
        <v>1</v>
      </c>
      <c r="L7" t="s">
        <v>2</v>
      </c>
      <c r="M7" t="s">
        <v>12</v>
      </c>
      <c r="N7" t="s">
        <v>4</v>
      </c>
      <c r="O7" t="s">
        <v>5</v>
      </c>
    </row>
    <row r="8" spans="1:75" x14ac:dyDescent="0.25">
      <c r="A8" s="4">
        <v>6</v>
      </c>
      <c r="B8" s="4" t="s">
        <v>15</v>
      </c>
      <c r="L8" t="s">
        <v>1</v>
      </c>
      <c r="M8" t="s">
        <v>2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4</v>
      </c>
      <c r="U8" t="s">
        <v>5</v>
      </c>
    </row>
    <row r="9" spans="1:75" x14ac:dyDescent="0.25">
      <c r="A9" s="4">
        <v>4</v>
      </c>
      <c r="B9" s="4" t="s">
        <v>16</v>
      </c>
      <c r="M9" t="s">
        <v>1</v>
      </c>
      <c r="N9" t="s">
        <v>2</v>
      </c>
      <c r="O9" s="2" t="s">
        <v>10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4</v>
      </c>
      <c r="Y9" t="s">
        <v>5</v>
      </c>
    </row>
    <row r="10" spans="1:75" x14ac:dyDescent="0.25">
      <c r="A10" s="4">
        <v>0</v>
      </c>
      <c r="B10" s="4" t="s">
        <v>18</v>
      </c>
      <c r="N10" t="s">
        <v>1</v>
      </c>
      <c r="O10" t="s">
        <v>10</v>
      </c>
      <c r="P10" t="s">
        <v>2</v>
      </c>
      <c r="Q10" t="s">
        <v>19</v>
      </c>
      <c r="R10" t="s">
        <v>19</v>
      </c>
      <c r="S10" t="s">
        <v>19</v>
      </c>
      <c r="T10" t="s">
        <v>19</v>
      </c>
      <c r="U10" t="s">
        <v>19</v>
      </c>
      <c r="V10" t="s">
        <v>19</v>
      </c>
      <c r="W10" t="s">
        <v>4</v>
      </c>
      <c r="X10" t="s">
        <v>5</v>
      </c>
    </row>
    <row r="11" spans="1:75" x14ac:dyDescent="0.25">
      <c r="A11" s="4">
        <v>6</v>
      </c>
      <c r="B11" s="4" t="s">
        <v>20</v>
      </c>
      <c r="P11" t="s">
        <v>1</v>
      </c>
      <c r="Q11" t="s">
        <v>2</v>
      </c>
      <c r="R11" s="2" t="s">
        <v>21</v>
      </c>
      <c r="S11" s="2" t="s">
        <v>21</v>
      </c>
      <c r="T11" s="2" t="s">
        <v>21</v>
      </c>
      <c r="U11" s="2" t="s">
        <v>21</v>
      </c>
      <c r="V11" t="s">
        <v>17</v>
      </c>
      <c r="W11" t="s">
        <v>17</v>
      </c>
      <c r="X11" t="s">
        <v>17</v>
      </c>
      <c r="Y11" t="s">
        <v>17</v>
      </c>
      <c r="Z11" t="s">
        <v>17</v>
      </c>
      <c r="AA11" t="s">
        <v>17</v>
      </c>
      <c r="AB11" t="s">
        <v>17</v>
      </c>
      <c r="AC11" t="s">
        <v>17</v>
      </c>
      <c r="AD11" t="s">
        <v>4</v>
      </c>
      <c r="AE11" t="s">
        <v>5</v>
      </c>
    </row>
    <row r="12" spans="1:75" x14ac:dyDescent="0.25">
      <c r="A12" s="4">
        <v>8</v>
      </c>
      <c r="B12" s="4" t="s">
        <v>22</v>
      </c>
      <c r="Q12" t="s">
        <v>1</v>
      </c>
      <c r="R12" t="s">
        <v>21</v>
      </c>
      <c r="S12" t="s">
        <v>21</v>
      </c>
      <c r="T12" t="s">
        <v>21</v>
      </c>
      <c r="U12" t="s">
        <v>21</v>
      </c>
      <c r="V12" t="s">
        <v>2</v>
      </c>
      <c r="W12" s="2" t="s">
        <v>21</v>
      </c>
      <c r="X12" s="2" t="s">
        <v>21</v>
      </c>
      <c r="Y12" s="2" t="s">
        <v>21</v>
      </c>
      <c r="Z12" s="2" t="s">
        <v>21</v>
      </c>
      <c r="AA12" s="2" t="s">
        <v>21</v>
      </c>
      <c r="AB12" s="2" t="s">
        <v>21</v>
      </c>
      <c r="AC12" s="2" t="s">
        <v>21</v>
      </c>
      <c r="AD12" s="2" t="s">
        <v>21</v>
      </c>
      <c r="AE12" s="2" t="s">
        <v>21</v>
      </c>
      <c r="AF12" t="s">
        <v>19</v>
      </c>
      <c r="AG12" t="s">
        <v>19</v>
      </c>
      <c r="AH12" t="s">
        <v>19</v>
      </c>
      <c r="AI12" t="s">
        <v>19</v>
      </c>
      <c r="AJ12" t="s">
        <v>19</v>
      </c>
      <c r="AK12" t="s">
        <v>19</v>
      </c>
      <c r="AL12" t="s">
        <v>4</v>
      </c>
      <c r="AM12" t="s">
        <v>5</v>
      </c>
    </row>
    <row r="13" spans="1:75" x14ac:dyDescent="0.25">
      <c r="A13" s="4">
        <v>3</v>
      </c>
      <c r="B13" s="4" t="s">
        <v>23</v>
      </c>
      <c r="V13" t="s">
        <v>1</v>
      </c>
      <c r="W13" t="s">
        <v>21</v>
      </c>
      <c r="X13" t="s">
        <v>21</v>
      </c>
      <c r="Y13" t="s">
        <v>21</v>
      </c>
      <c r="Z13" t="s">
        <v>21</v>
      </c>
      <c r="AA13" t="s">
        <v>21</v>
      </c>
      <c r="AB13" t="s">
        <v>21</v>
      </c>
      <c r="AC13" t="s">
        <v>21</v>
      </c>
      <c r="AD13" t="s">
        <v>21</v>
      </c>
      <c r="AE13" t="s">
        <v>21</v>
      </c>
      <c r="AF13" t="s">
        <v>2</v>
      </c>
      <c r="AG13" t="s">
        <v>21</v>
      </c>
      <c r="AH13" s="2" t="s">
        <v>21</v>
      </c>
      <c r="AI13" s="2" t="s">
        <v>21</v>
      </c>
      <c r="AJ13" s="2" t="s">
        <v>21</v>
      </c>
      <c r="AK13" s="2" t="s">
        <v>21</v>
      </c>
      <c r="AL13" s="2" t="s">
        <v>21</v>
      </c>
      <c r="AM13" s="2" t="s">
        <v>21</v>
      </c>
      <c r="AN13" t="s">
        <v>12</v>
      </c>
      <c r="AO13" t="s">
        <v>4</v>
      </c>
      <c r="AP13" s="2" t="s">
        <v>5</v>
      </c>
    </row>
    <row r="14" spans="1:75" x14ac:dyDescent="0.25">
      <c r="A14" s="4">
        <v>24</v>
      </c>
      <c r="B14" s="4" t="s">
        <v>25</v>
      </c>
      <c r="AF14" t="s">
        <v>1</v>
      </c>
      <c r="AG14" t="s">
        <v>2</v>
      </c>
      <c r="AH14" t="s">
        <v>21</v>
      </c>
      <c r="AI14" t="s">
        <v>21</v>
      </c>
      <c r="AJ14" t="s">
        <v>21</v>
      </c>
      <c r="AK14" t="s">
        <v>21</v>
      </c>
      <c r="AL14" t="s">
        <v>21</v>
      </c>
      <c r="AM14" t="s">
        <v>21</v>
      </c>
      <c r="AN14" t="s">
        <v>24</v>
      </c>
      <c r="AO14" t="s">
        <v>24</v>
      </c>
      <c r="AP14" t="s">
        <v>24</v>
      </c>
      <c r="AQ14" t="s">
        <v>24</v>
      </c>
      <c r="AR14" t="s">
        <v>24</v>
      </c>
      <c r="AS14" t="s">
        <v>24</v>
      </c>
      <c r="AT14" t="s">
        <v>24</v>
      </c>
      <c r="AU14" t="s">
        <v>24</v>
      </c>
      <c r="AV14" t="s">
        <v>24</v>
      </c>
      <c r="AW14" t="s">
        <v>24</v>
      </c>
      <c r="AX14" t="s">
        <v>24</v>
      </c>
      <c r="AY14" t="s">
        <v>24</v>
      </c>
      <c r="AZ14" t="s">
        <v>24</v>
      </c>
      <c r="BA14" t="s">
        <v>24</v>
      </c>
      <c r="BB14" t="s">
        <v>24</v>
      </c>
      <c r="BC14" t="s">
        <v>24</v>
      </c>
      <c r="BD14" t="s">
        <v>24</v>
      </c>
      <c r="BE14" t="s">
        <v>24</v>
      </c>
      <c r="BF14" t="s">
        <v>24</v>
      </c>
      <c r="BG14" t="s">
        <v>24</v>
      </c>
      <c r="BH14" t="s">
        <v>24</v>
      </c>
      <c r="BI14" t="s">
        <v>24</v>
      </c>
      <c r="BJ14" t="s">
        <v>24</v>
      </c>
      <c r="BK14" t="s">
        <v>24</v>
      </c>
      <c r="BL14" t="s">
        <v>4</v>
      </c>
      <c r="BM14" t="s">
        <v>5</v>
      </c>
    </row>
    <row r="15" spans="1:75" x14ac:dyDescent="0.25">
      <c r="A15" s="4">
        <v>3</v>
      </c>
      <c r="B15" s="4" t="s">
        <v>26</v>
      </c>
      <c r="AG15" t="s">
        <v>1</v>
      </c>
      <c r="AH15" t="s">
        <v>10</v>
      </c>
      <c r="AI15" t="s">
        <v>10</v>
      </c>
      <c r="AJ15" t="s">
        <v>10</v>
      </c>
      <c r="AK15" t="s">
        <v>10</v>
      </c>
      <c r="AL15" t="s">
        <v>10</v>
      </c>
      <c r="AM15" t="s">
        <v>10</v>
      </c>
      <c r="AN15" t="s">
        <v>2</v>
      </c>
      <c r="AO15" t="s">
        <v>21</v>
      </c>
      <c r="AP15" t="s">
        <v>10</v>
      </c>
      <c r="AQ15" t="s">
        <v>10</v>
      </c>
      <c r="AR15" t="s">
        <v>10</v>
      </c>
      <c r="AS15" t="s">
        <v>10</v>
      </c>
      <c r="AT15" t="s">
        <v>10</v>
      </c>
      <c r="AU15" t="s">
        <v>10</v>
      </c>
      <c r="AV15" t="s">
        <v>10</v>
      </c>
      <c r="AW15" t="s">
        <v>10</v>
      </c>
      <c r="AX15" t="s">
        <v>10</v>
      </c>
      <c r="AY15" t="s">
        <v>10</v>
      </c>
      <c r="AZ15" t="s">
        <v>10</v>
      </c>
      <c r="BA15" t="s">
        <v>10</v>
      </c>
      <c r="BB15" t="s">
        <v>10</v>
      </c>
      <c r="BC15" t="s">
        <v>10</v>
      </c>
      <c r="BD15" t="s">
        <v>10</v>
      </c>
      <c r="BE15" t="s">
        <v>10</v>
      </c>
      <c r="BF15" t="s">
        <v>10</v>
      </c>
      <c r="BG15" t="s">
        <v>10</v>
      </c>
      <c r="BH15" t="s">
        <v>10</v>
      </c>
      <c r="BI15" t="s">
        <v>10</v>
      </c>
      <c r="BJ15" t="s">
        <v>10</v>
      </c>
      <c r="BK15" t="s">
        <v>10</v>
      </c>
      <c r="BL15" t="s">
        <v>10</v>
      </c>
      <c r="BM15" t="s">
        <v>10</v>
      </c>
      <c r="BN15" t="s">
        <v>12</v>
      </c>
      <c r="BO15" t="s">
        <v>4</v>
      </c>
      <c r="BP15" t="s">
        <v>5</v>
      </c>
    </row>
    <row r="16" spans="1:75" x14ac:dyDescent="0.25">
      <c r="A16" s="4">
        <v>8</v>
      </c>
      <c r="B16" s="4" t="s">
        <v>27</v>
      </c>
      <c r="AN16" t="s">
        <v>1</v>
      </c>
      <c r="AO16" t="s">
        <v>2</v>
      </c>
      <c r="AP16" s="2" t="s">
        <v>10</v>
      </c>
      <c r="AQ16" s="2" t="s">
        <v>10</v>
      </c>
      <c r="AR16" s="2" t="s">
        <v>10</v>
      </c>
      <c r="AS16" s="2" t="s">
        <v>10</v>
      </c>
      <c r="AT16" s="2" t="s">
        <v>10</v>
      </c>
      <c r="AU16" s="2" t="s">
        <v>10</v>
      </c>
      <c r="AV16" s="2" t="s">
        <v>10</v>
      </c>
      <c r="AW16" s="2" t="s">
        <v>10</v>
      </c>
      <c r="AX16" s="2" t="s">
        <v>10</v>
      </c>
      <c r="AY16" s="2" t="s">
        <v>10</v>
      </c>
      <c r="AZ16" s="2" t="s">
        <v>10</v>
      </c>
      <c r="BA16" s="2" t="s">
        <v>10</v>
      </c>
      <c r="BB16" s="2" t="s">
        <v>10</v>
      </c>
      <c r="BC16" s="2" t="s">
        <v>10</v>
      </c>
      <c r="BD16" s="2" t="s">
        <v>10</v>
      </c>
      <c r="BE16" s="2" t="s">
        <v>10</v>
      </c>
      <c r="BF16" s="2" t="s">
        <v>10</v>
      </c>
      <c r="BG16" s="2" t="s">
        <v>10</v>
      </c>
      <c r="BH16" s="2" t="s">
        <v>10</v>
      </c>
      <c r="BI16" s="2" t="s">
        <v>10</v>
      </c>
      <c r="BJ16" s="2" t="s">
        <v>10</v>
      </c>
      <c r="BK16" s="2" t="s">
        <v>10</v>
      </c>
      <c r="BL16" s="2" t="s">
        <v>21</v>
      </c>
      <c r="BM16" s="2" t="s">
        <v>21</v>
      </c>
      <c r="BN16" t="s">
        <v>17</v>
      </c>
      <c r="BO16" t="s">
        <v>17</v>
      </c>
      <c r="BP16" t="s">
        <v>17</v>
      </c>
      <c r="BQ16" t="s">
        <v>17</v>
      </c>
      <c r="BR16" t="s">
        <v>17</v>
      </c>
      <c r="BS16" t="s">
        <v>17</v>
      </c>
      <c r="BT16" t="s">
        <v>17</v>
      </c>
      <c r="BU16" t="s">
        <v>17</v>
      </c>
      <c r="BV16" t="s">
        <v>4</v>
      </c>
      <c r="BW16" t="s">
        <v>5</v>
      </c>
    </row>
    <row r="17" spans="1:81" x14ac:dyDescent="0.25">
      <c r="A17" s="4">
        <v>3</v>
      </c>
      <c r="B17" s="4" t="s">
        <v>28</v>
      </c>
      <c r="AO17" t="s">
        <v>1</v>
      </c>
      <c r="AP17" t="s">
        <v>10</v>
      </c>
      <c r="AQ17" t="s">
        <v>10</v>
      </c>
      <c r="AR17" t="s">
        <v>10</v>
      </c>
      <c r="AS17" t="s">
        <v>10</v>
      </c>
      <c r="AT17" t="s">
        <v>10</v>
      </c>
      <c r="AU17" t="s">
        <v>10</v>
      </c>
      <c r="AV17" t="s">
        <v>10</v>
      </c>
      <c r="AW17" t="s">
        <v>10</v>
      </c>
      <c r="AX17" t="s">
        <v>10</v>
      </c>
      <c r="AY17" t="s">
        <v>10</v>
      </c>
      <c r="AZ17" t="s">
        <v>10</v>
      </c>
      <c r="BA17" t="s">
        <v>10</v>
      </c>
      <c r="BB17" t="s">
        <v>10</v>
      </c>
      <c r="BC17" t="s">
        <v>10</v>
      </c>
      <c r="BD17" t="s">
        <v>10</v>
      </c>
      <c r="BE17" t="s">
        <v>10</v>
      </c>
      <c r="BF17" t="s">
        <v>10</v>
      </c>
      <c r="BG17" t="s">
        <v>10</v>
      </c>
      <c r="BH17" t="s">
        <v>10</v>
      </c>
      <c r="BI17" t="s">
        <v>10</v>
      </c>
      <c r="BJ17" t="s">
        <v>10</v>
      </c>
      <c r="BK17" t="s">
        <v>10</v>
      </c>
      <c r="BL17" t="s">
        <v>10</v>
      </c>
      <c r="BM17" t="s">
        <v>10</v>
      </c>
      <c r="BN17" t="s">
        <v>2</v>
      </c>
      <c r="BO17" t="s">
        <v>10</v>
      </c>
      <c r="BP17" t="s">
        <v>10</v>
      </c>
      <c r="BQ17" t="s">
        <v>10</v>
      </c>
      <c r="BR17" t="s">
        <v>10</v>
      </c>
      <c r="BS17" t="s">
        <v>10</v>
      </c>
      <c r="BT17" t="s">
        <v>10</v>
      </c>
      <c r="BU17" t="s">
        <v>10</v>
      </c>
      <c r="BV17" s="1" t="s">
        <v>10</v>
      </c>
      <c r="BW17" t="s">
        <v>10</v>
      </c>
      <c r="BX17" t="s">
        <v>12</v>
      </c>
      <c r="BY17" t="s">
        <v>4</v>
      </c>
      <c r="BZ17" t="s">
        <v>5</v>
      </c>
    </row>
    <row r="18" spans="1:81" x14ac:dyDescent="0.25">
      <c r="A18" s="4">
        <v>1</v>
      </c>
      <c r="B18" s="4" t="s">
        <v>29</v>
      </c>
      <c r="BN18" t="s">
        <v>1</v>
      </c>
      <c r="BO18" t="s">
        <v>10</v>
      </c>
      <c r="BP18" t="s">
        <v>10</v>
      </c>
      <c r="BQ18" t="s">
        <v>10</v>
      </c>
      <c r="BR18" t="s">
        <v>10</v>
      </c>
      <c r="BS18" t="s">
        <v>10</v>
      </c>
      <c r="BT18" t="s">
        <v>10</v>
      </c>
      <c r="BU18" t="s">
        <v>10</v>
      </c>
      <c r="BV18" t="s">
        <v>10</v>
      </c>
      <c r="BW18" t="s">
        <v>10</v>
      </c>
      <c r="BX18" t="s">
        <v>2</v>
      </c>
      <c r="BY18" t="s">
        <v>3</v>
      </c>
      <c r="BZ18" t="s">
        <v>4</v>
      </c>
      <c r="CA18" t="s">
        <v>5</v>
      </c>
    </row>
    <row r="19" spans="1:81" x14ac:dyDescent="0.25">
      <c r="A19" s="4">
        <v>1</v>
      </c>
      <c r="B19" s="4" t="s">
        <v>30</v>
      </c>
      <c r="BX19" t="s">
        <v>1</v>
      </c>
      <c r="BY19" t="s">
        <v>2</v>
      </c>
      <c r="BZ19" t="s">
        <v>3</v>
      </c>
      <c r="CA19" t="s">
        <v>4</v>
      </c>
      <c r="CB19" t="s">
        <v>5</v>
      </c>
    </row>
    <row r="20" spans="1:81" x14ac:dyDescent="0.25">
      <c r="A20" s="4">
        <v>1</v>
      </c>
      <c r="B20" s="4" t="s">
        <v>31</v>
      </c>
      <c r="BY20" t="s">
        <v>1</v>
      </c>
      <c r="BZ20" t="s">
        <v>2</v>
      </c>
      <c r="CA20" t="s">
        <v>3</v>
      </c>
      <c r="CB20" t="s">
        <v>4</v>
      </c>
      <c r="CC20" t="s">
        <v>5</v>
      </c>
    </row>
    <row r="21" spans="1:81" x14ac:dyDescent="0.25">
      <c r="A21" s="4">
        <v>0</v>
      </c>
      <c r="B21" s="4" t="s">
        <v>33</v>
      </c>
      <c r="BZ21" t="s">
        <v>1</v>
      </c>
    </row>
    <row r="25" spans="1:81" x14ac:dyDescent="0.25">
      <c r="A25">
        <f>(60 * SUM(A4:A21) ) + 7</f>
        <v>4447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375D8-CF1D-44FD-9082-AF4933EE7846}">
  <dimension ref="A1:BX33"/>
  <sheetViews>
    <sheetView zoomScaleNormal="100" workbookViewId="0">
      <pane xSplit="3" topLeftCell="D1" activePane="topRight" state="frozen"/>
      <selection pane="topRight" activeCell="A25" sqref="A25"/>
    </sheetView>
  </sheetViews>
  <sheetFormatPr defaultRowHeight="15" x14ac:dyDescent="0.25"/>
  <cols>
    <col min="2" max="2" width="17.5703125" customWidth="1"/>
    <col min="3" max="3" width="19.42578125" customWidth="1"/>
  </cols>
  <sheetData>
    <row r="1" spans="1:70" x14ac:dyDescent="0.25">
      <c r="A1" s="3"/>
      <c r="B1" s="3">
        <v>5</v>
      </c>
      <c r="C1" s="3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70" x14ac:dyDescent="0.25">
      <c r="A2" s="3"/>
      <c r="B2" s="3">
        <v>1</v>
      </c>
      <c r="C2" s="3" t="s">
        <v>6</v>
      </c>
      <c r="E2" t="s">
        <v>1</v>
      </c>
      <c r="F2" t="s">
        <v>2</v>
      </c>
      <c r="G2" t="s">
        <v>3</v>
      </c>
      <c r="H2" t="s">
        <v>4</v>
      </c>
      <c r="I2" t="s">
        <v>5</v>
      </c>
    </row>
    <row r="3" spans="1:70" x14ac:dyDescent="0.25">
      <c r="A3" s="3"/>
      <c r="B3" s="3">
        <v>1</v>
      </c>
      <c r="C3" s="3" t="s">
        <v>7</v>
      </c>
      <c r="F3" t="s">
        <v>1</v>
      </c>
      <c r="G3" t="s">
        <v>2</v>
      </c>
      <c r="H3" t="s">
        <v>3</v>
      </c>
      <c r="I3" t="s">
        <v>4</v>
      </c>
      <c r="J3" t="s">
        <v>5</v>
      </c>
    </row>
    <row r="4" spans="1:70" x14ac:dyDescent="0.25">
      <c r="A4" s="3"/>
      <c r="B4" s="4">
        <v>3</v>
      </c>
      <c r="C4" s="4" t="s">
        <v>8</v>
      </c>
      <c r="G4" t="s">
        <v>1</v>
      </c>
      <c r="H4" s="1" t="s">
        <v>21</v>
      </c>
      <c r="I4" s="1" t="s">
        <v>21</v>
      </c>
      <c r="J4" s="1" t="s">
        <v>21</v>
      </c>
      <c r="K4" t="s">
        <v>9</v>
      </c>
      <c r="L4" t="s">
        <v>4</v>
      </c>
      <c r="M4" t="s">
        <v>5</v>
      </c>
    </row>
    <row r="5" spans="1:70" x14ac:dyDescent="0.25">
      <c r="A5" s="3"/>
      <c r="B5" s="4">
        <v>1</v>
      </c>
      <c r="C5" s="4" t="s">
        <v>11</v>
      </c>
      <c r="H5" t="s">
        <v>1</v>
      </c>
      <c r="I5" t="s">
        <v>10</v>
      </c>
      <c r="J5" t="s">
        <v>10</v>
      </c>
      <c r="K5" t="s">
        <v>2</v>
      </c>
      <c r="L5" t="s">
        <v>12</v>
      </c>
      <c r="M5" t="s">
        <v>4</v>
      </c>
      <c r="N5" t="s">
        <v>5</v>
      </c>
    </row>
    <row r="6" spans="1:70" x14ac:dyDescent="0.25">
      <c r="A6" s="3"/>
      <c r="B6" s="4">
        <v>1</v>
      </c>
      <c r="C6" s="4" t="s">
        <v>13</v>
      </c>
      <c r="K6" t="s">
        <v>1</v>
      </c>
      <c r="L6" t="s">
        <v>2</v>
      </c>
      <c r="M6" t="s">
        <v>12</v>
      </c>
      <c r="N6" t="s">
        <v>4</v>
      </c>
      <c r="O6" t="s">
        <v>5</v>
      </c>
    </row>
    <row r="7" spans="1:70" x14ac:dyDescent="0.25">
      <c r="A7" s="3"/>
      <c r="B7" s="4">
        <v>1</v>
      </c>
      <c r="C7" s="4" t="s">
        <v>14</v>
      </c>
      <c r="L7" t="s">
        <v>1</v>
      </c>
      <c r="M7" t="s">
        <v>2</v>
      </c>
      <c r="N7" t="s">
        <v>12</v>
      </c>
      <c r="O7" t="s">
        <v>4</v>
      </c>
      <c r="P7" t="s">
        <v>5</v>
      </c>
    </row>
    <row r="8" spans="1:70" x14ac:dyDescent="0.25">
      <c r="A8" s="3">
        <v>6</v>
      </c>
      <c r="B8" s="4">
        <v>2</v>
      </c>
      <c r="C8" s="5" t="s">
        <v>15</v>
      </c>
      <c r="M8" t="s">
        <v>1</v>
      </c>
      <c r="N8" t="s">
        <v>2</v>
      </c>
      <c r="O8" t="s">
        <v>19</v>
      </c>
      <c r="P8" t="s">
        <v>19</v>
      </c>
      <c r="Q8" t="s">
        <v>4</v>
      </c>
      <c r="R8" t="s">
        <v>5</v>
      </c>
    </row>
    <row r="9" spans="1:70" x14ac:dyDescent="0.25">
      <c r="A9" s="3">
        <v>4</v>
      </c>
      <c r="B9" s="4">
        <v>8</v>
      </c>
      <c r="C9" s="4" t="s">
        <v>16</v>
      </c>
      <c r="N9" t="s">
        <v>1</v>
      </c>
      <c r="O9" t="s">
        <v>2</v>
      </c>
      <c r="P9" s="2" t="s">
        <v>10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4</v>
      </c>
      <c r="Z9" t="s">
        <v>5</v>
      </c>
    </row>
    <row r="10" spans="1:70" x14ac:dyDescent="0.25">
      <c r="A10" s="3"/>
      <c r="B10" s="4">
        <v>0</v>
      </c>
      <c r="C10" s="5" t="s">
        <v>18</v>
      </c>
      <c r="O10" t="s">
        <v>1</v>
      </c>
      <c r="P10" t="s">
        <v>10</v>
      </c>
      <c r="Q10" t="s">
        <v>2</v>
      </c>
      <c r="R10" t="s">
        <v>19</v>
      </c>
      <c r="S10" t="s">
        <v>19</v>
      </c>
      <c r="T10" t="s">
        <v>4</v>
      </c>
      <c r="U10" t="s">
        <v>5</v>
      </c>
    </row>
    <row r="11" spans="1:70" x14ac:dyDescent="0.25">
      <c r="A11" s="3">
        <v>6</v>
      </c>
      <c r="B11" s="4">
        <v>2</v>
      </c>
      <c r="C11" s="4" t="s">
        <v>20</v>
      </c>
      <c r="Q11" t="s">
        <v>1</v>
      </c>
      <c r="R11" t="s">
        <v>2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17</v>
      </c>
      <c r="Z11" t="s">
        <v>17</v>
      </c>
      <c r="AA11" t="s">
        <v>4</v>
      </c>
      <c r="AB11" t="s">
        <v>5</v>
      </c>
    </row>
    <row r="12" spans="1:70" x14ac:dyDescent="0.25">
      <c r="A12" s="3">
        <v>8</v>
      </c>
      <c r="B12" s="4">
        <v>4</v>
      </c>
      <c r="C12" s="5" t="s">
        <v>22</v>
      </c>
      <c r="R12" t="s">
        <v>1</v>
      </c>
      <c r="S12" t="s">
        <v>2</v>
      </c>
      <c r="T12" t="s">
        <v>21</v>
      </c>
      <c r="U12" t="s">
        <v>21</v>
      </c>
      <c r="V12" t="s">
        <v>21</v>
      </c>
      <c r="W12" t="s">
        <v>21</v>
      </c>
      <c r="X12" s="2" t="s">
        <v>21</v>
      </c>
      <c r="Y12" s="2" t="s">
        <v>21</v>
      </c>
      <c r="Z12" s="2" t="s">
        <v>21</v>
      </c>
      <c r="AA12" s="2" t="s">
        <v>21</v>
      </c>
      <c r="AB12" s="2" t="s">
        <v>21</v>
      </c>
      <c r="AC12" s="2" t="s">
        <v>19</v>
      </c>
      <c r="AD12" s="2" t="s">
        <v>19</v>
      </c>
      <c r="AE12" s="2" t="s">
        <v>4</v>
      </c>
      <c r="AF12" s="2" t="s">
        <v>5</v>
      </c>
    </row>
    <row r="13" spans="1:70" x14ac:dyDescent="0.25">
      <c r="A13" s="3"/>
      <c r="B13" s="4">
        <v>3</v>
      </c>
      <c r="C13" s="4" t="s">
        <v>23</v>
      </c>
      <c r="S13" t="s">
        <v>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21</v>
      </c>
      <c r="Z13" t="s">
        <v>21</v>
      </c>
      <c r="AA13" t="s">
        <v>21</v>
      </c>
      <c r="AB13" t="s">
        <v>21</v>
      </c>
      <c r="AC13" t="s">
        <v>2</v>
      </c>
      <c r="AD13" t="s">
        <v>21</v>
      </c>
      <c r="AE13" t="s">
        <v>21</v>
      </c>
      <c r="AF13" t="s">
        <v>21</v>
      </c>
      <c r="AG13" t="s">
        <v>12</v>
      </c>
      <c r="AH13" t="s">
        <v>4</v>
      </c>
      <c r="AI13" s="2" t="s">
        <v>5</v>
      </c>
      <c r="AJ13" s="2"/>
      <c r="AK13" s="2"/>
      <c r="AL13" s="2"/>
      <c r="AM13" s="2"/>
      <c r="AN13" s="2"/>
      <c r="AQ13" s="2"/>
    </row>
    <row r="14" spans="1:70" x14ac:dyDescent="0.25">
      <c r="A14" s="3"/>
      <c r="B14" s="4">
        <v>24</v>
      </c>
      <c r="C14" s="4" t="s">
        <v>25</v>
      </c>
      <c r="AC14" t="s">
        <v>1</v>
      </c>
      <c r="AD14" t="s">
        <v>21</v>
      </c>
      <c r="AE14" t="s">
        <v>21</v>
      </c>
      <c r="AF14" t="s">
        <v>21</v>
      </c>
      <c r="AG14" t="s">
        <v>2</v>
      </c>
      <c r="AH14" t="s">
        <v>24</v>
      </c>
      <c r="AI14" t="s">
        <v>24</v>
      </c>
      <c r="AJ14" t="s">
        <v>24</v>
      </c>
      <c r="AK14" t="s">
        <v>24</v>
      </c>
      <c r="AL14" t="s">
        <v>24</v>
      </c>
      <c r="AM14" t="s">
        <v>24</v>
      </c>
      <c r="AN14" t="s">
        <v>24</v>
      </c>
      <c r="AO14" t="s">
        <v>24</v>
      </c>
      <c r="AP14" t="s">
        <v>24</v>
      </c>
      <c r="AQ14" t="s">
        <v>24</v>
      </c>
      <c r="AR14" t="s">
        <v>24</v>
      </c>
      <c r="AS14" t="s">
        <v>24</v>
      </c>
      <c r="AT14" t="s">
        <v>24</v>
      </c>
      <c r="AU14" t="s">
        <v>24</v>
      </c>
      <c r="AV14" t="s">
        <v>24</v>
      </c>
      <c r="AW14" t="s">
        <v>24</v>
      </c>
      <c r="AX14" t="s">
        <v>24</v>
      </c>
      <c r="AY14" t="s">
        <v>24</v>
      </c>
      <c r="AZ14" t="s">
        <v>24</v>
      </c>
      <c r="BA14" t="s">
        <v>24</v>
      </c>
      <c r="BB14" t="s">
        <v>24</v>
      </c>
      <c r="BC14" t="s">
        <v>24</v>
      </c>
      <c r="BD14" t="s">
        <v>24</v>
      </c>
      <c r="BE14" t="s">
        <v>24</v>
      </c>
      <c r="BF14" t="s">
        <v>4</v>
      </c>
      <c r="BG14" t="s">
        <v>5</v>
      </c>
    </row>
    <row r="15" spans="1:70" x14ac:dyDescent="0.25">
      <c r="A15" s="3"/>
      <c r="B15" s="4">
        <v>3</v>
      </c>
      <c r="C15" s="4" t="s">
        <v>26</v>
      </c>
      <c r="AG15" t="s">
        <v>1</v>
      </c>
      <c r="AH15" t="s">
        <v>2</v>
      </c>
      <c r="AI15" t="s">
        <v>21</v>
      </c>
      <c r="AJ15" t="s">
        <v>21</v>
      </c>
      <c r="AK15" t="s">
        <v>21</v>
      </c>
      <c r="AL15" t="s">
        <v>21</v>
      </c>
      <c r="AM15" t="s">
        <v>21</v>
      </c>
      <c r="AN15" t="s">
        <v>21</v>
      </c>
      <c r="AO15" t="s">
        <v>21</v>
      </c>
      <c r="AP15" t="s">
        <v>21</v>
      </c>
      <c r="AQ15" t="s">
        <v>21</v>
      </c>
      <c r="AR15" t="s">
        <v>21</v>
      </c>
      <c r="AS15" t="s">
        <v>21</v>
      </c>
      <c r="AT15" t="s">
        <v>21</v>
      </c>
      <c r="AU15" t="s">
        <v>21</v>
      </c>
      <c r="AV15" t="s">
        <v>21</v>
      </c>
      <c r="AW15" t="s">
        <v>21</v>
      </c>
      <c r="AX15" t="s">
        <v>21</v>
      </c>
      <c r="AY15" t="s">
        <v>21</v>
      </c>
      <c r="AZ15" t="s">
        <v>21</v>
      </c>
      <c r="BA15" t="s">
        <v>21</v>
      </c>
      <c r="BB15" t="s">
        <v>21</v>
      </c>
      <c r="BC15" t="s">
        <v>21</v>
      </c>
      <c r="BD15" t="s">
        <v>21</v>
      </c>
      <c r="BE15" t="s">
        <v>21</v>
      </c>
      <c r="BF15" t="s">
        <v>21</v>
      </c>
      <c r="BG15" t="s">
        <v>21</v>
      </c>
      <c r="BH15" t="s">
        <v>3</v>
      </c>
      <c r="BI15" t="s">
        <v>4</v>
      </c>
      <c r="BJ15" t="s">
        <v>5</v>
      </c>
    </row>
    <row r="16" spans="1:70" x14ac:dyDescent="0.25">
      <c r="A16" s="3"/>
      <c r="B16" s="4">
        <v>8</v>
      </c>
      <c r="C16" s="4" t="s">
        <v>27</v>
      </c>
      <c r="AH16" t="s">
        <v>1</v>
      </c>
      <c r="AI16" t="s">
        <v>21</v>
      </c>
      <c r="AJ16" t="s">
        <v>21</v>
      </c>
      <c r="AK16" t="s">
        <v>21</v>
      </c>
      <c r="AL16" t="s">
        <v>21</v>
      </c>
      <c r="AM16" t="s">
        <v>21</v>
      </c>
      <c r="AN16" t="s">
        <v>21</v>
      </c>
      <c r="AO16" t="s">
        <v>21</v>
      </c>
      <c r="AP16" t="s">
        <v>21</v>
      </c>
      <c r="AQ16" s="2" t="s">
        <v>21</v>
      </c>
      <c r="AR16" s="2" t="s">
        <v>21</v>
      </c>
      <c r="AS16" s="2" t="s">
        <v>21</v>
      </c>
      <c r="AT16" s="2" t="s">
        <v>21</v>
      </c>
      <c r="AU16" s="2" t="s">
        <v>21</v>
      </c>
      <c r="AV16" s="2" t="s">
        <v>21</v>
      </c>
      <c r="AW16" s="2" t="s">
        <v>21</v>
      </c>
      <c r="AX16" s="2" t="s">
        <v>21</v>
      </c>
      <c r="AY16" s="2" t="s">
        <v>21</v>
      </c>
      <c r="AZ16" s="2" t="s">
        <v>21</v>
      </c>
      <c r="BA16" s="2" t="s">
        <v>21</v>
      </c>
      <c r="BB16" s="2" t="s">
        <v>21</v>
      </c>
      <c r="BC16" s="2" t="s">
        <v>21</v>
      </c>
      <c r="BD16" s="2" t="s">
        <v>21</v>
      </c>
      <c r="BE16" s="2" t="s">
        <v>21</v>
      </c>
      <c r="BF16" s="2" t="s">
        <v>21</v>
      </c>
      <c r="BG16" s="2" t="s">
        <v>21</v>
      </c>
      <c r="BH16" s="2" t="s">
        <v>2</v>
      </c>
      <c r="BI16" s="2" t="s">
        <v>17</v>
      </c>
      <c r="BJ16" s="2" t="s">
        <v>17</v>
      </c>
      <c r="BK16" s="2" t="s">
        <v>17</v>
      </c>
      <c r="BL16" s="2" t="s">
        <v>17</v>
      </c>
      <c r="BM16" s="2" t="s">
        <v>17</v>
      </c>
      <c r="BN16" s="2" t="s">
        <v>17</v>
      </c>
      <c r="BO16" s="2" t="s">
        <v>17</v>
      </c>
      <c r="BP16" s="2" t="s">
        <v>17</v>
      </c>
      <c r="BQ16" s="2" t="s">
        <v>4</v>
      </c>
      <c r="BR16" s="2" t="s">
        <v>5</v>
      </c>
    </row>
    <row r="17" spans="1:76" x14ac:dyDescent="0.25">
      <c r="A17" s="3"/>
      <c r="B17" s="4">
        <v>3</v>
      </c>
      <c r="C17" s="4" t="s">
        <v>28</v>
      </c>
      <c r="BH17" t="s">
        <v>1</v>
      </c>
      <c r="BI17" t="s">
        <v>2</v>
      </c>
      <c r="BJ17" t="s">
        <v>21</v>
      </c>
      <c r="BK17" t="s">
        <v>21</v>
      </c>
      <c r="BL17" t="s">
        <v>21</v>
      </c>
      <c r="BM17" t="s">
        <v>21</v>
      </c>
      <c r="BN17" t="s">
        <v>21</v>
      </c>
      <c r="BO17" t="s">
        <v>21</v>
      </c>
      <c r="BP17" t="s">
        <v>21</v>
      </c>
      <c r="BQ17" t="s">
        <v>21</v>
      </c>
      <c r="BR17" t="s">
        <v>21</v>
      </c>
      <c r="BS17" t="s">
        <v>3</v>
      </c>
      <c r="BT17" t="s">
        <v>4</v>
      </c>
      <c r="BU17" t="s">
        <v>5</v>
      </c>
      <c r="BW17" s="1"/>
    </row>
    <row r="18" spans="1:76" x14ac:dyDescent="0.25">
      <c r="A18" s="3"/>
      <c r="B18" s="4">
        <v>1</v>
      </c>
      <c r="C18" s="4" t="s">
        <v>29</v>
      </c>
      <c r="BI18" t="s">
        <v>1</v>
      </c>
      <c r="BJ18" t="s">
        <v>21</v>
      </c>
      <c r="BK18" t="s">
        <v>21</v>
      </c>
      <c r="BL18" t="s">
        <v>21</v>
      </c>
      <c r="BM18" t="s">
        <v>21</v>
      </c>
      <c r="BN18" t="s">
        <v>21</v>
      </c>
      <c r="BO18" t="s">
        <v>21</v>
      </c>
      <c r="BP18" t="s">
        <v>21</v>
      </c>
      <c r="BQ18" t="s">
        <v>21</v>
      </c>
      <c r="BR18" t="s">
        <v>21</v>
      </c>
      <c r="BS18" t="s">
        <v>2</v>
      </c>
      <c r="BT18" t="s">
        <v>19</v>
      </c>
      <c r="BU18" t="s">
        <v>4</v>
      </c>
      <c r="BV18" t="s">
        <v>5</v>
      </c>
    </row>
    <row r="19" spans="1:76" x14ac:dyDescent="0.25">
      <c r="A19" s="3"/>
      <c r="B19" s="4">
        <v>1</v>
      </c>
      <c r="C19" s="4" t="s">
        <v>30</v>
      </c>
      <c r="BS19" t="s">
        <v>1</v>
      </c>
      <c r="BT19" t="s">
        <v>2</v>
      </c>
      <c r="BU19" t="s">
        <v>19</v>
      </c>
      <c r="BV19" t="s">
        <v>4</v>
      </c>
      <c r="BW19" t="s">
        <v>5</v>
      </c>
    </row>
    <row r="20" spans="1:76" x14ac:dyDescent="0.25">
      <c r="A20" s="3"/>
      <c r="B20" s="4">
        <v>1</v>
      </c>
      <c r="C20" s="4" t="s">
        <v>31</v>
      </c>
      <c r="BT20" t="s">
        <v>1</v>
      </c>
      <c r="BU20" t="s">
        <v>2</v>
      </c>
      <c r="BV20" t="s">
        <v>3</v>
      </c>
      <c r="BW20" t="s">
        <v>4</v>
      </c>
      <c r="BX20" t="s">
        <v>5</v>
      </c>
    </row>
    <row r="21" spans="1:76" x14ac:dyDescent="0.25">
      <c r="A21" s="3"/>
      <c r="B21" s="4">
        <v>0</v>
      </c>
      <c r="C21" s="4" t="s">
        <v>33</v>
      </c>
    </row>
    <row r="22" spans="1:76" x14ac:dyDescent="0.25">
      <c r="A22">
        <v>24</v>
      </c>
      <c r="B22" s="6">
        <v>16</v>
      </c>
    </row>
    <row r="25" spans="1:76" x14ac:dyDescent="0.25">
      <c r="B25">
        <f>(60 * SUM(B4:B21) ) + 7 + 2</f>
        <v>3969</v>
      </c>
    </row>
    <row r="27" spans="1:76" x14ac:dyDescent="0.25">
      <c r="B27" t="s">
        <v>34</v>
      </c>
      <c r="D27" t="s">
        <v>35</v>
      </c>
    </row>
    <row r="30" spans="1:76" x14ac:dyDescent="0.25">
      <c r="A30" t="s">
        <v>37</v>
      </c>
      <c r="C30">
        <f>24/16</f>
        <v>1.5</v>
      </c>
    </row>
    <row r="31" spans="1:76" x14ac:dyDescent="0.25">
      <c r="A31" t="s">
        <v>38</v>
      </c>
      <c r="C31">
        <f>24 * 60 /4449</f>
        <v>0.32366824005394473</v>
      </c>
    </row>
    <row r="33" spans="1:3" x14ac:dyDescent="0.25">
      <c r="A33" t="s">
        <v>39</v>
      </c>
      <c r="C33">
        <f xml:space="preserve"> 1 / ( (1  - C31 ) + (C31/C30))</f>
        <v>1.1209372637944068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E29A2-CF6F-4D83-BDFE-D73C505738EB}">
  <dimension ref="A1:CB33"/>
  <sheetViews>
    <sheetView zoomScaleNormal="100" workbookViewId="0">
      <pane xSplit="3" topLeftCell="D1" activePane="topRight" state="frozen"/>
      <selection pane="topRight" activeCell="B12" sqref="B12"/>
    </sheetView>
  </sheetViews>
  <sheetFormatPr defaultRowHeight="15" x14ac:dyDescent="0.25"/>
  <cols>
    <col min="2" max="2" width="17.5703125" customWidth="1"/>
    <col min="3" max="3" width="19.42578125" customWidth="1"/>
  </cols>
  <sheetData>
    <row r="1" spans="1:74" x14ac:dyDescent="0.25">
      <c r="A1" s="3"/>
      <c r="B1" s="3">
        <v>5</v>
      </c>
      <c r="C1" s="3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74" x14ac:dyDescent="0.25">
      <c r="A2" s="3"/>
      <c r="B2" s="3">
        <v>1</v>
      </c>
      <c r="C2" s="3" t="s">
        <v>6</v>
      </c>
      <c r="E2" t="s">
        <v>1</v>
      </c>
      <c r="F2" t="s">
        <v>2</v>
      </c>
      <c r="G2" t="s">
        <v>3</v>
      </c>
      <c r="H2" t="s">
        <v>4</v>
      </c>
      <c r="I2" t="s">
        <v>5</v>
      </c>
    </row>
    <row r="3" spans="1:74" x14ac:dyDescent="0.25">
      <c r="A3" s="3"/>
      <c r="B3" s="3">
        <v>1</v>
      </c>
      <c r="C3" s="3" t="s">
        <v>7</v>
      </c>
      <c r="F3" t="s">
        <v>1</v>
      </c>
      <c r="G3" t="s">
        <v>2</v>
      </c>
      <c r="H3" t="s">
        <v>3</v>
      </c>
      <c r="I3" t="s">
        <v>4</v>
      </c>
      <c r="J3" t="s">
        <v>5</v>
      </c>
    </row>
    <row r="4" spans="1:74" x14ac:dyDescent="0.25">
      <c r="A4" s="3"/>
      <c r="B4" s="4">
        <v>3</v>
      </c>
      <c r="C4" s="4" t="s">
        <v>8</v>
      </c>
      <c r="G4" t="s">
        <v>1</v>
      </c>
      <c r="H4" s="1" t="s">
        <v>21</v>
      </c>
      <c r="I4" s="1" t="s">
        <v>21</v>
      </c>
      <c r="J4" s="1" t="s">
        <v>21</v>
      </c>
      <c r="K4" t="s">
        <v>9</v>
      </c>
      <c r="L4" t="s">
        <v>4</v>
      </c>
      <c r="M4" t="s">
        <v>5</v>
      </c>
    </row>
    <row r="5" spans="1:74" x14ac:dyDescent="0.25">
      <c r="A5" s="3"/>
      <c r="B5" s="4">
        <v>1</v>
      </c>
      <c r="C5" s="4" t="s">
        <v>11</v>
      </c>
      <c r="H5" t="s">
        <v>1</v>
      </c>
      <c r="I5" t="s">
        <v>10</v>
      </c>
      <c r="J5" t="s">
        <v>10</v>
      </c>
      <c r="K5" t="s">
        <v>2</v>
      </c>
      <c r="L5" t="s">
        <v>12</v>
      </c>
      <c r="M5" t="s">
        <v>4</v>
      </c>
      <c r="N5" t="s">
        <v>5</v>
      </c>
    </row>
    <row r="6" spans="1:74" x14ac:dyDescent="0.25">
      <c r="A6" s="8"/>
      <c r="B6" s="4">
        <v>1</v>
      </c>
      <c r="C6" s="9" t="s">
        <v>13</v>
      </c>
      <c r="K6" t="s">
        <v>1</v>
      </c>
      <c r="L6" t="s">
        <v>2</v>
      </c>
      <c r="M6" t="s">
        <v>12</v>
      </c>
      <c r="N6" t="s">
        <v>4</v>
      </c>
      <c r="O6" t="s">
        <v>5</v>
      </c>
    </row>
    <row r="7" spans="1:74" x14ac:dyDescent="0.25">
      <c r="A7" s="3"/>
      <c r="B7" s="4">
        <v>1</v>
      </c>
      <c r="C7" s="4" t="s">
        <v>14</v>
      </c>
      <c r="L7" t="s">
        <v>1</v>
      </c>
      <c r="M7" t="s">
        <v>2</v>
      </c>
      <c r="N7" t="s">
        <v>12</v>
      </c>
      <c r="O7" t="s">
        <v>4</v>
      </c>
      <c r="P7" t="s">
        <v>5</v>
      </c>
    </row>
    <row r="8" spans="1:74" x14ac:dyDescent="0.25">
      <c r="A8" s="3"/>
      <c r="B8" s="4">
        <v>6</v>
      </c>
      <c r="C8" s="4" t="s">
        <v>15</v>
      </c>
      <c r="M8" t="s">
        <v>1</v>
      </c>
      <c r="N8" t="s">
        <v>2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4</v>
      </c>
      <c r="V8" t="s">
        <v>5</v>
      </c>
    </row>
    <row r="9" spans="1:74" x14ac:dyDescent="0.25">
      <c r="A9" s="3">
        <v>4</v>
      </c>
      <c r="B9" s="4">
        <v>2</v>
      </c>
      <c r="C9" s="5" t="s">
        <v>16</v>
      </c>
      <c r="N9" t="s">
        <v>1</v>
      </c>
      <c r="O9" t="s">
        <v>2</v>
      </c>
      <c r="P9" s="2" t="s">
        <v>10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4</v>
      </c>
      <c r="X9" t="s">
        <v>5</v>
      </c>
    </row>
    <row r="10" spans="1:74" x14ac:dyDescent="0.25">
      <c r="A10" s="7">
        <v>0</v>
      </c>
      <c r="B10" s="10">
        <v>1</v>
      </c>
      <c r="C10" s="4" t="s">
        <v>18</v>
      </c>
      <c r="O10" t="s">
        <v>1</v>
      </c>
      <c r="P10" t="s">
        <v>10</v>
      </c>
      <c r="Q10" t="s">
        <v>2</v>
      </c>
      <c r="R10" t="s">
        <v>19</v>
      </c>
      <c r="S10" t="s">
        <v>19</v>
      </c>
      <c r="T10" t="s">
        <v>19</v>
      </c>
      <c r="U10" t="s">
        <v>19</v>
      </c>
      <c r="V10" t="s">
        <v>19</v>
      </c>
      <c r="W10" t="s">
        <v>19</v>
      </c>
      <c r="X10" t="s">
        <v>4</v>
      </c>
      <c r="Y10" t="s">
        <v>5</v>
      </c>
    </row>
    <row r="11" spans="1:74" x14ac:dyDescent="0.25">
      <c r="A11" s="3">
        <v>6</v>
      </c>
      <c r="B11" s="4">
        <v>5</v>
      </c>
      <c r="C11" s="5" t="s">
        <v>20</v>
      </c>
      <c r="Q11" t="s">
        <v>1</v>
      </c>
      <c r="R11" t="s">
        <v>2</v>
      </c>
      <c r="S11" s="2" t="s">
        <v>21</v>
      </c>
      <c r="T11" s="2" t="s">
        <v>21</v>
      </c>
      <c r="U11" s="2" t="s">
        <v>21</v>
      </c>
      <c r="V11" s="2" t="s">
        <v>21</v>
      </c>
      <c r="W11" t="s">
        <v>17</v>
      </c>
      <c r="X11" t="s">
        <v>17</v>
      </c>
      <c r="Y11" t="s">
        <v>17</v>
      </c>
      <c r="Z11" t="s">
        <v>17</v>
      </c>
      <c r="AA11" t="s">
        <v>17</v>
      </c>
      <c r="AB11" t="s">
        <v>17</v>
      </c>
      <c r="AC11" t="s">
        <v>4</v>
      </c>
      <c r="AD11" t="s">
        <v>5</v>
      </c>
    </row>
    <row r="12" spans="1:74" x14ac:dyDescent="0.25">
      <c r="A12" s="3">
        <v>0</v>
      </c>
      <c r="B12" s="4">
        <v>8</v>
      </c>
      <c r="C12" s="4" t="s">
        <v>22</v>
      </c>
      <c r="R12" t="s">
        <v>1</v>
      </c>
      <c r="S12" t="s">
        <v>21</v>
      </c>
      <c r="T12" t="s">
        <v>21</v>
      </c>
      <c r="U12" t="s">
        <v>21</v>
      </c>
      <c r="V12" t="s">
        <v>21</v>
      </c>
      <c r="W12" t="s">
        <v>2</v>
      </c>
      <c r="X12" s="2" t="s">
        <v>21</v>
      </c>
      <c r="Y12" s="2" t="s">
        <v>21</v>
      </c>
      <c r="Z12" s="2" t="s">
        <v>21</v>
      </c>
      <c r="AA12" s="2" t="s">
        <v>21</v>
      </c>
      <c r="AB12" s="2" t="s">
        <v>21</v>
      </c>
      <c r="AC12" s="2" t="s">
        <v>21</v>
      </c>
      <c r="AD12" s="2" t="s">
        <v>21</v>
      </c>
      <c r="AE12" t="s">
        <v>19</v>
      </c>
      <c r="AF12" t="s">
        <v>19</v>
      </c>
      <c r="AG12" t="s">
        <v>19</v>
      </c>
      <c r="AH12" t="s">
        <v>19</v>
      </c>
      <c r="AI12" t="s">
        <v>19</v>
      </c>
      <c r="AJ12" t="s">
        <v>19</v>
      </c>
      <c r="AK12" t="s">
        <v>4</v>
      </c>
      <c r="AL12" t="s">
        <v>5</v>
      </c>
    </row>
    <row r="13" spans="1:74" x14ac:dyDescent="0.25">
      <c r="A13" s="3"/>
      <c r="B13" s="4">
        <v>3</v>
      </c>
      <c r="C13" s="4" t="s">
        <v>23</v>
      </c>
      <c r="W13" t="s">
        <v>1</v>
      </c>
      <c r="X13" t="s">
        <v>21</v>
      </c>
      <c r="Y13" t="s">
        <v>21</v>
      </c>
      <c r="Z13" t="s">
        <v>21</v>
      </c>
      <c r="AA13" t="s">
        <v>21</v>
      </c>
      <c r="AB13" t="s">
        <v>21</v>
      </c>
      <c r="AC13" t="s">
        <v>21</v>
      </c>
      <c r="AD13" t="s">
        <v>21</v>
      </c>
      <c r="AE13" t="s">
        <v>21</v>
      </c>
      <c r="AF13" t="s">
        <v>21</v>
      </c>
      <c r="AG13" t="s">
        <v>2</v>
      </c>
      <c r="AH13" t="s">
        <v>21</v>
      </c>
      <c r="AI13" s="2" t="s">
        <v>21</v>
      </c>
      <c r="AJ13" s="2" t="s">
        <v>21</v>
      </c>
      <c r="AK13" s="2" t="s">
        <v>21</v>
      </c>
      <c r="AL13" s="2" t="s">
        <v>21</v>
      </c>
      <c r="AM13" t="s">
        <v>12</v>
      </c>
      <c r="AN13" t="s">
        <v>4</v>
      </c>
      <c r="AO13" s="2" t="s">
        <v>5</v>
      </c>
    </row>
    <row r="14" spans="1:74" x14ac:dyDescent="0.25">
      <c r="A14" s="3">
        <v>24</v>
      </c>
      <c r="B14" s="4">
        <v>24</v>
      </c>
      <c r="C14" s="4" t="s">
        <v>25</v>
      </c>
      <c r="AG14" t="s">
        <v>1</v>
      </c>
      <c r="AH14" t="s">
        <v>21</v>
      </c>
      <c r="AI14" t="s">
        <v>21</v>
      </c>
      <c r="AJ14" t="s">
        <v>21</v>
      </c>
      <c r="AK14" t="s">
        <v>21</v>
      </c>
      <c r="AL14" t="s">
        <v>21</v>
      </c>
      <c r="AM14" t="s">
        <v>2</v>
      </c>
      <c r="AN14" t="s">
        <v>24</v>
      </c>
      <c r="AO14" t="s">
        <v>24</v>
      </c>
      <c r="AP14" t="s">
        <v>24</v>
      </c>
      <c r="AQ14" t="s">
        <v>24</v>
      </c>
      <c r="AR14" t="s">
        <v>24</v>
      </c>
      <c r="AS14" t="s">
        <v>24</v>
      </c>
      <c r="AT14" t="s">
        <v>24</v>
      </c>
      <c r="AU14" t="s">
        <v>24</v>
      </c>
      <c r="AV14" t="s">
        <v>24</v>
      </c>
      <c r="AW14" t="s">
        <v>24</v>
      </c>
      <c r="AX14" t="s">
        <v>24</v>
      </c>
      <c r="AY14" t="s">
        <v>24</v>
      </c>
      <c r="AZ14" t="s">
        <v>24</v>
      </c>
      <c r="BA14" t="s">
        <v>24</v>
      </c>
      <c r="BB14" t="s">
        <v>24</v>
      </c>
      <c r="BC14" t="s">
        <v>24</v>
      </c>
      <c r="BD14" t="s">
        <v>24</v>
      </c>
      <c r="BE14" t="s">
        <v>24</v>
      </c>
      <c r="BF14" t="s">
        <v>24</v>
      </c>
      <c r="BG14" t="s">
        <v>24</v>
      </c>
      <c r="BH14" t="s">
        <v>24</v>
      </c>
      <c r="BI14" t="s">
        <v>24</v>
      </c>
      <c r="BJ14" t="s">
        <v>24</v>
      </c>
      <c r="BK14" t="s">
        <v>24</v>
      </c>
      <c r="BL14" t="s">
        <v>4</v>
      </c>
      <c r="BM14" t="s">
        <v>5</v>
      </c>
    </row>
    <row r="15" spans="1:74" x14ac:dyDescent="0.25">
      <c r="A15" s="3"/>
      <c r="B15" s="4">
        <v>3</v>
      </c>
      <c r="C15" s="4" t="s">
        <v>26</v>
      </c>
      <c r="AM15" t="s">
        <v>1</v>
      </c>
      <c r="AN15" t="s">
        <v>2</v>
      </c>
      <c r="AO15" t="s">
        <v>10</v>
      </c>
      <c r="AP15" t="s">
        <v>21</v>
      </c>
      <c r="AQ15" t="s">
        <v>10</v>
      </c>
      <c r="AR15" t="s">
        <v>10</v>
      </c>
      <c r="AS15" t="s">
        <v>10</v>
      </c>
      <c r="AT15" t="s">
        <v>10</v>
      </c>
      <c r="AU15" t="s">
        <v>10</v>
      </c>
      <c r="AV15" t="s">
        <v>10</v>
      </c>
      <c r="AW15" t="s">
        <v>10</v>
      </c>
      <c r="AX15" t="s">
        <v>10</v>
      </c>
      <c r="AY15" t="s">
        <v>10</v>
      </c>
      <c r="AZ15" t="s">
        <v>10</v>
      </c>
      <c r="BA15" t="s">
        <v>10</v>
      </c>
      <c r="BB15" t="s">
        <v>10</v>
      </c>
      <c r="BC15" t="s">
        <v>10</v>
      </c>
      <c r="BD15" t="s">
        <v>10</v>
      </c>
      <c r="BE15" t="s">
        <v>10</v>
      </c>
      <c r="BF15" t="s">
        <v>10</v>
      </c>
      <c r="BG15" t="s">
        <v>10</v>
      </c>
      <c r="BH15" t="s">
        <v>10</v>
      </c>
      <c r="BI15" t="s">
        <v>10</v>
      </c>
      <c r="BJ15" t="s">
        <v>10</v>
      </c>
      <c r="BK15" t="s">
        <v>10</v>
      </c>
      <c r="BL15" t="s">
        <v>10</v>
      </c>
      <c r="BM15" t="s">
        <v>10</v>
      </c>
      <c r="BN15" t="s">
        <v>12</v>
      </c>
      <c r="BO15" t="s">
        <v>4</v>
      </c>
      <c r="BP15" t="s">
        <v>5</v>
      </c>
    </row>
    <row r="16" spans="1:74" x14ac:dyDescent="0.25">
      <c r="A16" s="3">
        <v>8</v>
      </c>
      <c r="B16" s="4">
        <v>6</v>
      </c>
      <c r="C16" s="5" t="s">
        <v>27</v>
      </c>
      <c r="AN16" t="s">
        <v>1</v>
      </c>
      <c r="AO16" t="s">
        <v>10</v>
      </c>
      <c r="AP16" t="s">
        <v>10</v>
      </c>
      <c r="AQ16" s="2" t="s">
        <v>10</v>
      </c>
      <c r="AR16" s="2" t="s">
        <v>10</v>
      </c>
      <c r="AS16" s="2" t="s">
        <v>10</v>
      </c>
      <c r="AT16" s="2" t="s">
        <v>10</v>
      </c>
      <c r="AU16" s="2" t="s">
        <v>10</v>
      </c>
      <c r="AV16" s="2" t="s">
        <v>10</v>
      </c>
      <c r="AW16" s="2" t="s">
        <v>10</v>
      </c>
      <c r="AX16" s="2" t="s">
        <v>10</v>
      </c>
      <c r="AY16" s="2" t="s">
        <v>10</v>
      </c>
      <c r="AZ16" s="2" t="s">
        <v>10</v>
      </c>
      <c r="BA16" s="2" t="s">
        <v>10</v>
      </c>
      <c r="BB16" s="2" t="s">
        <v>10</v>
      </c>
      <c r="BC16" s="2" t="s">
        <v>10</v>
      </c>
      <c r="BD16" s="2" t="s">
        <v>10</v>
      </c>
      <c r="BE16" s="2" t="s">
        <v>10</v>
      </c>
      <c r="BF16" s="2" t="s">
        <v>10</v>
      </c>
      <c r="BG16" s="2" t="s">
        <v>10</v>
      </c>
      <c r="BH16" s="2" t="s">
        <v>10</v>
      </c>
      <c r="BI16" s="2" t="s">
        <v>10</v>
      </c>
      <c r="BJ16" s="2" t="s">
        <v>10</v>
      </c>
      <c r="BK16" s="2" t="s">
        <v>10</v>
      </c>
      <c r="BL16" s="2" t="s">
        <v>10</v>
      </c>
      <c r="BM16" t="s">
        <v>10</v>
      </c>
      <c r="BN16" t="s">
        <v>21</v>
      </c>
      <c r="BO16" t="s">
        <v>2</v>
      </c>
      <c r="BP16" t="s">
        <v>12</v>
      </c>
      <c r="BQ16" t="s">
        <v>17</v>
      </c>
      <c r="BR16" t="s">
        <v>17</v>
      </c>
      <c r="BS16" t="s">
        <v>43</v>
      </c>
      <c r="BT16" t="s">
        <v>17</v>
      </c>
      <c r="BU16" t="s">
        <v>41</v>
      </c>
      <c r="BV16" t="s">
        <v>32</v>
      </c>
    </row>
    <row r="17" spans="1:80" x14ac:dyDescent="0.25">
      <c r="A17" s="3"/>
      <c r="B17" s="4">
        <v>3</v>
      </c>
      <c r="C17" s="4" t="s">
        <v>28</v>
      </c>
      <c r="AP17" t="s">
        <v>1</v>
      </c>
      <c r="AQ17" t="s">
        <v>10</v>
      </c>
      <c r="AR17" t="s">
        <v>10</v>
      </c>
      <c r="AS17" t="s">
        <v>10</v>
      </c>
      <c r="AT17" t="s">
        <v>10</v>
      </c>
      <c r="AU17" t="s">
        <v>10</v>
      </c>
      <c r="AV17" t="s">
        <v>10</v>
      </c>
      <c r="AW17" t="s">
        <v>10</v>
      </c>
      <c r="AX17" t="s">
        <v>10</v>
      </c>
      <c r="AY17" t="s">
        <v>10</v>
      </c>
      <c r="AZ17" t="s">
        <v>10</v>
      </c>
      <c r="BA17" t="s">
        <v>10</v>
      </c>
      <c r="BB17" t="s">
        <v>10</v>
      </c>
      <c r="BC17" t="s">
        <v>10</v>
      </c>
      <c r="BD17" t="s">
        <v>10</v>
      </c>
      <c r="BE17" t="s">
        <v>10</v>
      </c>
      <c r="BF17" t="s">
        <v>10</v>
      </c>
      <c r="BG17" t="s">
        <v>10</v>
      </c>
      <c r="BH17" t="s">
        <v>10</v>
      </c>
      <c r="BI17" t="s">
        <v>10</v>
      </c>
      <c r="BJ17" t="s">
        <v>10</v>
      </c>
      <c r="BK17" t="s">
        <v>10</v>
      </c>
      <c r="BL17" t="s">
        <v>10</v>
      </c>
      <c r="BM17" t="s">
        <v>10</v>
      </c>
      <c r="BN17" t="s">
        <v>10</v>
      </c>
      <c r="BO17" t="s">
        <v>2</v>
      </c>
      <c r="BP17" t="s">
        <v>10</v>
      </c>
      <c r="BQ17" t="s">
        <v>10</v>
      </c>
      <c r="BR17" t="s">
        <v>10</v>
      </c>
      <c r="BS17" t="s">
        <v>10</v>
      </c>
      <c r="BT17" t="s">
        <v>10</v>
      </c>
      <c r="BU17" t="s">
        <v>10</v>
      </c>
      <c r="BV17" t="s">
        <v>12</v>
      </c>
      <c r="BW17" t="s">
        <v>41</v>
      </c>
      <c r="BX17" t="s">
        <v>32</v>
      </c>
    </row>
    <row r="18" spans="1:80" x14ac:dyDescent="0.25">
      <c r="A18" s="3"/>
      <c r="B18" s="4">
        <v>1</v>
      </c>
      <c r="C18" s="4" t="s">
        <v>29</v>
      </c>
      <c r="BO18" t="s">
        <v>1</v>
      </c>
      <c r="BP18" t="s">
        <v>10</v>
      </c>
      <c r="BQ18" t="s">
        <v>10</v>
      </c>
      <c r="BR18" t="s">
        <v>10</v>
      </c>
      <c r="BS18" t="s">
        <v>10</v>
      </c>
      <c r="BT18" t="s">
        <v>10</v>
      </c>
      <c r="BU18" t="s">
        <v>10</v>
      </c>
      <c r="BV18" t="s">
        <v>24</v>
      </c>
      <c r="BW18" t="s">
        <v>12</v>
      </c>
      <c r="BX18" t="s">
        <v>41</v>
      </c>
      <c r="BY18" t="s">
        <v>32</v>
      </c>
    </row>
    <row r="19" spans="1:80" x14ac:dyDescent="0.25">
      <c r="A19" s="3"/>
      <c r="B19" s="4">
        <v>1</v>
      </c>
      <c r="C19" s="4" t="s">
        <v>30</v>
      </c>
      <c r="BV19" t="s">
        <v>36</v>
      </c>
      <c r="BW19" t="s">
        <v>24</v>
      </c>
      <c r="BX19" t="s">
        <v>12</v>
      </c>
      <c r="BY19" t="s">
        <v>41</v>
      </c>
      <c r="BZ19" t="s">
        <v>32</v>
      </c>
    </row>
    <row r="20" spans="1:80" x14ac:dyDescent="0.25">
      <c r="A20" s="3">
        <v>1</v>
      </c>
      <c r="B20" s="4">
        <v>2</v>
      </c>
      <c r="C20" s="4" t="s">
        <v>31</v>
      </c>
      <c r="BW20" t="s">
        <v>36</v>
      </c>
      <c r="BX20" t="s">
        <v>24</v>
      </c>
      <c r="BY20" t="s">
        <v>10</v>
      </c>
      <c r="BZ20" t="s">
        <v>12</v>
      </c>
      <c r="CA20" t="s">
        <v>41</v>
      </c>
      <c r="CB20" t="s">
        <v>32</v>
      </c>
    </row>
    <row r="21" spans="1:80" x14ac:dyDescent="0.25">
      <c r="A21" s="3"/>
      <c r="B21" s="4">
        <v>0</v>
      </c>
      <c r="C21" s="4" t="s">
        <v>33</v>
      </c>
      <c r="BX21" t="s">
        <v>36</v>
      </c>
    </row>
    <row r="22" spans="1:80" x14ac:dyDescent="0.25">
      <c r="A22" s="3">
        <f>SUM(A1:A21)</f>
        <v>43</v>
      </c>
      <c r="B22" s="4">
        <f>B9+B11+B14+B16-B10+B20</f>
        <v>38</v>
      </c>
      <c r="C22" s="3"/>
    </row>
    <row r="25" spans="1:80" x14ac:dyDescent="0.25">
      <c r="B25">
        <f>(60 * SUM(B4:B21) ) + 7</f>
        <v>4267</v>
      </c>
    </row>
    <row r="27" spans="1:80" x14ac:dyDescent="0.25">
      <c r="B27" t="s">
        <v>34</v>
      </c>
      <c r="D27" t="s">
        <v>40</v>
      </c>
    </row>
    <row r="30" spans="1:80" x14ac:dyDescent="0.25">
      <c r="A30" t="s">
        <v>37</v>
      </c>
      <c r="C30">
        <f>A22/B22</f>
        <v>1.131578947368421</v>
      </c>
    </row>
    <row r="31" spans="1:80" x14ac:dyDescent="0.25">
      <c r="A31" t="s">
        <v>38</v>
      </c>
      <c r="C31">
        <f>A22 * 60 /4449</f>
        <v>0.57990559676331765</v>
      </c>
    </row>
    <row r="33" spans="1:3" x14ac:dyDescent="0.25">
      <c r="A33" t="s">
        <v>39</v>
      </c>
      <c r="C33">
        <f xml:space="preserve"> 1 / ( (1  - C31 ) + (C31/C30))</f>
        <v>1.0723065798987708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1E83E-9849-4474-AEE6-A28074BD5A43}">
  <dimension ref="A1:BP33"/>
  <sheetViews>
    <sheetView zoomScaleNormal="100" workbookViewId="0">
      <pane xSplit="3" topLeftCell="D1" activePane="topRight" state="frozen"/>
      <selection pane="topRight" activeCell="A16" sqref="A16"/>
    </sheetView>
  </sheetViews>
  <sheetFormatPr defaultRowHeight="15" x14ac:dyDescent="0.25"/>
  <cols>
    <col min="2" max="2" width="17.5703125" customWidth="1"/>
    <col min="3" max="3" width="19.42578125" customWidth="1"/>
  </cols>
  <sheetData>
    <row r="1" spans="1:62" x14ac:dyDescent="0.25">
      <c r="A1" s="3"/>
      <c r="B1" s="3">
        <v>5</v>
      </c>
      <c r="C1" s="3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62" x14ac:dyDescent="0.25">
      <c r="A2" s="3"/>
      <c r="B2" s="3">
        <v>1</v>
      </c>
      <c r="C2" s="3" t="s">
        <v>6</v>
      </c>
      <c r="E2" t="s">
        <v>1</v>
      </c>
      <c r="F2" t="s">
        <v>2</v>
      </c>
      <c r="G2" t="s">
        <v>3</v>
      </c>
      <c r="H2" t="s">
        <v>4</v>
      </c>
      <c r="I2" t="s">
        <v>5</v>
      </c>
    </row>
    <row r="3" spans="1:62" x14ac:dyDescent="0.25">
      <c r="A3" s="3"/>
      <c r="B3" s="3">
        <v>1</v>
      </c>
      <c r="C3" s="3" t="s">
        <v>7</v>
      </c>
      <c r="F3" t="s">
        <v>1</v>
      </c>
      <c r="G3" t="s">
        <v>2</v>
      </c>
      <c r="H3" t="s">
        <v>3</v>
      </c>
      <c r="I3" t="s">
        <v>4</v>
      </c>
      <c r="J3" t="s">
        <v>5</v>
      </c>
    </row>
    <row r="4" spans="1:62" x14ac:dyDescent="0.25">
      <c r="A4" s="3"/>
      <c r="B4" s="4">
        <v>3</v>
      </c>
      <c r="C4" s="4" t="s">
        <v>8</v>
      </c>
      <c r="G4" t="s">
        <v>1</v>
      </c>
      <c r="H4" s="1" t="s">
        <v>21</v>
      </c>
      <c r="I4" s="1" t="s">
        <v>21</v>
      </c>
      <c r="J4" s="1" t="s">
        <v>21</v>
      </c>
      <c r="K4" t="s">
        <v>9</v>
      </c>
      <c r="L4" t="s">
        <v>4</v>
      </c>
      <c r="M4" t="s">
        <v>5</v>
      </c>
    </row>
    <row r="5" spans="1:62" x14ac:dyDescent="0.25">
      <c r="A5" s="3"/>
      <c r="B5" s="4">
        <v>1</v>
      </c>
      <c r="C5" s="4" t="s">
        <v>11</v>
      </c>
      <c r="H5" t="s">
        <v>1</v>
      </c>
      <c r="I5" t="s">
        <v>10</v>
      </c>
      <c r="J5" t="s">
        <v>10</v>
      </c>
      <c r="K5" t="s">
        <v>2</v>
      </c>
      <c r="L5" t="s">
        <v>12</v>
      </c>
      <c r="M5" t="s">
        <v>4</v>
      </c>
      <c r="N5" t="s">
        <v>5</v>
      </c>
    </row>
    <row r="6" spans="1:62" x14ac:dyDescent="0.25">
      <c r="A6" s="3"/>
      <c r="B6" s="4">
        <v>1</v>
      </c>
      <c r="C6" s="4" t="s">
        <v>13</v>
      </c>
      <c r="K6" t="s">
        <v>1</v>
      </c>
      <c r="L6" t="s">
        <v>2</v>
      </c>
      <c r="M6" t="s">
        <v>12</v>
      </c>
      <c r="N6" t="s">
        <v>4</v>
      </c>
      <c r="O6" t="s">
        <v>5</v>
      </c>
    </row>
    <row r="7" spans="1:62" x14ac:dyDescent="0.25">
      <c r="A7" s="3"/>
      <c r="B7" s="4">
        <v>1</v>
      </c>
      <c r="C7" s="4" t="s">
        <v>14</v>
      </c>
      <c r="L7" t="s">
        <v>1</v>
      </c>
      <c r="M7" t="s">
        <v>2</v>
      </c>
      <c r="N7" t="s">
        <v>12</v>
      </c>
      <c r="O7" t="s">
        <v>4</v>
      </c>
      <c r="P7" t="s">
        <v>5</v>
      </c>
    </row>
    <row r="8" spans="1:62" x14ac:dyDescent="0.25">
      <c r="A8" s="3"/>
      <c r="B8" s="4">
        <v>6</v>
      </c>
      <c r="C8" s="4" t="s">
        <v>15</v>
      </c>
      <c r="M8" t="s">
        <v>1</v>
      </c>
      <c r="N8" t="s">
        <v>2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4</v>
      </c>
      <c r="V8" t="s">
        <v>5</v>
      </c>
    </row>
    <row r="9" spans="1:62" x14ac:dyDescent="0.25">
      <c r="A9" s="3"/>
      <c r="B9" s="4">
        <v>4</v>
      </c>
      <c r="C9" s="4" t="s">
        <v>16</v>
      </c>
      <c r="N9" t="s">
        <v>1</v>
      </c>
      <c r="O9" t="s">
        <v>2</v>
      </c>
      <c r="P9" s="2" t="s">
        <v>10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4</v>
      </c>
      <c r="Z9" t="s">
        <v>5</v>
      </c>
    </row>
    <row r="10" spans="1:62" x14ac:dyDescent="0.25">
      <c r="A10" s="3"/>
      <c r="B10" s="4">
        <v>0</v>
      </c>
      <c r="C10" s="4" t="s">
        <v>18</v>
      </c>
      <c r="O10" t="s">
        <v>1</v>
      </c>
      <c r="P10" t="s">
        <v>10</v>
      </c>
      <c r="Q10" t="s">
        <v>2</v>
      </c>
      <c r="R10" t="s">
        <v>19</v>
      </c>
      <c r="S10" t="s">
        <v>19</v>
      </c>
      <c r="T10" t="s">
        <v>19</v>
      </c>
      <c r="U10" t="s">
        <v>19</v>
      </c>
      <c r="V10" t="s">
        <v>19</v>
      </c>
      <c r="W10" t="s">
        <v>19</v>
      </c>
      <c r="X10" t="s">
        <v>4</v>
      </c>
      <c r="Y10" t="s">
        <v>5</v>
      </c>
    </row>
    <row r="11" spans="1:62" x14ac:dyDescent="0.25">
      <c r="A11" s="3"/>
      <c r="B11" s="4">
        <v>6</v>
      </c>
      <c r="C11" s="4" t="s">
        <v>20</v>
      </c>
      <c r="Q11" t="s">
        <v>1</v>
      </c>
      <c r="R11" t="s">
        <v>2</v>
      </c>
      <c r="S11" s="2" t="s">
        <v>21</v>
      </c>
      <c r="T11" s="2" t="s">
        <v>21</v>
      </c>
      <c r="U11" s="2" t="s">
        <v>21</v>
      </c>
      <c r="V11" s="2" t="s">
        <v>21</v>
      </c>
      <c r="W11" t="s">
        <v>17</v>
      </c>
      <c r="X11" t="s">
        <v>17</v>
      </c>
      <c r="Y11" t="s">
        <v>17</v>
      </c>
      <c r="Z11" t="s">
        <v>17</v>
      </c>
      <c r="AA11" t="s">
        <v>17</v>
      </c>
      <c r="AB11" t="s">
        <v>17</v>
      </c>
      <c r="AC11" t="s">
        <v>17</v>
      </c>
      <c r="AD11" t="s">
        <v>17</v>
      </c>
      <c r="AE11" t="s">
        <v>4</v>
      </c>
      <c r="AF11" t="s">
        <v>5</v>
      </c>
    </row>
    <row r="12" spans="1:62" x14ac:dyDescent="0.25">
      <c r="A12" s="3"/>
      <c r="B12" s="4">
        <v>8</v>
      </c>
      <c r="C12" s="4" t="s">
        <v>22</v>
      </c>
      <c r="R12" t="s">
        <v>1</v>
      </c>
      <c r="S12" t="s">
        <v>21</v>
      </c>
      <c r="T12" t="s">
        <v>21</v>
      </c>
      <c r="U12" t="s">
        <v>21</v>
      </c>
      <c r="V12" t="s">
        <v>21</v>
      </c>
      <c r="W12" t="s">
        <v>2</v>
      </c>
      <c r="X12" s="2" t="s">
        <v>21</v>
      </c>
      <c r="Y12" s="2" t="s">
        <v>21</v>
      </c>
      <c r="Z12" s="2" t="s">
        <v>21</v>
      </c>
      <c r="AA12" s="2" t="s">
        <v>21</v>
      </c>
      <c r="AB12" s="2" t="s">
        <v>21</v>
      </c>
      <c r="AC12" s="2" t="s">
        <v>21</v>
      </c>
      <c r="AD12" s="2" t="s">
        <v>21</v>
      </c>
      <c r="AE12" s="2" t="s">
        <v>21</v>
      </c>
      <c r="AF12" s="2" t="s">
        <v>21</v>
      </c>
      <c r="AG12" t="s">
        <v>19</v>
      </c>
      <c r="AH12" t="s">
        <v>19</v>
      </c>
      <c r="AI12" t="s">
        <v>19</v>
      </c>
      <c r="AJ12" t="s">
        <v>19</v>
      </c>
      <c r="AK12" t="s">
        <v>19</v>
      </c>
      <c r="AL12" t="s">
        <v>19</v>
      </c>
      <c r="AM12" t="s">
        <v>4</v>
      </c>
      <c r="AN12" t="s">
        <v>5</v>
      </c>
    </row>
    <row r="13" spans="1:62" x14ac:dyDescent="0.25">
      <c r="A13" s="3"/>
      <c r="B13" s="4">
        <v>3</v>
      </c>
      <c r="C13" s="4" t="s">
        <v>23</v>
      </c>
      <c r="W13" t="s">
        <v>1</v>
      </c>
      <c r="X13" t="s">
        <v>21</v>
      </c>
      <c r="Y13" t="s">
        <v>21</v>
      </c>
      <c r="Z13" t="s">
        <v>21</v>
      </c>
      <c r="AA13" t="s">
        <v>21</v>
      </c>
      <c r="AB13" t="s">
        <v>21</v>
      </c>
      <c r="AC13" t="s">
        <v>21</v>
      </c>
      <c r="AD13" t="s">
        <v>21</v>
      </c>
      <c r="AE13" t="s">
        <v>21</v>
      </c>
      <c r="AF13" t="s">
        <v>21</v>
      </c>
      <c r="AG13" t="s">
        <v>2</v>
      </c>
      <c r="AH13" t="s">
        <v>21</v>
      </c>
      <c r="AI13" s="2" t="s">
        <v>21</v>
      </c>
      <c r="AJ13" s="2" t="s">
        <v>21</v>
      </c>
      <c r="AK13" s="2" t="s">
        <v>21</v>
      </c>
      <c r="AL13" s="2" t="s">
        <v>21</v>
      </c>
      <c r="AM13" s="2" t="s">
        <v>21</v>
      </c>
      <c r="AN13" s="2" t="s">
        <v>21</v>
      </c>
      <c r="AO13" t="s">
        <v>12</v>
      </c>
      <c r="AP13" t="s">
        <v>4</v>
      </c>
      <c r="AQ13" s="2" t="s">
        <v>5</v>
      </c>
    </row>
    <row r="14" spans="1:62" x14ac:dyDescent="0.25">
      <c r="A14" s="3">
        <v>24</v>
      </c>
      <c r="B14" s="4">
        <v>11</v>
      </c>
      <c r="C14" s="5" t="s">
        <v>25</v>
      </c>
      <c r="AG14" t="s">
        <v>1</v>
      </c>
      <c r="AH14" t="s">
        <v>2</v>
      </c>
      <c r="AI14" t="s">
        <v>21</v>
      </c>
      <c r="AJ14" t="s">
        <v>21</v>
      </c>
      <c r="AK14" t="s">
        <v>21</v>
      </c>
      <c r="AL14" t="s">
        <v>21</v>
      </c>
      <c r="AM14" t="s">
        <v>21</v>
      </c>
      <c r="AN14" t="s">
        <v>21</v>
      </c>
      <c r="AO14" t="s">
        <v>24</v>
      </c>
      <c r="AP14" t="s">
        <v>24</v>
      </c>
      <c r="AQ14" t="s">
        <v>24</v>
      </c>
      <c r="AR14" t="s">
        <v>24</v>
      </c>
      <c r="AS14" t="s">
        <v>24</v>
      </c>
      <c r="AT14" t="s">
        <v>24</v>
      </c>
      <c r="AU14" t="s">
        <v>24</v>
      </c>
      <c r="AV14" t="s">
        <v>24</v>
      </c>
      <c r="AW14" t="s">
        <v>24</v>
      </c>
      <c r="AX14" t="s">
        <v>24</v>
      </c>
      <c r="AY14" t="s">
        <v>4</v>
      </c>
      <c r="AZ14" t="s">
        <v>5</v>
      </c>
    </row>
    <row r="15" spans="1:62" x14ac:dyDescent="0.25">
      <c r="A15" s="3"/>
      <c r="B15" s="4">
        <v>3</v>
      </c>
      <c r="C15" s="4" t="s">
        <v>26</v>
      </c>
      <c r="AH15" t="s">
        <v>1</v>
      </c>
      <c r="AI15" t="s">
        <v>10</v>
      </c>
      <c r="AJ15" t="s">
        <v>10</v>
      </c>
      <c r="AK15" t="s">
        <v>10</v>
      </c>
      <c r="AL15" t="s">
        <v>10</v>
      </c>
      <c r="AM15" t="s">
        <v>10</v>
      </c>
      <c r="AN15" t="s">
        <v>10</v>
      </c>
      <c r="AO15" t="s">
        <v>2</v>
      </c>
      <c r="AP15" t="s">
        <v>21</v>
      </c>
      <c r="AQ15" t="s">
        <v>10</v>
      </c>
      <c r="AR15" t="s">
        <v>10</v>
      </c>
      <c r="AS15" t="s">
        <v>10</v>
      </c>
      <c r="AT15" t="s">
        <v>10</v>
      </c>
      <c r="AU15" t="s">
        <v>10</v>
      </c>
      <c r="AV15" t="s">
        <v>10</v>
      </c>
      <c r="AW15" t="s">
        <v>10</v>
      </c>
      <c r="AX15" t="s">
        <v>10</v>
      </c>
      <c r="AY15" t="s">
        <v>10</v>
      </c>
      <c r="AZ15" t="s">
        <v>10</v>
      </c>
      <c r="BA15" t="s">
        <v>12</v>
      </c>
      <c r="BB15" t="s">
        <v>4</v>
      </c>
      <c r="BC15" t="s">
        <v>5</v>
      </c>
    </row>
    <row r="16" spans="1:62" x14ac:dyDescent="0.25">
      <c r="A16" s="3">
        <v>8</v>
      </c>
      <c r="B16" s="4">
        <v>7</v>
      </c>
      <c r="C16" s="4" t="s">
        <v>27</v>
      </c>
      <c r="AO16" t="s">
        <v>1</v>
      </c>
      <c r="AP16" t="s">
        <v>2</v>
      </c>
      <c r="AQ16" s="2" t="s">
        <v>10</v>
      </c>
      <c r="AR16" s="2" t="s">
        <v>10</v>
      </c>
      <c r="AS16" s="2" t="s">
        <v>10</v>
      </c>
      <c r="AT16" s="2" t="s">
        <v>10</v>
      </c>
      <c r="AU16" s="2" t="s">
        <v>10</v>
      </c>
      <c r="AV16" s="2" t="s">
        <v>10</v>
      </c>
      <c r="AW16" s="2" t="s">
        <v>10</v>
      </c>
      <c r="AX16" s="2" t="s">
        <v>10</v>
      </c>
      <c r="AY16" s="2" t="s">
        <v>21</v>
      </c>
      <c r="AZ16" s="2" t="s">
        <v>21</v>
      </c>
      <c r="BA16" t="s">
        <v>17</v>
      </c>
      <c r="BB16" t="s">
        <v>17</v>
      </c>
      <c r="BC16" t="s">
        <v>17</v>
      </c>
      <c r="BD16" t="s">
        <v>17</v>
      </c>
      <c r="BE16" t="s">
        <v>17</v>
      </c>
      <c r="BF16" t="s">
        <v>17</v>
      </c>
      <c r="BG16" t="s">
        <v>17</v>
      </c>
      <c r="BH16" t="s">
        <v>17</v>
      </c>
      <c r="BI16" t="s">
        <v>4</v>
      </c>
      <c r="BJ16" t="s">
        <v>5</v>
      </c>
    </row>
    <row r="17" spans="1:68" x14ac:dyDescent="0.25">
      <c r="A17" s="3"/>
      <c r="B17" s="4">
        <v>3</v>
      </c>
      <c r="C17" s="4" t="s">
        <v>28</v>
      </c>
      <c r="AP17" t="s">
        <v>1</v>
      </c>
      <c r="AQ17" t="s">
        <v>10</v>
      </c>
      <c r="AR17" t="s">
        <v>10</v>
      </c>
      <c r="AS17" t="s">
        <v>10</v>
      </c>
      <c r="AT17" t="s">
        <v>10</v>
      </c>
      <c r="AU17" t="s">
        <v>10</v>
      </c>
      <c r="AV17" t="s">
        <v>10</v>
      </c>
      <c r="AW17" t="s">
        <v>10</v>
      </c>
      <c r="AX17" t="s">
        <v>10</v>
      </c>
      <c r="AY17" t="s">
        <v>10</v>
      </c>
      <c r="AZ17" t="s">
        <v>10</v>
      </c>
      <c r="BA17" t="s">
        <v>2</v>
      </c>
      <c r="BB17" t="s">
        <v>10</v>
      </c>
      <c r="BC17" t="s">
        <v>10</v>
      </c>
      <c r="BD17" t="s">
        <v>10</v>
      </c>
      <c r="BE17" t="s">
        <v>10</v>
      </c>
      <c r="BF17" t="s">
        <v>10</v>
      </c>
      <c r="BG17" t="s">
        <v>10</v>
      </c>
      <c r="BH17" t="s">
        <v>10</v>
      </c>
      <c r="BI17" s="1" t="s">
        <v>10</v>
      </c>
      <c r="BJ17" t="s">
        <v>10</v>
      </c>
      <c r="BK17" t="s">
        <v>12</v>
      </c>
      <c r="BL17" t="s">
        <v>4</v>
      </c>
      <c r="BM17" t="s">
        <v>5</v>
      </c>
    </row>
    <row r="18" spans="1:68" x14ac:dyDescent="0.25">
      <c r="A18" s="3"/>
      <c r="B18" s="4">
        <v>1</v>
      </c>
      <c r="C18" s="4" t="s">
        <v>29</v>
      </c>
      <c r="BA18" t="s">
        <v>1</v>
      </c>
      <c r="BB18" t="s">
        <v>10</v>
      </c>
      <c r="BC18" t="s">
        <v>10</v>
      </c>
      <c r="BD18" t="s">
        <v>10</v>
      </c>
      <c r="BE18" t="s">
        <v>10</v>
      </c>
      <c r="BF18" t="s">
        <v>10</v>
      </c>
      <c r="BG18" t="s">
        <v>10</v>
      </c>
      <c r="BH18" t="s">
        <v>10</v>
      </c>
      <c r="BI18" t="s">
        <v>10</v>
      </c>
      <c r="BJ18" t="s">
        <v>10</v>
      </c>
      <c r="BK18" t="s">
        <v>2</v>
      </c>
      <c r="BL18" t="s">
        <v>3</v>
      </c>
      <c r="BM18" t="s">
        <v>4</v>
      </c>
      <c r="BN18" t="s">
        <v>5</v>
      </c>
    </row>
    <row r="19" spans="1:68" x14ac:dyDescent="0.25">
      <c r="A19" s="3"/>
      <c r="B19" s="4">
        <v>1</v>
      </c>
      <c r="C19" s="4" t="s">
        <v>30</v>
      </c>
      <c r="BK19" t="s">
        <v>1</v>
      </c>
      <c r="BL19" t="s">
        <v>2</v>
      </c>
      <c r="BM19" t="s">
        <v>3</v>
      </c>
      <c r="BN19" t="s">
        <v>4</v>
      </c>
      <c r="BO19" t="s">
        <v>5</v>
      </c>
    </row>
    <row r="20" spans="1:68" x14ac:dyDescent="0.25">
      <c r="A20" s="3"/>
      <c r="B20" s="4">
        <v>1</v>
      </c>
      <c r="C20" s="4" t="s">
        <v>31</v>
      </c>
      <c r="BL20" t="s">
        <v>1</v>
      </c>
      <c r="BM20" t="s">
        <v>2</v>
      </c>
      <c r="BN20" t="s">
        <v>3</v>
      </c>
      <c r="BO20" t="s">
        <v>4</v>
      </c>
      <c r="BP20" t="s">
        <v>5</v>
      </c>
    </row>
    <row r="21" spans="1:68" x14ac:dyDescent="0.25">
      <c r="A21" s="3"/>
      <c r="B21" s="4">
        <v>0</v>
      </c>
      <c r="C21" s="4" t="s">
        <v>33</v>
      </c>
      <c r="BM21" t="s">
        <v>1</v>
      </c>
    </row>
    <row r="22" spans="1:68" x14ac:dyDescent="0.25">
      <c r="A22" s="3">
        <f>SUM(A1:A21)</f>
        <v>32</v>
      </c>
      <c r="B22" s="4">
        <f>B14+B16</f>
        <v>18</v>
      </c>
      <c r="C22" s="3"/>
    </row>
    <row r="25" spans="1:68" x14ac:dyDescent="0.25">
      <c r="B25">
        <f>(60 * SUM(B4:B21) ) + 7 + 2</f>
        <v>3609</v>
      </c>
    </row>
    <row r="27" spans="1:68" x14ac:dyDescent="0.25">
      <c r="B27" t="s">
        <v>34</v>
      </c>
      <c r="D27" t="s">
        <v>42</v>
      </c>
    </row>
    <row r="30" spans="1:68" x14ac:dyDescent="0.25">
      <c r="A30" t="s">
        <v>37</v>
      </c>
      <c r="C30">
        <f>A22/B22</f>
        <v>1.7777777777777777</v>
      </c>
    </row>
    <row r="31" spans="1:68" x14ac:dyDescent="0.25">
      <c r="A31" t="s">
        <v>38</v>
      </c>
      <c r="C31">
        <f>A22 * 60 /4449</f>
        <v>0.43155765340525959</v>
      </c>
    </row>
    <row r="33" spans="1:3" x14ac:dyDescent="0.25">
      <c r="A33" t="s">
        <v>39</v>
      </c>
      <c r="C33">
        <f xml:space="preserve"> 1 / ( (1  - C31 ) + (C31/C30))</f>
        <v>1.2327514546965921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PROGRAM_1_BASE_CONF</vt:lpstr>
      <vt:lpstr>PROGRAM_1_BASE_CONF_NO_FORWARDI</vt:lpstr>
      <vt:lpstr>PROGRAM_1_CONF_1</vt:lpstr>
      <vt:lpstr>PROGRAM_1_CONF_2</vt:lpstr>
      <vt:lpstr>PROGRAM_1_CONF_3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Graziadei</dc:creator>
  <cp:lastModifiedBy>Gianluca Graziadei</cp:lastModifiedBy>
  <dcterms:created xsi:type="dcterms:W3CDTF">2022-10-21T12:50:54Z</dcterms:created>
  <dcterms:modified xsi:type="dcterms:W3CDTF">2022-10-23T15:50:11Z</dcterms:modified>
</cp:coreProperties>
</file>