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6020" yWindow="-20880" windowWidth="19740" windowHeight="15980" tabRatio="500" activeTab="2"/>
  </bookViews>
  <sheets>
    <sheet name="scratch" sheetId="1" r:id="rId1"/>
    <sheet name="pubquality" sheetId="2" r:id="rId2"/>
    <sheet name="sensitivity" sheetId="3" r:id="rId3"/>
  </sheets>
  <definedNames>
    <definedName name="_xlnm._FilterDatabase" localSheetId="2" hidden="1">sensitivity!$B$1:$F$1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L2" i="3"/>
  <c r="K2" i="3"/>
</calcChain>
</file>

<file path=xl/sharedStrings.xml><?xml version="1.0" encoding="utf-8"?>
<sst xmlns="http://schemas.openxmlformats.org/spreadsheetml/2006/main" count="609" uniqueCount="300">
  <si>
    <t>VARIABLE</t>
  </si>
  <si>
    <t>NAME</t>
  </si>
  <si>
    <t>UNITS</t>
  </si>
  <si>
    <t>CURRENT SOURCE</t>
  </si>
  <si>
    <t>Current Value</t>
  </si>
  <si>
    <t>NOTES</t>
  </si>
  <si>
    <t>Temperature</t>
  </si>
  <si>
    <t>T</t>
  </si>
  <si>
    <t>Celsius</t>
  </si>
  <si>
    <t>Fisher Field Data</t>
  </si>
  <si>
    <t>Annual series</t>
  </si>
  <si>
    <t>Litter Carbon</t>
  </si>
  <si>
    <t>Litter_C</t>
  </si>
  <si>
    <t>mgC/cm3</t>
  </si>
  <si>
    <t>NA</t>
  </si>
  <si>
    <t>LOCATE</t>
  </si>
  <si>
    <t>Litter Nitrogen</t>
  </si>
  <si>
    <t>Litter_N</t>
  </si>
  <si>
    <t>mgN/cm3</t>
  </si>
  <si>
    <t>Derived from other parameters</t>
  </si>
  <si>
    <t>Litter_C/CN_s</t>
  </si>
  <si>
    <t>Arrhenius gas constant</t>
  </si>
  <si>
    <t>R</t>
  </si>
  <si>
    <t>kJ mol-1 degree-1</t>
  </si>
  <si>
    <t>Constant</t>
  </si>
  <si>
    <t>SOM C:N</t>
  </si>
  <si>
    <t>CN_s</t>
  </si>
  <si>
    <t>ratio</t>
  </si>
  <si>
    <t>Schimel &amp; Weintraub 2003</t>
  </si>
  <si>
    <t>Microbial C:N</t>
  </si>
  <si>
    <t>CN_m</t>
  </si>
  <si>
    <t>Schimel &amp; Weintraub 2003 (actually 7.16)</t>
  </si>
  <si>
    <t>Enzyme C:N</t>
  </si>
  <si>
    <t>CN_enz</t>
  </si>
  <si>
    <t>C allocated to enzyme production</t>
  </si>
  <si>
    <t>p</t>
  </si>
  <si>
    <t>N allocated to enzyme production</t>
  </si>
  <si>
    <t>q</t>
  </si>
  <si>
    <t>Fraction of enzyme pool acting on SOC pool</t>
  </si>
  <si>
    <t>a</t>
  </si>
  <si>
    <t>Microbial biomass turnover rate</t>
  </si>
  <si>
    <t>r_death</t>
  </si>
  <si>
    <t>hrs-1</t>
  </si>
  <si>
    <t>Ezyme pool turnover rate</t>
  </si>
  <si>
    <t>r_Ecloss</t>
  </si>
  <si>
    <t>Schimel &amp; Weintraub 2003 (actually 0.0021)</t>
  </si>
  <si>
    <t>Proportion of dead microbial biomass that re-enters SOC</t>
  </si>
  <si>
    <t>MIC_to_SOC</t>
  </si>
  <si>
    <t>Allison et al. 2010</t>
  </si>
  <si>
    <t>Proportion of dead microbial biomass that re-enters SON</t>
  </si>
  <si>
    <t>MIC_to_SON</t>
  </si>
  <si>
    <t>External C input into DOC pool</t>
  </si>
  <si>
    <t>DOC_input</t>
  </si>
  <si>
    <t>mg C cm-3 soil hr-1</t>
  </si>
  <si>
    <t>e.g. root exudates and turnover</t>
  </si>
  <si>
    <t>External N input in DON pool</t>
  </si>
  <si>
    <t>DON_input</t>
  </si>
  <si>
    <t>mg N cm-3 soil hr-1</t>
  </si>
  <si>
    <t>DOC_input/CN_s</t>
  </si>
  <si>
    <t>e.g. root turnover</t>
  </si>
  <si>
    <t>Uptake C - Arrhenius constant Vmax</t>
  </si>
  <si>
    <t>A_UPT_C</t>
  </si>
  <si>
    <t>mg DOC cm-3 soil hrs-1</t>
  </si>
  <si>
    <t>?</t>
  </si>
  <si>
    <t>Uptake C - Arrhenius activation energy</t>
  </si>
  <si>
    <t>Ea_UPT_C</t>
  </si>
  <si>
    <t>kJ mol-1</t>
  </si>
  <si>
    <t>Uptake C - Arrhenius intercept for km</t>
  </si>
  <si>
    <t>b_UPT_C</t>
  </si>
  <si>
    <t>mg cm-3 degree-1</t>
  </si>
  <si>
    <t>Uptake C - Arrhenius slope for km</t>
  </si>
  <si>
    <t>m_UPT_C</t>
  </si>
  <si>
    <t>mg cm-3</t>
  </si>
  <si>
    <t>Depolymerization - Arrhenius constant</t>
  </si>
  <si>
    <t>Vmax_0</t>
  </si>
  <si>
    <t>mg SOM cm-3 soil hours-1</t>
  </si>
  <si>
    <t>Depolymerization - Activation energy</t>
  </si>
  <si>
    <t>Ea_up</t>
  </si>
  <si>
    <t>Depolymerization Km intercept</t>
  </si>
  <si>
    <t>Km_0</t>
  </si>
  <si>
    <t>Depolymerization km slope</t>
  </si>
  <si>
    <t>Km_slope</t>
  </si>
  <si>
    <t>Dopolymerization Km</t>
  </si>
  <si>
    <t>Km_C</t>
  </si>
  <si>
    <t>Km_slope*T+Km_0 (Allison et al. 2010)</t>
  </si>
  <si>
    <t>0.0025 (if fixed and not T-sensitive)</t>
  </si>
  <si>
    <t>CUE temperature intercept</t>
  </si>
  <si>
    <t>b_CUE</t>
  </si>
  <si>
    <t>mg C mg-1 soil (huh?)</t>
  </si>
  <si>
    <t>Linear relaitonship between CUE and temperature</t>
  </si>
  <si>
    <t>CUE temperature slope</t>
  </si>
  <si>
    <t>m_CUE</t>
  </si>
  <si>
    <t>degree-1</t>
  </si>
  <si>
    <t>Half saturation constant for O2</t>
  </si>
  <si>
    <t>Km_O2</t>
  </si>
  <si>
    <t>cm3 O2/cm3 air</t>
  </si>
  <si>
    <t>DAMM; [O2] at mean soilM</t>
  </si>
  <si>
    <t>DAMM constants</t>
  </si>
  <si>
    <t>Gas diffusivity</t>
  </si>
  <si>
    <t>Dgas</t>
  </si>
  <si>
    <t>DAMM: Based on [o2] in dry soil is same as in air</t>
  </si>
  <si>
    <t>Volume fraction of O2 in the air</t>
  </si>
  <si>
    <t>O2airfrac</t>
  </si>
  <si>
    <t>L O2/ L air</t>
  </si>
  <si>
    <t>Constant (Damm; Millington, 1959)</t>
  </si>
  <si>
    <t>Bulk density</t>
  </si>
  <si>
    <t>BD</t>
  </si>
  <si>
    <t>g/cm3</t>
  </si>
  <si>
    <t>DAMM; Gaudinski et al. 2000</t>
  </si>
  <si>
    <t>Particle density</t>
  </si>
  <si>
    <t>PD</t>
  </si>
  <si>
    <t>Soil Moisture</t>
  </si>
  <si>
    <t>soilM</t>
  </si>
  <si>
    <t>cm3 H2O/cm3</t>
  </si>
  <si>
    <t>SOURCE (DAMM-HF)</t>
  </si>
  <si>
    <t>0-0.6825</t>
  </si>
  <si>
    <t>Porosity</t>
  </si>
  <si>
    <t>porosity</t>
  </si>
  <si>
    <t>1-BD/PD</t>
  </si>
  <si>
    <t>Proportion of total substrate that is soluble</t>
  </si>
  <si>
    <t>frac</t>
  </si>
  <si>
    <t>DAMM: Gaudinski et al. 2000, Magill et al. 2000</t>
  </si>
  <si>
    <t>DAMM constants, p in DAMM</t>
  </si>
  <si>
    <t>Diffusion coefficient of the substrate in liquid phase</t>
  </si>
  <si>
    <t>Dliq</t>
  </si>
  <si>
    <t>DAMM: Based on [Sx]=[Sxsoluble] at soilM=1</t>
  </si>
  <si>
    <t>STOCKS/ CALCULATED VALUES</t>
  </si>
  <si>
    <t>Microbial biomass carbon</t>
  </si>
  <si>
    <t>Mic_C</t>
  </si>
  <si>
    <t>Microbial biomass nitrogen</t>
  </si>
  <si>
    <t>Mic_N</t>
  </si>
  <si>
    <t>Soil organic carbon</t>
  </si>
  <si>
    <t>SOC</t>
  </si>
  <si>
    <t>Soil organic nitrogen</t>
  </si>
  <si>
    <t>SON</t>
  </si>
  <si>
    <t>Dissolved organic carbon</t>
  </si>
  <si>
    <t>DOC</t>
  </si>
  <si>
    <t>Dissolved organic nitrogen</t>
  </si>
  <si>
    <t>DON</t>
  </si>
  <si>
    <t>Enzyme carbon</t>
  </si>
  <si>
    <t>EC</t>
  </si>
  <si>
    <t>Soil O2 concentration</t>
  </si>
  <si>
    <t>O2</t>
  </si>
  <si>
    <t>Calculated at each timestep</t>
  </si>
  <si>
    <t>Activation energy of SON decomposition</t>
  </si>
  <si>
    <r>
      <t>Ea</t>
    </r>
    <r>
      <rPr>
        <vertAlign val="subscript"/>
        <sz val="11"/>
        <color theme="1"/>
        <rFont val="Calibri"/>
        <family val="2"/>
      </rPr>
      <t>SxN</t>
    </r>
  </si>
  <si>
    <t>Potential addons, currently use values for C</t>
  </si>
  <si>
    <t xml:space="preserve">Half saturation constant of SON decomposition </t>
  </si>
  <si>
    <r>
      <t>Km</t>
    </r>
    <r>
      <rPr>
        <vertAlign val="subscript"/>
        <sz val="11"/>
        <color theme="1"/>
        <rFont val="Calibri"/>
        <family val="2"/>
      </rPr>
      <t>SxN</t>
    </r>
  </si>
  <si>
    <t>Activation energy of N uptake</t>
  </si>
  <si>
    <r>
      <t>Ea</t>
    </r>
    <r>
      <rPr>
        <vertAlign val="subscript"/>
        <sz val="11"/>
        <color theme="1"/>
        <rFont val="Calibri"/>
        <family val="2"/>
      </rPr>
      <t>uptN</t>
    </r>
  </si>
  <si>
    <t>Half saturation constant for N uptake</t>
  </si>
  <si>
    <r>
      <t>Km</t>
    </r>
    <r>
      <rPr>
        <vertAlign val="subscript"/>
        <sz val="11"/>
        <color theme="1"/>
        <rFont val="Calibri"/>
        <family val="2"/>
      </rPr>
      <t>uptN</t>
    </r>
  </si>
  <si>
    <t>POTENTIAL SOURCES</t>
  </si>
  <si>
    <t>Allison et al. 2010 [actually 0.0002], Schimel and Weintraub [actually 0.005]</t>
  </si>
  <si>
    <t>HF143 (CRUI soil properties), FISHER</t>
  </si>
  <si>
    <t>Sinsabaugh 2008 and 2014</t>
  </si>
  <si>
    <t>HF167 (DIRT), HF133 (CRUI), HF151 (Hem tower, LPH), Finzi Lab</t>
  </si>
  <si>
    <t>Finzi Lab</t>
  </si>
  <si>
    <t xml:space="preserve">National Rivers and Streams Assessment, Taylor and Townsend </t>
  </si>
  <si>
    <t>National Rivers and Streams Assessment, Taylor and Townsend</t>
  </si>
  <si>
    <t>COMETS????</t>
  </si>
  <si>
    <t>Rich Phillips 2008, Finzi Lab (Rose, John Drake, Eddie Brzostek)</t>
  </si>
  <si>
    <t>Nisn Theriel (sp?)</t>
  </si>
  <si>
    <t>Recalculate with SoilM Data potentially</t>
  </si>
  <si>
    <t>Finzi Lab, HF</t>
  </si>
  <si>
    <t>Finzi Lab, Marc's Synthesis</t>
  </si>
  <si>
    <t>Same as for C</t>
  </si>
  <si>
    <t>Modeled</t>
  </si>
  <si>
    <t>Parameter</t>
  </si>
  <si>
    <t>Units</t>
  </si>
  <si>
    <t>Default Value</t>
  </si>
  <si>
    <t>Description</t>
  </si>
  <si>
    <t>rootDOC</t>
  </si>
  <si>
    <r>
      <t>mg cm</t>
    </r>
    <r>
      <rPr>
        <vertAlign val="superscript"/>
        <sz val="10"/>
        <color rgb="FF000000"/>
        <rFont val="Times New Roman"/>
      </rPr>
      <t>-3</t>
    </r>
  </si>
  <si>
    <t>input</t>
  </si>
  <si>
    <t>Root exudates</t>
  </si>
  <si>
    <t>K</t>
  </si>
  <si>
    <t>temperature in Kelvin</t>
  </si>
  <si>
    <t>θ</t>
  </si>
  <si>
    <r>
      <t>cm</t>
    </r>
    <r>
      <rPr>
        <vertAlign val="superscript"/>
        <sz val="10"/>
        <color rgb="FF000000"/>
        <rFont val="Times New Roman"/>
      </rPr>
      <t>3</t>
    </r>
    <r>
      <rPr>
        <sz val="10"/>
        <color rgb="FF000000"/>
        <rFont val="Times New Roman"/>
      </rPr>
      <t xml:space="preserve"> H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>O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 xml:space="preserve"> soil</t>
    </r>
  </si>
  <si>
    <t>volumetric water content</t>
  </si>
  <si>
    <r>
      <t>g cm</t>
    </r>
    <r>
      <rPr>
        <vertAlign val="superscript"/>
        <sz val="10"/>
        <color rgb="FF000000"/>
        <rFont val="Times New Roman"/>
      </rPr>
      <t>-3</t>
    </r>
  </si>
  <si>
    <t>bulk density</t>
  </si>
  <si>
    <t>particle density</t>
  </si>
  <si>
    <r>
      <t>O</t>
    </r>
    <r>
      <rPr>
        <b/>
        <vertAlign val="subscript"/>
        <sz val="10"/>
        <color rgb="FF000000"/>
        <rFont val="Times New Roman"/>
      </rPr>
      <t>2airfrac</t>
    </r>
  </si>
  <si>
    <r>
      <t>L O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>/ L air</t>
    </r>
  </si>
  <si>
    <r>
      <t>volume fraction of O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 xml:space="preserve"> air </t>
    </r>
  </si>
  <si>
    <r>
      <t>g C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>/ g C cm</t>
    </r>
    <r>
      <rPr>
        <vertAlign val="superscript"/>
        <sz val="10"/>
        <color rgb="FF000000"/>
        <rFont val="Times New Roman"/>
      </rPr>
      <t>-3</t>
    </r>
  </si>
  <si>
    <t>fraction of unprotected SOM, using soluble substrate estimated from Magill et al., 2000</t>
  </si>
  <si>
    <r>
      <t>D</t>
    </r>
    <r>
      <rPr>
        <b/>
        <vertAlign val="subscript"/>
        <sz val="10"/>
        <color rgb="FF000000"/>
        <rFont val="Times New Roman"/>
      </rPr>
      <t>liq</t>
    </r>
  </si>
  <si>
    <t>-</t>
  </si>
  <si>
    <t>diffusion coefficient for unprotected SOM and DOM in liquid</t>
  </si>
  <si>
    <r>
      <t>D</t>
    </r>
    <r>
      <rPr>
        <b/>
        <vertAlign val="subscript"/>
        <sz val="10"/>
        <color rgb="FF000000"/>
        <rFont val="Times New Roman"/>
      </rPr>
      <t>gas</t>
    </r>
  </si>
  <si>
    <r>
      <t>diffusion coefficient for O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 xml:space="preserve"> in air</t>
    </r>
  </si>
  <si>
    <r>
      <t>kM</t>
    </r>
    <r>
      <rPr>
        <b/>
        <vertAlign val="subscript"/>
        <sz val="10"/>
        <color rgb="FF000000"/>
        <rFont val="Times New Roman"/>
      </rPr>
      <t>O2</t>
    </r>
    <r>
      <rPr>
        <b/>
        <sz val="10"/>
        <color rgb="FF000000"/>
        <rFont val="Times New Roman"/>
      </rPr>
      <t xml:space="preserve"> </t>
    </r>
  </si>
  <si>
    <r>
      <t>cm</t>
    </r>
    <r>
      <rPr>
        <vertAlign val="superscript"/>
        <sz val="10"/>
        <color rgb="FF000000"/>
        <rFont val="Times New Roman"/>
      </rPr>
      <t>3</t>
    </r>
    <r>
      <rPr>
        <sz val="10"/>
        <color rgb="FF000000"/>
        <rFont val="Times New Roman"/>
      </rPr>
      <t xml:space="preserve"> O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 xml:space="preserve"> cm</t>
    </r>
    <r>
      <rPr>
        <vertAlign val="superscript"/>
        <sz val="10"/>
        <color rgb="FF000000"/>
        <rFont val="Times New Roman"/>
      </rPr>
      <t xml:space="preserve">-3 </t>
    </r>
    <r>
      <rPr>
        <sz val="10"/>
        <color rgb="FF000000"/>
        <rFont val="Times New Roman"/>
      </rPr>
      <t>air</t>
    </r>
  </si>
  <si>
    <r>
      <t>Michaelis constant for O</t>
    </r>
    <r>
      <rPr>
        <vertAlign val="subscript"/>
        <sz val="10"/>
        <color rgb="FF000000"/>
        <rFont val="Times New Roman"/>
      </rPr>
      <t>2</t>
    </r>
  </si>
  <si>
    <r>
      <t>kJ K</t>
    </r>
    <r>
      <rPr>
        <vertAlign val="superscript"/>
        <sz val="10"/>
        <color rgb="FF000000"/>
        <rFont val="Times New Roman"/>
      </rPr>
      <t>-1</t>
    </r>
    <r>
      <rPr>
        <sz val="10"/>
        <color rgb="FF000000"/>
        <rFont val="Times New Roman"/>
      </rPr>
      <t xml:space="preserve"> mol</t>
    </r>
    <r>
      <rPr>
        <vertAlign val="superscript"/>
        <sz val="10"/>
        <color rgb="FF000000"/>
        <rFont val="Times New Roman"/>
      </rPr>
      <t>-1</t>
    </r>
  </si>
  <si>
    <t>universal gas constant</t>
  </si>
  <si>
    <t>filepath</t>
  </si>
  <si>
    <t>file path to temperature data</t>
  </si>
  <si>
    <t>endTime</t>
  </si>
  <si>
    <t>h</t>
  </si>
  <si>
    <t>number of hours simulated in model run</t>
  </si>
  <si>
    <t xml:space="preserve">p </t>
  </si>
  <si>
    <t>proportion of assimilated C allocated to enzyme production</t>
  </si>
  <si>
    <t>proportion of assimilated N allocated to enzyme production</t>
  </si>
  <si>
    <t>proportion of enzyme pool acting on SOC pool (1-a = proportion acting on SON pool)</t>
  </si>
  <si>
    <t>initSOC</t>
  </si>
  <si>
    <t>initial SOC pool</t>
  </si>
  <si>
    <t>initSON</t>
  </si>
  <si>
    <t>initial SON pool</t>
  </si>
  <si>
    <t>initDOC</t>
  </si>
  <si>
    <t>initial DOC pool</t>
  </si>
  <si>
    <t>initDON</t>
  </si>
  <si>
    <t>initial DON pool</t>
  </si>
  <si>
    <t>initBiomassC</t>
  </si>
  <si>
    <t>initial microbial biomass C</t>
  </si>
  <si>
    <t>initBiomassN</t>
  </si>
  <si>
    <t>initial microbial biomass N</t>
  </si>
  <si>
    <t>LitterC</t>
  </si>
  <si>
    <r>
      <t>mg cm</t>
    </r>
    <r>
      <rPr>
        <vertAlign val="superscript"/>
        <sz val="10"/>
        <color rgb="FF000000"/>
        <rFont val="Times New Roman"/>
      </rPr>
      <t xml:space="preserve">-3 </t>
    </r>
    <r>
      <rPr>
        <sz val="10"/>
        <color rgb="FF000000"/>
        <rFont val="Times New Roman"/>
      </rPr>
      <t>hr</t>
    </r>
    <r>
      <rPr>
        <vertAlign val="superscript"/>
        <sz val="10"/>
        <color rgb="FF000000"/>
        <rFont val="Times New Roman"/>
      </rPr>
      <t>-1</t>
    </r>
  </si>
  <si>
    <t>litter input to SOC pool</t>
  </si>
  <si>
    <t>initEnz</t>
  </si>
  <si>
    <t>initial enzyme pool</t>
  </si>
  <si>
    <t>inputDOC</t>
  </si>
  <si>
    <t>litter input to DOC pool</t>
  </si>
  <si>
    <r>
      <t xml:space="preserve"> hr</t>
    </r>
    <r>
      <rPr>
        <vertAlign val="superscript"/>
        <sz val="10"/>
        <color rgb="FF000000"/>
        <rFont val="Times New Roman"/>
      </rPr>
      <t>-1</t>
    </r>
  </si>
  <si>
    <t>microbial turnover rate</t>
  </si>
  <si>
    <t>r_EnzLoss</t>
  </si>
  <si>
    <t>enzyme turnover rate</t>
  </si>
  <si>
    <r>
      <t>MIC</t>
    </r>
    <r>
      <rPr>
        <b/>
        <vertAlign val="subscript"/>
        <sz val="10"/>
        <color rgb="FF000000"/>
        <rFont val="Times New Roman"/>
      </rPr>
      <t>C_N</t>
    </r>
    <r>
      <rPr>
        <b/>
        <sz val="10"/>
        <color rgb="FF000000"/>
        <rFont val="Times New Roman"/>
      </rPr>
      <t>toSOC</t>
    </r>
    <r>
      <rPr>
        <b/>
        <vertAlign val="subscript"/>
        <sz val="10"/>
        <color rgb="FF000000"/>
        <rFont val="Times New Roman"/>
      </rPr>
      <t>C_N</t>
    </r>
  </si>
  <si>
    <r>
      <t>mg mg</t>
    </r>
    <r>
      <rPr>
        <vertAlign val="superscript"/>
        <sz val="10"/>
        <color rgb="FF000000"/>
        <rFont val="Times New Roman"/>
      </rPr>
      <t>-1</t>
    </r>
  </si>
  <si>
    <r>
      <t>A</t>
    </r>
    <r>
      <rPr>
        <b/>
        <vertAlign val="subscript"/>
        <sz val="10"/>
        <color rgb="FF000000"/>
        <rFont val="Times New Roman"/>
      </rPr>
      <t>C_N</t>
    </r>
  </si>
  <si>
    <r>
      <t>mg SOM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 xml:space="preserve"> (mg Enz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>)</t>
    </r>
    <r>
      <rPr>
        <vertAlign val="superscript"/>
        <sz val="10"/>
        <color rgb="FF000000"/>
        <rFont val="Times New Roman"/>
      </rPr>
      <t>-1</t>
    </r>
    <r>
      <rPr>
        <sz val="10"/>
        <color rgb="FF000000"/>
        <rFont val="Times New Roman"/>
      </rPr>
      <t xml:space="preserve"> h</t>
    </r>
    <r>
      <rPr>
        <vertAlign val="superscript"/>
        <sz val="10"/>
        <color rgb="FF000000"/>
        <rFont val="Times New Roman"/>
      </rPr>
      <t>-1</t>
    </r>
  </si>
  <si>
    <r>
      <t>1.0815</t>
    </r>
    <r>
      <rPr>
        <vertAlign val="subscript"/>
        <sz val="10"/>
        <color rgb="FF000000"/>
        <rFont val="Times New Roman"/>
      </rPr>
      <t>*</t>
    </r>
    <r>
      <rPr>
        <sz val="10"/>
        <color rgb="FF000000"/>
        <rFont val="Times New Roman"/>
      </rPr>
      <t>10</t>
    </r>
    <r>
      <rPr>
        <vertAlign val="superscript"/>
        <sz val="10"/>
        <color rgb="FF000000"/>
        <rFont val="Times New Roman"/>
      </rPr>
      <t>11</t>
    </r>
  </si>
  <si>
    <t>Vmax intercept for SOM depolymerization</t>
  </si>
  <si>
    <r>
      <t>A</t>
    </r>
    <r>
      <rPr>
        <b/>
        <vertAlign val="subscript"/>
        <sz val="10"/>
        <color rgb="FF000000"/>
        <rFont val="Times New Roman"/>
      </rPr>
      <t>uptC_N</t>
    </r>
  </si>
  <si>
    <r>
      <t>mg DOC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 xml:space="preserve"> (mg biomass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>)</t>
    </r>
    <r>
      <rPr>
        <vertAlign val="superscript"/>
        <sz val="10"/>
        <color rgb="FF000000"/>
        <rFont val="Times New Roman"/>
      </rPr>
      <t>-1</t>
    </r>
    <r>
      <rPr>
        <sz val="10"/>
        <color rgb="FF000000"/>
        <rFont val="Times New Roman"/>
      </rPr>
      <t xml:space="preserve"> h</t>
    </r>
    <r>
      <rPr>
        <vertAlign val="superscript"/>
        <sz val="10"/>
        <color rgb="FF000000"/>
        <rFont val="Times New Roman"/>
      </rPr>
      <t>-1</t>
    </r>
  </si>
  <si>
    <t>Vmax intercept for DOC uptake</t>
  </si>
  <si>
    <r>
      <t>Km</t>
    </r>
    <r>
      <rPr>
        <b/>
        <vertAlign val="subscript"/>
        <sz val="10"/>
        <color rgb="FF000000"/>
        <rFont val="Times New Roman"/>
      </rPr>
      <t>C_N</t>
    </r>
  </si>
  <si>
    <t>Km for SOM depolymerization</t>
  </si>
  <si>
    <r>
      <t>Km</t>
    </r>
    <r>
      <rPr>
        <b/>
        <vertAlign val="subscript"/>
        <sz val="10"/>
        <color rgb="FF000000"/>
        <rFont val="Times New Roman"/>
      </rPr>
      <t>uptC_N</t>
    </r>
  </si>
  <si>
    <t>Km for DOC uptake</t>
  </si>
  <si>
    <t>CUE</t>
  </si>
  <si>
    <t>Carbon use efficiency</t>
  </si>
  <si>
    <r>
      <t>Ea</t>
    </r>
    <r>
      <rPr>
        <b/>
        <vertAlign val="subscript"/>
        <sz val="10"/>
        <color rgb="FF000000"/>
        <rFont val="Times New Roman"/>
      </rPr>
      <t>C_N</t>
    </r>
  </si>
  <si>
    <r>
      <t>kJ mol</t>
    </r>
    <r>
      <rPr>
        <vertAlign val="superscript"/>
        <sz val="10"/>
        <color rgb="FF000000"/>
        <rFont val="Times New Roman"/>
      </rPr>
      <t>-1</t>
    </r>
  </si>
  <si>
    <t>Ea for SOM depolymerization</t>
  </si>
  <si>
    <r>
      <t>Ea</t>
    </r>
    <r>
      <rPr>
        <b/>
        <vertAlign val="subscript"/>
        <sz val="10"/>
        <color rgb="FF000000"/>
        <rFont val="Times New Roman"/>
      </rPr>
      <t>uptC_N</t>
    </r>
  </si>
  <si>
    <t>Ea for DOC uptake</t>
  </si>
  <si>
    <r>
      <t>CN</t>
    </r>
    <r>
      <rPr>
        <b/>
        <vertAlign val="subscript"/>
        <sz val="10"/>
        <color rgb="FF000000"/>
        <rFont val="Times New Roman"/>
      </rPr>
      <t>s</t>
    </r>
  </si>
  <si>
    <t>C:N of soil</t>
  </si>
  <si>
    <r>
      <t>CN</t>
    </r>
    <r>
      <rPr>
        <b/>
        <vertAlign val="subscript"/>
        <sz val="10"/>
        <color rgb="FF000000"/>
        <rFont val="Times New Roman"/>
      </rPr>
      <t>l</t>
    </r>
  </si>
  <si>
    <t>C:N of litter</t>
  </si>
  <si>
    <r>
      <t>CN</t>
    </r>
    <r>
      <rPr>
        <b/>
        <vertAlign val="subscript"/>
        <sz val="10"/>
        <color rgb="FF000000"/>
        <rFont val="Times New Roman"/>
      </rPr>
      <t>m</t>
    </r>
  </si>
  <si>
    <t>C:N of microbial biomass</t>
  </si>
  <si>
    <r>
      <t>CN</t>
    </r>
    <r>
      <rPr>
        <b/>
        <vertAlign val="subscript"/>
        <sz val="10"/>
        <color rgb="FF000000"/>
        <rFont val="Times New Roman"/>
      </rPr>
      <t>e</t>
    </r>
  </si>
  <si>
    <t>C:N of enzymes</t>
  </si>
  <si>
    <r>
      <t>CN</t>
    </r>
    <r>
      <rPr>
        <b/>
        <vertAlign val="subscript"/>
        <sz val="10"/>
        <color rgb="FF000000"/>
        <rFont val="Times New Roman"/>
      </rPr>
      <t>ex</t>
    </r>
  </si>
  <si>
    <t>C:N of root inputs</t>
  </si>
  <si>
    <t>Call</t>
  </si>
  <si>
    <t>CN_l</t>
  </si>
  <si>
    <t>Nt</t>
  </si>
  <si>
    <t>CN_ex</t>
  </si>
  <si>
    <t>Km_UPT</t>
  </si>
  <si>
    <t>MIC_to_SOC
MIC_to_SON</t>
  </si>
  <si>
    <t>MIC_C</t>
  </si>
  <si>
    <t>MIC_N</t>
  </si>
  <si>
    <t>A_C</t>
  </si>
  <si>
    <t>Ea_C</t>
  </si>
  <si>
    <t>Type</t>
  </si>
  <si>
    <t>water</t>
  </si>
  <si>
    <t>Include in sensitivity?</t>
  </si>
  <si>
    <t>y</t>
  </si>
  <si>
    <t>mic</t>
  </si>
  <si>
    <t>enz</t>
  </si>
  <si>
    <t>fraction of dead microbial biomass to SOM</t>
  </si>
  <si>
    <t>Param</t>
  </si>
  <si>
    <t>High</t>
  </si>
  <si>
    <t>Low</t>
  </si>
  <si>
    <t>&lt;-changed to 62 cuz NAN</t>
  </si>
  <si>
    <t>&lt;-changed to 62 cuz too sensitive</t>
  </si>
  <si>
    <t>death</t>
  </si>
  <si>
    <t>enzLoss</t>
  </si>
  <si>
    <t>micToSom</t>
  </si>
  <si>
    <t>aUpt</t>
  </si>
  <si>
    <t>aDep</t>
  </si>
  <si>
    <t>kmDep</t>
  </si>
  <si>
    <t>kmUpt</t>
  </si>
  <si>
    <t>O2frac</t>
  </si>
  <si>
    <t>Cfrac</t>
  </si>
  <si>
    <t>dLiq</t>
  </si>
  <si>
    <t>dGas</t>
  </si>
  <si>
    <t>kmO2</t>
  </si>
  <si>
    <t>eaDep</t>
  </si>
  <si>
    <t>eaUpt</t>
  </si>
  <si>
    <t>ParamNoEa</t>
  </si>
  <si>
    <t>ParamShort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</si>
</sst>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Times New Roman"/>
    </font>
    <font>
      <sz val="10"/>
      <color rgb="FF000000"/>
      <name val="Times New Roman"/>
    </font>
    <font>
      <vertAlign val="superscript"/>
      <sz val="10"/>
      <color rgb="FF000000"/>
      <name val="Times New Roman"/>
    </font>
    <font>
      <vertAlign val="subscript"/>
      <sz val="10"/>
      <color rgb="FF000000"/>
      <name val="Times New Roman"/>
    </font>
    <font>
      <b/>
      <vertAlign val="subscript"/>
      <sz val="10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 applyFill="1"/>
    <xf numFmtId="0" fontId="2" fillId="4" borderId="0" xfId="0" applyFont="1" applyFill="1"/>
    <xf numFmtId="0" fontId="3" fillId="0" borderId="0" xfId="0" applyFont="1" applyFill="1"/>
    <xf numFmtId="0" fontId="1" fillId="3" borderId="0" xfId="0" applyFont="1" applyFill="1"/>
    <xf numFmtId="0" fontId="1" fillId="0" borderId="0" xfId="0" applyFont="1" applyFill="1"/>
    <xf numFmtId="0" fontId="4" fillId="0" borderId="0" xfId="0" applyFont="1" applyFill="1"/>
    <xf numFmtId="0" fontId="7" fillId="0" borderId="0" xfId="0" applyFont="1"/>
    <xf numFmtId="0" fontId="8" fillId="0" borderId="0" xfId="1"/>
    <xf numFmtId="0" fontId="6" fillId="3" borderId="0" xfId="0" applyFont="1" applyFill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0" fillId="5" borderId="0" xfId="0" applyFill="1"/>
    <xf numFmtId="0" fontId="11" fillId="5" borderId="0" xfId="0" applyFont="1" applyFill="1" applyAlignment="1">
      <alignment vertical="center" wrapText="1"/>
    </xf>
    <xf numFmtId="0" fontId="10" fillId="5" borderId="0" xfId="0" applyFont="1" applyFill="1" applyAlignment="1">
      <alignment vertical="center"/>
    </xf>
    <xf numFmtId="0" fontId="11" fillId="5" borderId="0" xfId="0" applyFont="1" applyFill="1" applyAlignment="1">
      <alignment horizontal="right" vertical="center"/>
    </xf>
    <xf numFmtId="0" fontId="10" fillId="5" borderId="0" xfId="0" applyFont="1" applyFill="1" applyAlignment="1">
      <alignment vertical="center" wrapText="1"/>
    </xf>
    <xf numFmtId="11" fontId="11" fillId="5" borderId="0" xfId="0" applyNumberFormat="1" applyFont="1" applyFill="1" applyAlignment="1">
      <alignment horizontal="right" vertical="center"/>
    </xf>
  </cellXfs>
  <cellStyles count="2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sqref="A1:B1048576"/>
    </sheetView>
  </sheetViews>
  <sheetFormatPr baseColWidth="10" defaultColWidth="11" defaultRowHeight="15" x14ac:dyDescent="0"/>
  <cols>
    <col min="1" max="1" width="47.5" bestFit="1" customWidth="1"/>
    <col min="2" max="2" width="11.83203125" bestFit="1" customWidth="1"/>
    <col min="3" max="3" width="22.6640625" bestFit="1" customWidth="1"/>
    <col min="4" max="4" width="55.83203125" bestFit="1" customWidth="1"/>
    <col min="5" max="5" width="31.1640625" bestFit="1" customWidth="1"/>
    <col min="6" max="6" width="29.83203125" bestFit="1" customWidth="1"/>
    <col min="7" max="7" width="42.1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8" t="s">
        <v>153</v>
      </c>
      <c r="F1" s="1" t="s">
        <v>4</v>
      </c>
      <c r="G1" s="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 s="2"/>
      <c r="F2" t="s">
        <v>10</v>
      </c>
    </row>
    <row r="3" spans="1:7">
      <c r="A3" t="s">
        <v>11</v>
      </c>
      <c r="B3" t="s">
        <v>12</v>
      </c>
      <c r="C3" t="s">
        <v>13</v>
      </c>
      <c r="D3" s="3" t="s">
        <v>14</v>
      </c>
      <c r="E3" s="4" t="s">
        <v>157</v>
      </c>
      <c r="F3">
        <v>5.0000000000000001E-4</v>
      </c>
    </row>
    <row r="4" spans="1:7">
      <c r="A4" t="s">
        <v>16</v>
      </c>
      <c r="B4" t="s">
        <v>17</v>
      </c>
      <c r="C4" t="s">
        <v>18</v>
      </c>
      <c r="D4" s="3" t="s">
        <v>19</v>
      </c>
      <c r="E4" s="2"/>
      <c r="F4" t="s">
        <v>20</v>
      </c>
    </row>
    <row r="5" spans="1:7">
      <c r="A5" t="s">
        <v>21</v>
      </c>
      <c r="B5" t="s">
        <v>22</v>
      </c>
      <c r="C5" t="s">
        <v>23</v>
      </c>
      <c r="D5" s="3" t="s">
        <v>24</v>
      </c>
      <c r="E5" s="2"/>
      <c r="F5">
        <v>8.3140000000000002E-3</v>
      </c>
    </row>
    <row r="6" spans="1:7">
      <c r="A6" t="s">
        <v>25</v>
      </c>
      <c r="B6" t="s">
        <v>26</v>
      </c>
      <c r="C6" t="s">
        <v>27</v>
      </c>
      <c r="D6" s="3" t="s">
        <v>28</v>
      </c>
      <c r="E6" s="4" t="s">
        <v>158</v>
      </c>
      <c r="F6">
        <v>27.6</v>
      </c>
    </row>
    <row r="7" spans="1:7">
      <c r="A7" t="s">
        <v>29</v>
      </c>
      <c r="B7" t="s">
        <v>30</v>
      </c>
      <c r="C7" t="s">
        <v>27</v>
      </c>
      <c r="D7" s="3" t="s">
        <v>31</v>
      </c>
      <c r="E7" s="4" t="s">
        <v>158</v>
      </c>
      <c r="F7">
        <v>10</v>
      </c>
    </row>
    <row r="8" spans="1:7">
      <c r="A8" t="s">
        <v>32</v>
      </c>
      <c r="B8" t="s">
        <v>33</v>
      </c>
      <c r="C8" t="s">
        <v>27</v>
      </c>
      <c r="D8" s="3" t="s">
        <v>14</v>
      </c>
      <c r="E8" s="4" t="s">
        <v>158</v>
      </c>
      <c r="F8">
        <v>3</v>
      </c>
    </row>
    <row r="9" spans="1:7">
      <c r="A9" t="s">
        <v>34</v>
      </c>
      <c r="B9" t="s">
        <v>35</v>
      </c>
      <c r="C9" t="s">
        <v>27</v>
      </c>
      <c r="D9" s="3" t="s">
        <v>14</v>
      </c>
      <c r="E9" s="4" t="s">
        <v>161</v>
      </c>
      <c r="F9">
        <v>0.5</v>
      </c>
    </row>
    <row r="10" spans="1:7">
      <c r="A10" t="s">
        <v>36</v>
      </c>
      <c r="B10" t="s">
        <v>37</v>
      </c>
      <c r="C10" t="s">
        <v>27</v>
      </c>
      <c r="D10" s="3" t="s">
        <v>14</v>
      </c>
      <c r="E10" s="4" t="s">
        <v>161</v>
      </c>
      <c r="F10">
        <v>0.5</v>
      </c>
    </row>
    <row r="11" spans="1:7">
      <c r="A11" t="s">
        <v>38</v>
      </c>
      <c r="B11" t="s">
        <v>39</v>
      </c>
      <c r="C11" t="s">
        <v>27</v>
      </c>
      <c r="D11" s="3" t="s">
        <v>14</v>
      </c>
      <c r="E11" s="13" t="s">
        <v>15</v>
      </c>
      <c r="F11">
        <v>0.5</v>
      </c>
    </row>
    <row r="12" spans="1:7">
      <c r="A12" t="s">
        <v>40</v>
      </c>
      <c r="B12" t="s">
        <v>41</v>
      </c>
      <c r="C12" t="s">
        <v>42</v>
      </c>
      <c r="D12" s="3" t="s">
        <v>154</v>
      </c>
      <c r="E12" s="13" t="s">
        <v>15</v>
      </c>
      <c r="F12">
        <v>1.4999999999999999E-4</v>
      </c>
    </row>
    <row r="13" spans="1:7">
      <c r="A13" t="s">
        <v>43</v>
      </c>
      <c r="B13" t="s">
        <v>44</v>
      </c>
      <c r="C13" t="s">
        <v>42</v>
      </c>
      <c r="D13" s="3" t="s">
        <v>45</v>
      </c>
      <c r="E13" s="13" t="s">
        <v>15</v>
      </c>
      <c r="F13">
        <v>1E-3</v>
      </c>
    </row>
    <row r="14" spans="1:7">
      <c r="A14" t="s">
        <v>46</v>
      </c>
      <c r="B14" t="s">
        <v>47</v>
      </c>
      <c r="C14" t="s">
        <v>27</v>
      </c>
      <c r="D14" s="3" t="s">
        <v>48</v>
      </c>
      <c r="E14" s="13" t="s">
        <v>15</v>
      </c>
      <c r="F14">
        <v>0.5</v>
      </c>
    </row>
    <row r="15" spans="1:7">
      <c r="A15" t="s">
        <v>49</v>
      </c>
      <c r="B15" t="s">
        <v>50</v>
      </c>
      <c r="C15" t="s">
        <v>27</v>
      </c>
      <c r="D15" s="3" t="s">
        <v>48</v>
      </c>
      <c r="E15" s="13" t="s">
        <v>15</v>
      </c>
      <c r="F15">
        <v>0.5</v>
      </c>
    </row>
    <row r="16" spans="1:7">
      <c r="A16" t="s">
        <v>51</v>
      </c>
      <c r="B16" t="s">
        <v>52</v>
      </c>
      <c r="C16" t="s">
        <v>53</v>
      </c>
      <c r="D16" s="3" t="s">
        <v>14</v>
      </c>
      <c r="E16" s="4" t="s">
        <v>162</v>
      </c>
      <c r="F16">
        <v>5.0000000000000001E-4</v>
      </c>
      <c r="G16" t="s">
        <v>54</v>
      </c>
    </row>
    <row r="17" spans="1:7">
      <c r="A17" t="s">
        <v>55</v>
      </c>
      <c r="B17" t="s">
        <v>56</v>
      </c>
      <c r="C17" t="s">
        <v>57</v>
      </c>
      <c r="D17" s="3" t="s">
        <v>19</v>
      </c>
      <c r="E17" s="2" t="s">
        <v>163</v>
      </c>
      <c r="F17" t="s">
        <v>58</v>
      </c>
      <c r="G17" t="s">
        <v>59</v>
      </c>
    </row>
    <row r="19" spans="1:7">
      <c r="A19" t="s">
        <v>60</v>
      </c>
      <c r="B19" t="s">
        <v>61</v>
      </c>
      <c r="C19" t="s">
        <v>62</v>
      </c>
      <c r="D19" t="s">
        <v>63</v>
      </c>
      <c r="E19" s="4"/>
      <c r="F19">
        <v>100000000</v>
      </c>
    </row>
    <row r="20" spans="1:7">
      <c r="A20" t="s">
        <v>64</v>
      </c>
      <c r="B20" t="s">
        <v>65</v>
      </c>
      <c r="C20" t="s">
        <v>66</v>
      </c>
      <c r="D20" t="s">
        <v>63</v>
      </c>
      <c r="E20" s="4"/>
      <c r="F20">
        <v>48</v>
      </c>
    </row>
    <row r="21" spans="1:7">
      <c r="A21" t="s">
        <v>67</v>
      </c>
      <c r="B21" t="s">
        <v>68</v>
      </c>
      <c r="C21" t="s">
        <v>69</v>
      </c>
      <c r="D21" s="3" t="s">
        <v>48</v>
      </c>
      <c r="E21" s="4"/>
      <c r="F21">
        <v>0.1</v>
      </c>
    </row>
    <row r="22" spans="1:7">
      <c r="A22" t="s">
        <v>70</v>
      </c>
      <c r="B22" t="s">
        <v>71</v>
      </c>
      <c r="C22" t="s">
        <v>72</v>
      </c>
      <c r="D22" s="3" t="s">
        <v>48</v>
      </c>
      <c r="E22" s="4"/>
      <c r="F22">
        <v>0.01</v>
      </c>
    </row>
    <row r="25" spans="1:7">
      <c r="A25" t="s">
        <v>73</v>
      </c>
      <c r="B25" t="s">
        <v>74</v>
      </c>
      <c r="C25" t="s">
        <v>75</v>
      </c>
      <c r="D25" s="3" t="s">
        <v>63</v>
      </c>
      <c r="E25" s="4" t="s">
        <v>156</v>
      </c>
      <c r="F25">
        <v>100000000</v>
      </c>
    </row>
    <row r="26" spans="1:7">
      <c r="A26" t="s">
        <v>76</v>
      </c>
      <c r="B26" t="s">
        <v>77</v>
      </c>
      <c r="C26" t="s">
        <v>66</v>
      </c>
      <c r="D26" s="3" t="s">
        <v>63</v>
      </c>
      <c r="E26" s="4" t="s">
        <v>156</v>
      </c>
      <c r="F26">
        <v>48</v>
      </c>
    </row>
    <row r="27" spans="1:7">
      <c r="A27" t="s">
        <v>78</v>
      </c>
      <c r="B27" t="s">
        <v>79</v>
      </c>
      <c r="C27" t="s">
        <v>72</v>
      </c>
      <c r="D27" s="3" t="s">
        <v>48</v>
      </c>
      <c r="E27" s="4" t="s">
        <v>156</v>
      </c>
      <c r="F27">
        <v>500</v>
      </c>
    </row>
    <row r="28" spans="1:7">
      <c r="A28" t="s">
        <v>80</v>
      </c>
      <c r="B28" t="s">
        <v>81</v>
      </c>
      <c r="C28" t="s">
        <v>69</v>
      </c>
      <c r="D28" s="3" t="s">
        <v>48</v>
      </c>
      <c r="E28" s="4" t="s">
        <v>156</v>
      </c>
      <c r="F28">
        <v>5</v>
      </c>
    </row>
    <row r="29" spans="1:7">
      <c r="A29" t="s">
        <v>82</v>
      </c>
      <c r="B29" t="s">
        <v>83</v>
      </c>
      <c r="D29" s="3" t="s">
        <v>84</v>
      </c>
      <c r="E29" s="4" t="s">
        <v>156</v>
      </c>
      <c r="F29" t="s">
        <v>85</v>
      </c>
    </row>
    <row r="31" spans="1:7">
      <c r="A31" t="s">
        <v>86</v>
      </c>
      <c r="B31" t="s">
        <v>87</v>
      </c>
      <c r="C31" t="s">
        <v>88</v>
      </c>
      <c r="D31" s="3" t="s">
        <v>48</v>
      </c>
      <c r="E31" s="2"/>
      <c r="F31">
        <v>0.63</v>
      </c>
      <c r="G31" t="s">
        <v>89</v>
      </c>
    </row>
    <row r="32" spans="1:7">
      <c r="A32" t="s">
        <v>90</v>
      </c>
      <c r="B32" t="s">
        <v>91</v>
      </c>
      <c r="C32" t="s">
        <v>92</v>
      </c>
      <c r="D32" s="3" t="s">
        <v>48</v>
      </c>
      <c r="E32" s="2"/>
      <c r="F32">
        <v>1.6E-2</v>
      </c>
      <c r="G32" t="s">
        <v>89</v>
      </c>
    </row>
    <row r="34" spans="1:7">
      <c r="A34" t="s">
        <v>93</v>
      </c>
      <c r="B34" t="s">
        <v>94</v>
      </c>
      <c r="C34" t="s">
        <v>95</v>
      </c>
      <c r="D34" s="3" t="s">
        <v>96</v>
      </c>
      <c r="E34" s="4" t="s">
        <v>164</v>
      </c>
      <c r="F34">
        <v>0.121</v>
      </c>
      <c r="G34" t="s">
        <v>97</v>
      </c>
    </row>
    <row r="35" spans="1:7">
      <c r="A35" t="s">
        <v>98</v>
      </c>
      <c r="B35" t="s">
        <v>99</v>
      </c>
      <c r="C35" t="s">
        <v>63</v>
      </c>
      <c r="D35" s="3" t="s">
        <v>100</v>
      </c>
      <c r="E35" s="2" t="s">
        <v>14</v>
      </c>
      <c r="F35">
        <v>1.67</v>
      </c>
      <c r="G35" t="s">
        <v>97</v>
      </c>
    </row>
    <row r="36" spans="1:7">
      <c r="A36" t="s">
        <v>101</v>
      </c>
      <c r="B36" t="s">
        <v>102</v>
      </c>
      <c r="C36" t="s">
        <v>103</v>
      </c>
      <c r="D36" s="3" t="s">
        <v>104</v>
      </c>
      <c r="E36" s="2" t="s">
        <v>14</v>
      </c>
      <c r="F36">
        <v>0.20899999999999999</v>
      </c>
      <c r="G36" t="s">
        <v>97</v>
      </c>
    </row>
    <row r="37" spans="1:7">
      <c r="A37" t="s">
        <v>105</v>
      </c>
      <c r="B37" t="s">
        <v>106</v>
      </c>
      <c r="C37" t="s">
        <v>107</v>
      </c>
      <c r="D37" s="5" t="s">
        <v>108</v>
      </c>
      <c r="E37" s="6" t="s">
        <v>165</v>
      </c>
      <c r="F37">
        <v>0.8</v>
      </c>
      <c r="G37" t="s">
        <v>97</v>
      </c>
    </row>
    <row r="38" spans="1:7">
      <c r="A38" t="s">
        <v>109</v>
      </c>
      <c r="B38" t="s">
        <v>110</v>
      </c>
      <c r="C38" t="s">
        <v>107</v>
      </c>
      <c r="D38" s="5" t="s">
        <v>108</v>
      </c>
      <c r="E38" s="6" t="s">
        <v>165</v>
      </c>
      <c r="F38">
        <v>2.52</v>
      </c>
      <c r="G38" t="s">
        <v>97</v>
      </c>
    </row>
    <row r="39" spans="1:7">
      <c r="A39" t="s">
        <v>111</v>
      </c>
      <c r="B39" t="s">
        <v>112</v>
      </c>
      <c r="C39" t="s">
        <v>113</v>
      </c>
      <c r="D39" s="5" t="s">
        <v>114</v>
      </c>
      <c r="E39" s="6" t="s">
        <v>155</v>
      </c>
      <c r="F39" t="s">
        <v>115</v>
      </c>
      <c r="G39" t="s">
        <v>97</v>
      </c>
    </row>
    <row r="40" spans="1:7">
      <c r="A40" t="s">
        <v>116</v>
      </c>
      <c r="B40" t="s">
        <v>117</v>
      </c>
      <c r="C40" t="s">
        <v>27</v>
      </c>
      <c r="D40" s="7" t="s">
        <v>19</v>
      </c>
      <c r="E40" s="2" t="s">
        <v>14</v>
      </c>
      <c r="F40" t="s">
        <v>118</v>
      </c>
      <c r="G40" t="s">
        <v>97</v>
      </c>
    </row>
    <row r="41" spans="1:7">
      <c r="A41" t="s">
        <v>119</v>
      </c>
      <c r="B41" t="s">
        <v>120</v>
      </c>
      <c r="C41" t="s">
        <v>27</v>
      </c>
      <c r="D41" s="3" t="s">
        <v>121</v>
      </c>
      <c r="E41" s="4" t="s">
        <v>15</v>
      </c>
      <c r="F41">
        <v>4.1399999999999998E-4</v>
      </c>
      <c r="G41" t="s">
        <v>122</v>
      </c>
    </row>
    <row r="42" spans="1:7">
      <c r="A42" t="s">
        <v>123</v>
      </c>
      <c r="B42" t="s">
        <v>124</v>
      </c>
      <c r="C42" t="s">
        <v>63</v>
      </c>
      <c r="D42" s="3" t="s">
        <v>125</v>
      </c>
      <c r="E42" s="2" t="s">
        <v>14</v>
      </c>
      <c r="F42">
        <v>3.17</v>
      </c>
      <c r="G42" t="s">
        <v>97</v>
      </c>
    </row>
    <row r="43" spans="1:7">
      <c r="D43" s="3"/>
      <c r="E43" s="3"/>
    </row>
    <row r="44" spans="1:7" s="3" customFormat="1">
      <c r="A44" s="9" t="s">
        <v>126</v>
      </c>
    </row>
    <row r="45" spans="1:7" s="3" customFormat="1">
      <c r="A45" s="3" t="s">
        <v>127</v>
      </c>
      <c r="B45" s="3" t="s">
        <v>128</v>
      </c>
      <c r="C45"/>
      <c r="D45" s="3" t="s">
        <v>168</v>
      </c>
      <c r="E45" s="4" t="s">
        <v>166</v>
      </c>
    </row>
    <row r="46" spans="1:7" s="3" customFormat="1">
      <c r="A46" s="3" t="s">
        <v>129</v>
      </c>
      <c r="B46" s="3" t="s">
        <v>130</v>
      </c>
      <c r="C46"/>
      <c r="D46" s="3" t="s">
        <v>168</v>
      </c>
      <c r="E46" s="4" t="s">
        <v>158</v>
      </c>
    </row>
    <row r="47" spans="1:7" s="3" customFormat="1">
      <c r="A47" s="3" t="s">
        <v>131</v>
      </c>
      <c r="B47" s="3" t="s">
        <v>132</v>
      </c>
      <c r="D47" s="3" t="s">
        <v>168</v>
      </c>
      <c r="E47" s="4" t="s">
        <v>166</v>
      </c>
    </row>
    <row r="48" spans="1:7" s="3" customFormat="1">
      <c r="A48" s="3" t="s">
        <v>133</v>
      </c>
      <c r="B48" s="3" t="s">
        <v>134</v>
      </c>
      <c r="D48" s="3" t="s">
        <v>168</v>
      </c>
      <c r="E48" s="4" t="s">
        <v>158</v>
      </c>
    </row>
    <row r="49" spans="1:7" s="3" customFormat="1">
      <c r="A49" s="3" t="s">
        <v>135</v>
      </c>
      <c r="B49" s="3" t="s">
        <v>136</v>
      </c>
      <c r="D49" s="3" t="s">
        <v>168</v>
      </c>
      <c r="E49" s="4" t="s">
        <v>159</v>
      </c>
    </row>
    <row r="50" spans="1:7" s="3" customFormat="1">
      <c r="A50" s="3" t="s">
        <v>137</v>
      </c>
      <c r="B50" s="3" t="s">
        <v>138</v>
      </c>
      <c r="D50" s="3" t="s">
        <v>168</v>
      </c>
      <c r="E50" s="4" t="s">
        <v>160</v>
      </c>
    </row>
    <row r="51" spans="1:7" s="3" customFormat="1">
      <c r="A51" s="3" t="s">
        <v>139</v>
      </c>
      <c r="B51" s="3" t="s">
        <v>140</v>
      </c>
      <c r="D51" s="3" t="s">
        <v>168</v>
      </c>
      <c r="E51" s="4" t="s">
        <v>15</v>
      </c>
    </row>
    <row r="52" spans="1:7" s="3" customFormat="1">
      <c r="A52" s="3" t="s">
        <v>141</v>
      </c>
      <c r="B52" s="3" t="s">
        <v>142</v>
      </c>
      <c r="D52" s="3" t="s">
        <v>168</v>
      </c>
      <c r="E52" s="4" t="s">
        <v>15</v>
      </c>
      <c r="G52" s="3" t="s">
        <v>143</v>
      </c>
    </row>
    <row r="53" spans="1:7" s="3" customFormat="1" ht="16">
      <c r="A53" s="10" t="s">
        <v>144</v>
      </c>
      <c r="B53" s="10" t="s">
        <v>145</v>
      </c>
      <c r="C53" t="s">
        <v>66</v>
      </c>
      <c r="D53" s="3" t="s">
        <v>167</v>
      </c>
      <c r="E53" s="4" t="s">
        <v>156</v>
      </c>
      <c r="G53" s="3" t="s">
        <v>146</v>
      </c>
    </row>
    <row r="54" spans="1:7" s="3" customFormat="1" ht="16">
      <c r="A54" s="10" t="s">
        <v>147</v>
      </c>
      <c r="B54" s="10" t="s">
        <v>148</v>
      </c>
      <c r="C54" t="s">
        <v>72</v>
      </c>
      <c r="D54" s="3" t="s">
        <v>167</v>
      </c>
      <c r="E54" s="4" t="s">
        <v>156</v>
      </c>
      <c r="G54" s="3" t="s">
        <v>146</v>
      </c>
    </row>
    <row r="55" spans="1:7" s="3" customFormat="1" ht="16">
      <c r="A55" s="10" t="s">
        <v>149</v>
      </c>
      <c r="B55" s="10" t="s">
        <v>150</v>
      </c>
      <c r="C55" t="s">
        <v>66</v>
      </c>
      <c r="D55" s="3" t="s">
        <v>167</v>
      </c>
      <c r="E55" s="4" t="s">
        <v>156</v>
      </c>
      <c r="G55" s="3" t="s">
        <v>146</v>
      </c>
    </row>
    <row r="56" spans="1:7" s="3" customFormat="1" ht="16">
      <c r="A56" s="10" t="s">
        <v>151</v>
      </c>
      <c r="B56" s="10" t="s">
        <v>152</v>
      </c>
      <c r="C56" t="s">
        <v>72</v>
      </c>
      <c r="D56" s="3" t="s">
        <v>167</v>
      </c>
      <c r="E56" s="4" t="s">
        <v>156</v>
      </c>
      <c r="G56" s="3" t="s">
        <v>146</v>
      </c>
    </row>
    <row r="57" spans="1:7" s="3" customFormat="1"/>
    <row r="61" spans="1:7" ht="16">
      <c r="A61" s="11"/>
    </row>
    <row r="62" spans="1:7" ht="16">
      <c r="A62" s="11"/>
    </row>
    <row r="63" spans="1:7">
      <c r="A63" s="12"/>
    </row>
    <row r="64" spans="1:7">
      <c r="A64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150" zoomScaleNormal="150" zoomScalePageLayoutView="150" workbookViewId="0">
      <selection sqref="A1:XFD1048576"/>
    </sheetView>
  </sheetViews>
  <sheetFormatPr baseColWidth="10" defaultRowHeight="15" x14ac:dyDescent="0"/>
  <cols>
    <col min="5" max="5" width="33.6640625" customWidth="1"/>
    <col min="6" max="6" width="17.6640625" customWidth="1"/>
  </cols>
  <sheetData>
    <row r="1" spans="1:7" ht="16" thickBot="1">
      <c r="A1" s="14" t="s">
        <v>169</v>
      </c>
      <c r="B1" s="14" t="s">
        <v>262</v>
      </c>
      <c r="C1" s="15" t="s">
        <v>170</v>
      </c>
      <c r="D1" s="14" t="s">
        <v>171</v>
      </c>
      <c r="E1" s="15" t="s">
        <v>172</v>
      </c>
      <c r="F1" s="15" t="s">
        <v>274</v>
      </c>
      <c r="G1" s="15" t="s">
        <v>272</v>
      </c>
    </row>
    <row r="2" spans="1:7">
      <c r="A2" s="16" t="s">
        <v>173</v>
      </c>
      <c r="B2" s="16"/>
      <c r="C2" s="17" t="s">
        <v>174</v>
      </c>
      <c r="D2" s="18" t="s">
        <v>175</v>
      </c>
      <c r="E2" s="17" t="s">
        <v>176</v>
      </c>
      <c r="F2" s="17"/>
    </row>
    <row r="3" spans="1:7">
      <c r="A3" s="16" t="s">
        <v>7</v>
      </c>
      <c r="B3" s="16" t="s">
        <v>7</v>
      </c>
      <c r="C3" s="17" t="s">
        <v>177</v>
      </c>
      <c r="D3" s="19" t="s">
        <v>175</v>
      </c>
      <c r="E3" s="17" t="s">
        <v>178</v>
      </c>
      <c r="F3" s="17"/>
    </row>
    <row r="4" spans="1:7" ht="24">
      <c r="A4" s="16" t="s">
        <v>179</v>
      </c>
      <c r="B4" s="16" t="s">
        <v>112</v>
      </c>
      <c r="C4" s="17" t="s">
        <v>180</v>
      </c>
      <c r="D4" s="19" t="s">
        <v>175</v>
      </c>
      <c r="E4" s="17" t="s">
        <v>181</v>
      </c>
      <c r="F4" s="17"/>
    </row>
    <row r="5" spans="1:7">
      <c r="A5" s="16" t="s">
        <v>106</v>
      </c>
      <c r="B5" s="16" t="s">
        <v>106</v>
      </c>
      <c r="C5" s="17" t="s">
        <v>182</v>
      </c>
      <c r="D5" s="19">
        <v>0.8</v>
      </c>
      <c r="E5" s="17" t="s">
        <v>183</v>
      </c>
      <c r="F5" s="17" t="s">
        <v>275</v>
      </c>
      <c r="G5" t="s">
        <v>273</v>
      </c>
    </row>
    <row r="6" spans="1:7">
      <c r="A6" s="16" t="s">
        <v>110</v>
      </c>
      <c r="B6" s="16" t="s">
        <v>110</v>
      </c>
      <c r="C6" s="17" t="s">
        <v>182</v>
      </c>
      <c r="D6" s="19">
        <v>2.52</v>
      </c>
      <c r="E6" s="17" t="s">
        <v>184</v>
      </c>
      <c r="F6" s="17" t="s">
        <v>275</v>
      </c>
      <c r="G6" t="s">
        <v>273</v>
      </c>
    </row>
    <row r="7" spans="1:7">
      <c r="A7" s="16" t="s">
        <v>185</v>
      </c>
      <c r="B7" s="16" t="s">
        <v>102</v>
      </c>
      <c r="C7" s="17" t="s">
        <v>186</v>
      </c>
      <c r="D7" s="19">
        <v>0.20899999999999999</v>
      </c>
      <c r="E7" s="17" t="s">
        <v>187</v>
      </c>
      <c r="F7" s="17"/>
      <c r="G7" t="s">
        <v>273</v>
      </c>
    </row>
    <row r="8" spans="1:7" ht="24">
      <c r="A8" s="16" t="s">
        <v>120</v>
      </c>
      <c r="B8" s="16" t="s">
        <v>120</v>
      </c>
      <c r="C8" s="17" t="s">
        <v>188</v>
      </c>
      <c r="D8" s="19">
        <v>4.1399999999999998E-4</v>
      </c>
      <c r="E8" s="17" t="s">
        <v>189</v>
      </c>
      <c r="F8" s="17" t="s">
        <v>275</v>
      </c>
      <c r="G8" t="s">
        <v>273</v>
      </c>
    </row>
    <row r="9" spans="1:7" ht="24">
      <c r="A9" s="16" t="s">
        <v>190</v>
      </c>
      <c r="B9" s="16" t="s">
        <v>124</v>
      </c>
      <c r="C9" s="17" t="s">
        <v>191</v>
      </c>
      <c r="D9" s="19">
        <v>3.17</v>
      </c>
      <c r="E9" s="17" t="s">
        <v>192</v>
      </c>
      <c r="F9" s="17" t="s">
        <v>275</v>
      </c>
      <c r="G9" t="s">
        <v>273</v>
      </c>
    </row>
    <row r="10" spans="1:7">
      <c r="A10" s="16" t="s">
        <v>193</v>
      </c>
      <c r="B10" s="16" t="s">
        <v>99</v>
      </c>
      <c r="C10" s="17" t="s">
        <v>191</v>
      </c>
      <c r="D10" s="19">
        <v>1.67</v>
      </c>
      <c r="E10" s="17" t="s">
        <v>194</v>
      </c>
      <c r="F10" s="17" t="s">
        <v>275</v>
      </c>
      <c r="G10" t="s">
        <v>273</v>
      </c>
    </row>
    <row r="11" spans="1:7" ht="24">
      <c r="A11" s="16" t="s">
        <v>195</v>
      </c>
      <c r="B11" s="16" t="s">
        <v>94</v>
      </c>
      <c r="C11" s="17" t="s">
        <v>196</v>
      </c>
      <c r="D11" s="19">
        <v>0.121</v>
      </c>
      <c r="E11" s="17" t="s">
        <v>197</v>
      </c>
      <c r="F11" s="17" t="s">
        <v>275</v>
      </c>
      <c r="G11" t="s">
        <v>273</v>
      </c>
    </row>
    <row r="12" spans="1:7">
      <c r="A12" s="16" t="s">
        <v>22</v>
      </c>
      <c r="B12" s="16" t="s">
        <v>22</v>
      </c>
      <c r="C12" s="17" t="s">
        <v>198</v>
      </c>
      <c r="D12" s="19">
        <v>8.3145000000000007E-3</v>
      </c>
      <c r="E12" s="17" t="s">
        <v>199</v>
      </c>
      <c r="F12" s="17"/>
    </row>
    <row r="13" spans="1:7">
      <c r="A13" s="16" t="s">
        <v>200</v>
      </c>
      <c r="B13" s="16" t="s">
        <v>200</v>
      </c>
      <c r="C13" s="17" t="s">
        <v>191</v>
      </c>
      <c r="D13" s="19"/>
      <c r="E13" s="17" t="s">
        <v>201</v>
      </c>
      <c r="F13" s="17"/>
    </row>
    <row r="14" spans="1:7">
      <c r="A14" s="16" t="s">
        <v>202</v>
      </c>
      <c r="B14" s="16" t="s">
        <v>264</v>
      </c>
      <c r="C14" s="17" t="s">
        <v>203</v>
      </c>
      <c r="D14" s="19">
        <v>2000000</v>
      </c>
      <c r="E14" s="17" t="s">
        <v>204</v>
      </c>
      <c r="F14" s="17"/>
    </row>
    <row r="15" spans="1:7" ht="24">
      <c r="A15" s="16" t="s">
        <v>205</v>
      </c>
      <c r="B15" s="16" t="s">
        <v>35</v>
      </c>
      <c r="C15" s="17" t="s">
        <v>191</v>
      </c>
      <c r="D15" s="19">
        <v>0.5</v>
      </c>
      <c r="E15" s="17" t="s">
        <v>206</v>
      </c>
      <c r="F15" s="17" t="s">
        <v>275</v>
      </c>
      <c r="G15" s="17" t="s">
        <v>276</v>
      </c>
    </row>
    <row r="16" spans="1:7" ht="24">
      <c r="A16" s="16" t="s">
        <v>37</v>
      </c>
      <c r="B16" s="16" t="s">
        <v>37</v>
      </c>
      <c r="C16" s="17" t="s">
        <v>191</v>
      </c>
      <c r="D16" s="19">
        <v>0.5</v>
      </c>
      <c r="E16" s="17" t="s">
        <v>207</v>
      </c>
      <c r="F16" s="17" t="s">
        <v>275</v>
      </c>
      <c r="G16" s="17" t="s">
        <v>276</v>
      </c>
    </row>
    <row r="17" spans="1:7" ht="24">
      <c r="A17" s="16" t="s">
        <v>39</v>
      </c>
      <c r="B17" s="16" t="s">
        <v>39</v>
      </c>
      <c r="C17" s="17" t="s">
        <v>191</v>
      </c>
      <c r="D17" s="19">
        <v>0.5</v>
      </c>
      <c r="E17" s="17" t="s">
        <v>208</v>
      </c>
      <c r="F17" s="17" t="s">
        <v>275</v>
      </c>
      <c r="G17" s="17" t="s">
        <v>277</v>
      </c>
    </row>
    <row r="18" spans="1:7">
      <c r="A18" s="16" t="s">
        <v>221</v>
      </c>
      <c r="B18" s="16" t="s">
        <v>12</v>
      </c>
      <c r="C18" s="17" t="s">
        <v>222</v>
      </c>
      <c r="D18" s="19">
        <v>5.0000000000000001E-4</v>
      </c>
      <c r="E18" s="17" t="s">
        <v>223</v>
      </c>
      <c r="F18" s="17"/>
    </row>
    <row r="19" spans="1:7">
      <c r="A19" s="16" t="s">
        <v>226</v>
      </c>
      <c r="B19" s="16" t="s">
        <v>52</v>
      </c>
      <c r="C19" s="17" t="s">
        <v>222</v>
      </c>
      <c r="D19" s="19">
        <v>5.0000000000000001E-4</v>
      </c>
      <c r="E19" s="17" t="s">
        <v>227</v>
      </c>
      <c r="F19" s="17"/>
    </row>
    <row r="20" spans="1:7">
      <c r="A20" s="16" t="s">
        <v>41</v>
      </c>
      <c r="B20" s="16" t="s">
        <v>41</v>
      </c>
      <c r="C20" s="17" t="s">
        <v>228</v>
      </c>
      <c r="D20" s="19">
        <v>1.4999999999999999E-4</v>
      </c>
      <c r="E20" s="17" t="s">
        <v>229</v>
      </c>
      <c r="F20" s="17" t="s">
        <v>275</v>
      </c>
      <c r="G20" s="17" t="s">
        <v>276</v>
      </c>
    </row>
    <row r="21" spans="1:7">
      <c r="A21" s="16" t="s">
        <v>230</v>
      </c>
      <c r="B21" s="16" t="s">
        <v>44</v>
      </c>
      <c r="C21" s="17" t="s">
        <v>228</v>
      </c>
      <c r="D21" s="19">
        <v>1E-3</v>
      </c>
      <c r="E21" s="17" t="s">
        <v>231</v>
      </c>
      <c r="F21" s="17" t="s">
        <v>275</v>
      </c>
      <c r="G21" s="17" t="s">
        <v>277</v>
      </c>
    </row>
    <row r="22" spans="1:7" ht="48">
      <c r="A22" s="16" t="s">
        <v>232</v>
      </c>
      <c r="B22" s="23" t="s">
        <v>267</v>
      </c>
      <c r="C22" s="17" t="s">
        <v>233</v>
      </c>
      <c r="D22" s="19">
        <v>0.5</v>
      </c>
      <c r="E22" s="17" t="s">
        <v>278</v>
      </c>
      <c r="F22" s="17" t="s">
        <v>275</v>
      </c>
      <c r="G22" s="17" t="s">
        <v>276</v>
      </c>
    </row>
    <row r="23" spans="1:7" ht="36">
      <c r="A23" s="16" t="s">
        <v>234</v>
      </c>
      <c r="B23" s="16" t="s">
        <v>270</v>
      </c>
      <c r="C23" s="17" t="s">
        <v>235</v>
      </c>
      <c r="D23" s="19" t="s">
        <v>236</v>
      </c>
      <c r="E23" s="17" t="s">
        <v>237</v>
      </c>
      <c r="F23" s="17" t="s">
        <v>275</v>
      </c>
      <c r="G23" s="17" t="s">
        <v>277</v>
      </c>
    </row>
    <row r="24" spans="1:7" ht="36">
      <c r="A24" s="16" t="s">
        <v>238</v>
      </c>
      <c r="B24" s="16" t="s">
        <v>61</v>
      </c>
      <c r="C24" s="17" t="s">
        <v>239</v>
      </c>
      <c r="D24" s="19" t="s">
        <v>236</v>
      </c>
      <c r="E24" s="17" t="s">
        <v>240</v>
      </c>
      <c r="F24" s="17" t="s">
        <v>275</v>
      </c>
      <c r="G24" s="17" t="s">
        <v>276</v>
      </c>
    </row>
    <row r="25" spans="1:7">
      <c r="A25" s="16" t="s">
        <v>241</v>
      </c>
      <c r="B25" s="16" t="s">
        <v>83</v>
      </c>
      <c r="C25" s="17" t="s">
        <v>174</v>
      </c>
      <c r="D25" s="19">
        <v>2.5000000000000001E-3</v>
      </c>
      <c r="E25" s="17" t="s">
        <v>242</v>
      </c>
      <c r="F25" s="17" t="s">
        <v>275</v>
      </c>
      <c r="G25" s="17" t="s">
        <v>277</v>
      </c>
    </row>
    <row r="26" spans="1:7">
      <c r="A26" s="16" t="s">
        <v>243</v>
      </c>
      <c r="B26" s="16" t="s">
        <v>266</v>
      </c>
      <c r="C26" s="17" t="s">
        <v>174</v>
      </c>
      <c r="D26" s="19">
        <v>0.3</v>
      </c>
      <c r="E26" s="17" t="s">
        <v>244</v>
      </c>
      <c r="F26" s="17" t="s">
        <v>275</v>
      </c>
      <c r="G26" s="17" t="s">
        <v>276</v>
      </c>
    </row>
    <row r="27" spans="1:7">
      <c r="A27" s="16" t="s">
        <v>245</v>
      </c>
      <c r="B27" s="16" t="s">
        <v>245</v>
      </c>
      <c r="C27" s="17" t="s">
        <v>233</v>
      </c>
      <c r="D27" s="19">
        <v>0.31</v>
      </c>
      <c r="E27" s="17" t="s">
        <v>246</v>
      </c>
      <c r="F27" s="17" t="s">
        <v>275</v>
      </c>
      <c r="G27" s="17" t="s">
        <v>276</v>
      </c>
    </row>
    <row r="28" spans="1:7">
      <c r="A28" s="16" t="s">
        <v>247</v>
      </c>
      <c r="B28" s="16" t="s">
        <v>271</v>
      </c>
      <c r="C28" s="17" t="s">
        <v>248</v>
      </c>
      <c r="D28" s="19">
        <v>61.77</v>
      </c>
      <c r="E28" s="17" t="s">
        <v>249</v>
      </c>
      <c r="F28" s="17" t="s">
        <v>275</v>
      </c>
      <c r="G28" s="17" t="s">
        <v>277</v>
      </c>
    </row>
    <row r="29" spans="1:7">
      <c r="A29" s="16" t="s">
        <v>250</v>
      </c>
      <c r="B29" s="16" t="s">
        <v>65</v>
      </c>
      <c r="C29" s="17" t="s">
        <v>248</v>
      </c>
      <c r="D29" s="19">
        <v>61.77</v>
      </c>
      <c r="E29" s="17" t="s">
        <v>251</v>
      </c>
      <c r="F29" s="17" t="s">
        <v>275</v>
      </c>
      <c r="G29" s="17" t="s">
        <v>276</v>
      </c>
    </row>
    <row r="30" spans="1:7">
      <c r="A30" s="16" t="s">
        <v>252</v>
      </c>
      <c r="B30" s="23" t="s">
        <v>26</v>
      </c>
      <c r="C30" s="17" t="s">
        <v>191</v>
      </c>
      <c r="D30" s="19">
        <v>27.6</v>
      </c>
      <c r="E30" s="17" t="s">
        <v>253</v>
      </c>
      <c r="F30" s="17"/>
    </row>
    <row r="31" spans="1:7">
      <c r="A31" s="16" t="s">
        <v>254</v>
      </c>
      <c r="B31" s="23" t="s">
        <v>263</v>
      </c>
      <c r="C31" s="17" t="s">
        <v>191</v>
      </c>
      <c r="D31" s="19">
        <v>50</v>
      </c>
      <c r="E31" s="17" t="s">
        <v>255</v>
      </c>
      <c r="F31" s="17"/>
    </row>
    <row r="32" spans="1:7">
      <c r="A32" s="16" t="s">
        <v>256</v>
      </c>
      <c r="B32" s="23" t="s">
        <v>30</v>
      </c>
      <c r="C32" s="17" t="s">
        <v>191</v>
      </c>
      <c r="D32" s="19">
        <v>10</v>
      </c>
      <c r="E32" s="17" t="s">
        <v>257</v>
      </c>
      <c r="F32" s="17"/>
    </row>
    <row r="33" spans="1:6">
      <c r="A33" s="16" t="s">
        <v>258</v>
      </c>
      <c r="B33" s="23" t="s">
        <v>33</v>
      </c>
      <c r="C33" s="17" t="s">
        <v>191</v>
      </c>
      <c r="D33" s="19">
        <v>3</v>
      </c>
      <c r="E33" s="17" t="s">
        <v>259</v>
      </c>
      <c r="F33" s="17"/>
    </row>
    <row r="34" spans="1:6" ht="16" thickBot="1">
      <c r="A34" s="20" t="s">
        <v>260</v>
      </c>
      <c r="B34" s="24" t="s">
        <v>265</v>
      </c>
      <c r="C34" s="21" t="s">
        <v>191</v>
      </c>
      <c r="D34" s="22">
        <v>27.6</v>
      </c>
      <c r="E34" s="21" t="s">
        <v>261</v>
      </c>
      <c r="F34" s="25"/>
    </row>
    <row r="35" spans="1:6">
      <c r="A35" s="16" t="s">
        <v>209</v>
      </c>
      <c r="B35" s="16" t="s">
        <v>132</v>
      </c>
      <c r="C35" s="17" t="s">
        <v>174</v>
      </c>
      <c r="D35" s="19">
        <v>144.5986</v>
      </c>
      <c r="E35" s="17" t="s">
        <v>210</v>
      </c>
      <c r="F35" s="17"/>
    </row>
    <row r="36" spans="1:6">
      <c r="A36" s="16" t="s">
        <v>211</v>
      </c>
      <c r="B36" s="16" t="s">
        <v>134</v>
      </c>
      <c r="C36" s="17" t="s">
        <v>174</v>
      </c>
      <c r="D36" s="19">
        <v>5.4413</v>
      </c>
      <c r="E36" s="17" t="s">
        <v>212</v>
      </c>
      <c r="F36" s="17"/>
    </row>
    <row r="37" spans="1:6">
      <c r="A37" s="16" t="s">
        <v>213</v>
      </c>
      <c r="B37" s="16" t="s">
        <v>136</v>
      </c>
      <c r="C37" s="17" t="s">
        <v>174</v>
      </c>
      <c r="D37" s="19">
        <v>9.1631000000000004E-4</v>
      </c>
      <c r="E37" s="17" t="s">
        <v>214</v>
      </c>
      <c r="F37" s="17"/>
    </row>
    <row r="38" spans="1:6">
      <c r="A38" s="16" t="s">
        <v>215</v>
      </c>
      <c r="B38" s="16" t="s">
        <v>138</v>
      </c>
      <c r="C38" s="17" t="s">
        <v>174</v>
      </c>
      <c r="D38" s="19">
        <v>4.9421000000000003E-4</v>
      </c>
      <c r="E38" s="17" t="s">
        <v>216</v>
      </c>
      <c r="F38" s="17"/>
    </row>
    <row r="39" spans="1:6">
      <c r="A39" s="16" t="s">
        <v>217</v>
      </c>
      <c r="B39" s="16" t="s">
        <v>268</v>
      </c>
      <c r="C39" s="17" t="s">
        <v>174</v>
      </c>
      <c r="D39" s="19">
        <v>1.1957</v>
      </c>
      <c r="E39" s="17" t="s">
        <v>218</v>
      </c>
      <c r="F39" s="17"/>
    </row>
    <row r="40" spans="1:6">
      <c r="A40" s="16" t="s">
        <v>219</v>
      </c>
      <c r="B40" s="16" t="s">
        <v>269</v>
      </c>
      <c r="C40" s="17" t="s">
        <v>174</v>
      </c>
      <c r="D40" s="19">
        <v>0.1196</v>
      </c>
      <c r="E40" s="17" t="s">
        <v>220</v>
      </c>
      <c r="F40" s="17"/>
    </row>
    <row r="41" spans="1:6">
      <c r="A41" s="16" t="s">
        <v>224</v>
      </c>
      <c r="B41" s="16" t="s">
        <v>140</v>
      </c>
      <c r="C41" s="17" t="s">
        <v>174</v>
      </c>
      <c r="D41" s="19">
        <v>3.8100000000000002E-2</v>
      </c>
      <c r="E41" s="17" t="s">
        <v>225</v>
      </c>
      <c r="F41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21"/>
  <sheetViews>
    <sheetView tabSelected="1" topLeftCell="A8" zoomScale="150" zoomScaleNormal="150" zoomScalePageLayoutView="150" workbookViewId="0">
      <pane xSplit="2" topLeftCell="F1" activePane="topRight" state="frozen"/>
      <selection pane="topRight" activeCell="B17" sqref="B17"/>
    </sheetView>
  </sheetViews>
  <sheetFormatPr baseColWidth="10" defaultRowHeight="15" x14ac:dyDescent="0"/>
  <cols>
    <col min="1" max="1" width="33.6640625" style="28" customWidth="1"/>
    <col min="2" max="4" width="10.83203125" style="28"/>
    <col min="5" max="5" width="17.6640625" style="28" customWidth="1"/>
    <col min="6" max="16384" width="10.83203125" style="28"/>
  </cols>
  <sheetData>
    <row r="1" spans="1:13" ht="16" thickBot="1">
      <c r="A1" s="26" t="s">
        <v>172</v>
      </c>
      <c r="B1" s="27" t="s">
        <v>169</v>
      </c>
      <c r="C1" s="27" t="s">
        <v>262</v>
      </c>
      <c r="D1" s="26" t="s">
        <v>170</v>
      </c>
      <c r="E1" s="26" t="s">
        <v>274</v>
      </c>
      <c r="F1" s="26" t="s">
        <v>272</v>
      </c>
      <c r="G1" s="26" t="s">
        <v>279</v>
      </c>
      <c r="H1" s="26" t="s">
        <v>298</v>
      </c>
      <c r="I1" s="26" t="s">
        <v>299</v>
      </c>
      <c r="J1" s="27" t="s">
        <v>171</v>
      </c>
      <c r="K1" s="27" t="s">
        <v>280</v>
      </c>
      <c r="L1" s="27" t="s">
        <v>281</v>
      </c>
    </row>
    <row r="2" spans="1:13">
      <c r="A2" s="29" t="s">
        <v>183</v>
      </c>
      <c r="B2" s="30" t="s">
        <v>106</v>
      </c>
      <c r="C2" s="30" t="s">
        <v>106</v>
      </c>
      <c r="D2" s="29" t="s">
        <v>182</v>
      </c>
      <c r="E2" s="29" t="s">
        <v>275</v>
      </c>
      <c r="F2" s="29" t="s">
        <v>273</v>
      </c>
      <c r="G2" s="29" t="s">
        <v>191</v>
      </c>
      <c r="H2" s="29" t="s">
        <v>191</v>
      </c>
      <c r="I2" s="29" t="s">
        <v>191</v>
      </c>
      <c r="J2" s="31">
        <v>0.8</v>
      </c>
      <c r="K2" s="28">
        <f>J2*0.9</f>
        <v>0.72000000000000008</v>
      </c>
      <c r="L2" s="28">
        <f>J2*1.1</f>
        <v>0.88000000000000012</v>
      </c>
    </row>
    <row r="3" spans="1:13">
      <c r="A3" s="29" t="s">
        <v>184</v>
      </c>
      <c r="B3" s="30" t="s">
        <v>110</v>
      </c>
      <c r="C3" s="30" t="s">
        <v>110</v>
      </c>
      <c r="D3" s="29" t="s">
        <v>182</v>
      </c>
      <c r="E3" s="29" t="s">
        <v>275</v>
      </c>
      <c r="F3" s="29" t="s">
        <v>273</v>
      </c>
      <c r="G3" s="28" t="s">
        <v>191</v>
      </c>
      <c r="H3" s="28" t="s">
        <v>191</v>
      </c>
      <c r="I3" s="28" t="s">
        <v>191</v>
      </c>
      <c r="J3" s="31">
        <v>2.52</v>
      </c>
      <c r="K3" s="28">
        <f t="shared" ref="K3:K21" si="0">J3*0.9</f>
        <v>2.2680000000000002</v>
      </c>
      <c r="L3" s="28">
        <f t="shared" ref="L3:L21" si="1">J3*1.1</f>
        <v>2.7720000000000002</v>
      </c>
    </row>
    <row r="4" spans="1:13">
      <c r="A4" s="29" t="s">
        <v>187</v>
      </c>
      <c r="B4" s="30" t="s">
        <v>291</v>
      </c>
      <c r="C4" s="30" t="s">
        <v>102</v>
      </c>
      <c r="D4" s="29" t="s">
        <v>186</v>
      </c>
      <c r="E4" s="29"/>
      <c r="F4" s="29" t="s">
        <v>273</v>
      </c>
      <c r="G4" s="28">
        <v>3</v>
      </c>
      <c r="H4" s="28">
        <v>3</v>
      </c>
      <c r="I4" s="28" t="s">
        <v>191</v>
      </c>
      <c r="J4" s="31">
        <v>0.20899999999999999</v>
      </c>
      <c r="K4" s="28">
        <f t="shared" si="0"/>
        <v>0.18809999999999999</v>
      </c>
      <c r="L4" s="28">
        <f t="shared" si="1"/>
        <v>0.22990000000000002</v>
      </c>
    </row>
    <row r="5" spans="1:13" ht="24">
      <c r="A5" s="29" t="s">
        <v>189</v>
      </c>
      <c r="B5" s="30" t="s">
        <v>292</v>
      </c>
      <c r="C5" s="30" t="s">
        <v>120</v>
      </c>
      <c r="D5" s="29" t="s">
        <v>188</v>
      </c>
      <c r="E5" s="29" t="s">
        <v>275</v>
      </c>
      <c r="F5" s="29" t="s">
        <v>273</v>
      </c>
      <c r="G5" s="28">
        <v>4</v>
      </c>
      <c r="H5" s="28">
        <v>4</v>
      </c>
      <c r="I5" s="28" t="s">
        <v>191</v>
      </c>
      <c r="J5" s="31">
        <v>4.1399999999999998E-4</v>
      </c>
      <c r="K5" s="28">
        <f t="shared" si="0"/>
        <v>3.726E-4</v>
      </c>
      <c r="L5" s="28">
        <f t="shared" si="1"/>
        <v>4.5540000000000001E-4</v>
      </c>
    </row>
    <row r="6" spans="1:13" ht="24">
      <c r="A6" s="29" t="s">
        <v>192</v>
      </c>
      <c r="B6" s="30" t="s">
        <v>293</v>
      </c>
      <c r="C6" s="30" t="s">
        <v>124</v>
      </c>
      <c r="D6" s="29" t="s">
        <v>191</v>
      </c>
      <c r="E6" s="29" t="s">
        <v>275</v>
      </c>
      <c r="F6" s="29" t="s">
        <v>273</v>
      </c>
      <c r="G6" s="28">
        <v>5</v>
      </c>
      <c r="H6" s="28">
        <v>5</v>
      </c>
      <c r="I6" s="28" t="s">
        <v>191</v>
      </c>
      <c r="J6" s="31">
        <v>3.17</v>
      </c>
      <c r="K6" s="28">
        <f t="shared" si="0"/>
        <v>2.8530000000000002</v>
      </c>
      <c r="L6" s="28">
        <f t="shared" si="1"/>
        <v>3.4870000000000001</v>
      </c>
    </row>
    <row r="7" spans="1:13">
      <c r="A7" s="29" t="s">
        <v>194</v>
      </c>
      <c r="B7" s="30" t="s">
        <v>294</v>
      </c>
      <c r="C7" s="30" t="s">
        <v>99</v>
      </c>
      <c r="D7" s="29" t="s">
        <v>191</v>
      </c>
      <c r="E7" s="29" t="s">
        <v>275</v>
      </c>
      <c r="F7" s="29" t="s">
        <v>273</v>
      </c>
      <c r="G7" s="28">
        <v>6</v>
      </c>
      <c r="H7" s="28">
        <v>6</v>
      </c>
      <c r="I7" s="28" t="s">
        <v>191</v>
      </c>
      <c r="J7" s="31">
        <v>1.67</v>
      </c>
      <c r="K7" s="28">
        <f t="shared" si="0"/>
        <v>1.5029999999999999</v>
      </c>
      <c r="L7" s="28">
        <f t="shared" si="1"/>
        <v>1.837</v>
      </c>
    </row>
    <row r="8" spans="1:13" ht="24">
      <c r="A8" s="29" t="s">
        <v>197</v>
      </c>
      <c r="B8" s="30" t="s">
        <v>295</v>
      </c>
      <c r="C8" s="30" t="s">
        <v>94</v>
      </c>
      <c r="D8" s="29" t="s">
        <v>196</v>
      </c>
      <c r="E8" s="29" t="s">
        <v>275</v>
      </c>
      <c r="F8" s="29" t="s">
        <v>273</v>
      </c>
      <c r="G8" s="28">
        <v>7</v>
      </c>
      <c r="H8" s="28">
        <v>7</v>
      </c>
      <c r="I8" s="28" t="s">
        <v>191</v>
      </c>
      <c r="J8" s="31">
        <v>0.121</v>
      </c>
      <c r="K8" s="28">
        <f t="shared" si="0"/>
        <v>0.1089</v>
      </c>
      <c r="L8" s="28">
        <f t="shared" si="1"/>
        <v>0.1331</v>
      </c>
    </row>
    <row r="9" spans="1:13" ht="24">
      <c r="A9" s="29" t="s">
        <v>206</v>
      </c>
      <c r="B9" s="30" t="s">
        <v>205</v>
      </c>
      <c r="C9" s="30" t="s">
        <v>35</v>
      </c>
      <c r="D9" s="29" t="s">
        <v>191</v>
      </c>
      <c r="E9" s="29" t="s">
        <v>275</v>
      </c>
      <c r="F9" s="29" t="s">
        <v>276</v>
      </c>
      <c r="G9" s="28">
        <v>8</v>
      </c>
      <c r="H9" s="28">
        <v>8</v>
      </c>
      <c r="I9" s="28">
        <v>8</v>
      </c>
      <c r="J9" s="31">
        <v>0.5</v>
      </c>
      <c r="K9" s="28">
        <f t="shared" si="0"/>
        <v>0.45</v>
      </c>
      <c r="L9" s="28">
        <f t="shared" si="1"/>
        <v>0.55000000000000004</v>
      </c>
    </row>
    <row r="10" spans="1:13" ht="24">
      <c r="A10" s="29" t="s">
        <v>207</v>
      </c>
      <c r="B10" s="30" t="s">
        <v>37</v>
      </c>
      <c r="C10" s="30" t="s">
        <v>37</v>
      </c>
      <c r="D10" s="29" t="s">
        <v>191</v>
      </c>
      <c r="E10" s="29" t="s">
        <v>275</v>
      </c>
      <c r="F10" s="29" t="s">
        <v>276</v>
      </c>
      <c r="G10" s="28">
        <v>9</v>
      </c>
      <c r="H10" s="28">
        <v>9</v>
      </c>
      <c r="I10" s="28">
        <v>9</v>
      </c>
      <c r="J10" s="31">
        <v>0.5</v>
      </c>
      <c r="K10" s="28">
        <f t="shared" si="0"/>
        <v>0.45</v>
      </c>
      <c r="L10" s="28">
        <f t="shared" si="1"/>
        <v>0.55000000000000004</v>
      </c>
    </row>
    <row r="11" spans="1:13">
      <c r="A11" s="29" t="s">
        <v>229</v>
      </c>
      <c r="B11" s="30" t="s">
        <v>284</v>
      </c>
      <c r="C11" s="30" t="s">
        <v>41</v>
      </c>
      <c r="D11" s="29" t="s">
        <v>228</v>
      </c>
      <c r="E11" s="29" t="s">
        <v>275</v>
      </c>
      <c r="F11" s="29" t="s">
        <v>276</v>
      </c>
      <c r="G11" s="28">
        <v>10</v>
      </c>
      <c r="H11" s="28">
        <v>10</v>
      </c>
      <c r="I11" s="28">
        <v>10</v>
      </c>
      <c r="J11" s="31">
        <v>1.4999999999999999E-4</v>
      </c>
      <c r="K11" s="28">
        <f t="shared" si="0"/>
        <v>1.35E-4</v>
      </c>
      <c r="L11" s="28">
        <f t="shared" si="1"/>
        <v>1.65E-4</v>
      </c>
    </row>
    <row r="12" spans="1:13" ht="48">
      <c r="A12" s="29" t="s">
        <v>278</v>
      </c>
      <c r="B12" s="30" t="s">
        <v>286</v>
      </c>
      <c r="C12" s="32" t="s">
        <v>267</v>
      </c>
      <c r="D12" s="29" t="s">
        <v>233</v>
      </c>
      <c r="E12" s="29" t="s">
        <v>275</v>
      </c>
      <c r="F12" s="29" t="s">
        <v>276</v>
      </c>
      <c r="G12" s="28">
        <v>11</v>
      </c>
      <c r="H12" s="28">
        <v>11</v>
      </c>
      <c r="I12" s="28">
        <v>11</v>
      </c>
      <c r="J12" s="31">
        <v>0.5</v>
      </c>
      <c r="K12" s="28">
        <f t="shared" si="0"/>
        <v>0.45</v>
      </c>
      <c r="L12" s="28">
        <f t="shared" si="1"/>
        <v>0.55000000000000004</v>
      </c>
    </row>
    <row r="13" spans="1:13" ht="36">
      <c r="A13" s="29" t="s">
        <v>240</v>
      </c>
      <c r="B13" s="30" t="s">
        <v>287</v>
      </c>
      <c r="C13" s="30" t="s">
        <v>61</v>
      </c>
      <c r="D13" s="29" t="s">
        <v>239</v>
      </c>
      <c r="E13" s="29" t="s">
        <v>275</v>
      </c>
      <c r="F13" s="29" t="s">
        <v>276</v>
      </c>
      <c r="G13" s="28">
        <v>12</v>
      </c>
      <c r="H13" s="28">
        <v>12</v>
      </c>
      <c r="I13" s="28">
        <v>12</v>
      </c>
      <c r="J13" s="33">
        <v>108150000000</v>
      </c>
      <c r="K13" s="28">
        <f t="shared" si="0"/>
        <v>97335000000</v>
      </c>
      <c r="L13" s="28">
        <f t="shared" si="1"/>
        <v>118965000000.00002</v>
      </c>
    </row>
    <row r="14" spans="1:13">
      <c r="A14" s="29" t="s">
        <v>244</v>
      </c>
      <c r="B14" s="30" t="s">
        <v>290</v>
      </c>
      <c r="C14" s="30" t="s">
        <v>266</v>
      </c>
      <c r="D14" s="29" t="s">
        <v>174</v>
      </c>
      <c r="E14" s="29" t="s">
        <v>275</v>
      </c>
      <c r="F14" s="29" t="s">
        <v>276</v>
      </c>
      <c r="G14" s="28">
        <v>13</v>
      </c>
      <c r="H14" s="28">
        <v>13</v>
      </c>
      <c r="I14" s="28">
        <v>13</v>
      </c>
      <c r="J14" s="31">
        <v>0.3</v>
      </c>
      <c r="K14" s="28">
        <f t="shared" si="0"/>
        <v>0.27</v>
      </c>
      <c r="L14" s="28">
        <f t="shared" si="1"/>
        <v>0.33</v>
      </c>
    </row>
    <row r="15" spans="1:13">
      <c r="A15" s="29" t="s">
        <v>246</v>
      </c>
      <c r="B15" s="30" t="s">
        <v>245</v>
      </c>
      <c r="C15" s="30" t="s">
        <v>245</v>
      </c>
      <c r="D15" s="29" t="s">
        <v>233</v>
      </c>
      <c r="E15" s="29" t="s">
        <v>275</v>
      </c>
      <c r="F15" s="29" t="s">
        <v>276</v>
      </c>
      <c r="G15" s="28">
        <v>14</v>
      </c>
      <c r="H15" s="28">
        <v>14</v>
      </c>
      <c r="I15" s="28">
        <v>3</v>
      </c>
      <c r="J15" s="31">
        <v>0.31</v>
      </c>
      <c r="K15" s="28">
        <f t="shared" si="0"/>
        <v>0.27900000000000003</v>
      </c>
      <c r="L15" s="28">
        <f t="shared" si="1"/>
        <v>0.34100000000000003</v>
      </c>
    </row>
    <row r="16" spans="1:13">
      <c r="A16" s="29" t="s">
        <v>251</v>
      </c>
      <c r="B16" s="30" t="s">
        <v>297</v>
      </c>
      <c r="C16" s="30" t="s">
        <v>65</v>
      </c>
      <c r="D16" s="29" t="s">
        <v>248</v>
      </c>
      <c r="E16" s="29" t="s">
        <v>275</v>
      </c>
      <c r="F16" s="29" t="s">
        <v>276</v>
      </c>
      <c r="G16" s="28">
        <v>15</v>
      </c>
      <c r="H16" s="28">
        <v>15</v>
      </c>
      <c r="I16" s="28">
        <v>4</v>
      </c>
      <c r="J16" s="31">
        <v>61.77</v>
      </c>
      <c r="K16" s="28">
        <f t="shared" si="0"/>
        <v>55.593000000000004</v>
      </c>
      <c r="L16" s="28">
        <f t="shared" si="1"/>
        <v>67.947000000000003</v>
      </c>
      <c r="M16" s="28" t="s">
        <v>282</v>
      </c>
    </row>
    <row r="17" spans="1:13" ht="24">
      <c r="A17" s="29" t="s">
        <v>208</v>
      </c>
      <c r="B17" s="30" t="s">
        <v>39</v>
      </c>
      <c r="C17" s="30" t="s">
        <v>39</v>
      </c>
      <c r="D17" s="29" t="s">
        <v>191</v>
      </c>
      <c r="E17" s="29" t="s">
        <v>275</v>
      </c>
      <c r="F17" s="29" t="s">
        <v>277</v>
      </c>
      <c r="G17" s="28">
        <v>16</v>
      </c>
      <c r="H17" s="28">
        <v>16</v>
      </c>
      <c r="I17" s="28">
        <v>5</v>
      </c>
      <c r="J17" s="31">
        <v>0.5</v>
      </c>
      <c r="K17" s="28">
        <f t="shared" si="0"/>
        <v>0.45</v>
      </c>
      <c r="L17" s="28">
        <f t="shared" si="1"/>
        <v>0.55000000000000004</v>
      </c>
    </row>
    <row r="18" spans="1:13">
      <c r="A18" s="29" t="s">
        <v>231</v>
      </c>
      <c r="B18" s="30" t="s">
        <v>285</v>
      </c>
      <c r="C18" s="30" t="s">
        <v>44</v>
      </c>
      <c r="D18" s="29" t="s">
        <v>228</v>
      </c>
      <c r="E18" s="29" t="s">
        <v>275</v>
      </c>
      <c r="F18" s="29" t="s">
        <v>277</v>
      </c>
      <c r="G18" s="28">
        <v>17</v>
      </c>
      <c r="H18" s="28">
        <v>17</v>
      </c>
      <c r="I18" s="28">
        <v>6</v>
      </c>
      <c r="J18" s="31">
        <v>1E-3</v>
      </c>
      <c r="K18" s="28">
        <f t="shared" si="0"/>
        <v>9.0000000000000008E-4</v>
      </c>
      <c r="L18" s="28">
        <f t="shared" si="1"/>
        <v>1.1000000000000001E-3</v>
      </c>
    </row>
    <row r="19" spans="1:13" ht="36">
      <c r="A19" s="29" t="s">
        <v>237</v>
      </c>
      <c r="B19" s="30" t="s">
        <v>288</v>
      </c>
      <c r="C19" s="30" t="s">
        <v>270</v>
      </c>
      <c r="D19" s="29" t="s">
        <v>235</v>
      </c>
      <c r="E19" s="29" t="s">
        <v>275</v>
      </c>
      <c r="F19" s="29" t="s">
        <v>277</v>
      </c>
      <c r="G19" s="28">
        <v>18</v>
      </c>
      <c r="H19" s="28">
        <v>2</v>
      </c>
      <c r="I19" s="28">
        <v>7</v>
      </c>
      <c r="J19" s="33">
        <v>108150000000</v>
      </c>
      <c r="K19" s="28">
        <f t="shared" si="0"/>
        <v>97335000000</v>
      </c>
      <c r="L19" s="28">
        <f t="shared" si="1"/>
        <v>118965000000.00002</v>
      </c>
    </row>
    <row r="20" spans="1:13">
      <c r="A20" s="29" t="s">
        <v>242</v>
      </c>
      <c r="B20" s="30" t="s">
        <v>289</v>
      </c>
      <c r="C20" s="30" t="s">
        <v>83</v>
      </c>
      <c r="D20" s="29" t="s">
        <v>174</v>
      </c>
      <c r="E20" s="29" t="s">
        <v>275</v>
      </c>
      <c r="F20" s="29" t="s">
        <v>277</v>
      </c>
      <c r="G20" s="28">
        <v>1</v>
      </c>
      <c r="H20" s="28">
        <v>1</v>
      </c>
      <c r="I20" s="28">
        <v>1</v>
      </c>
      <c r="J20" s="31">
        <v>2.5000000000000001E-3</v>
      </c>
      <c r="K20" s="28">
        <f t="shared" si="0"/>
        <v>2.2500000000000003E-3</v>
      </c>
      <c r="L20" s="28">
        <f t="shared" si="1"/>
        <v>2.7500000000000003E-3</v>
      </c>
    </row>
    <row r="21" spans="1:13">
      <c r="A21" s="29" t="s">
        <v>249</v>
      </c>
      <c r="B21" s="30" t="s">
        <v>296</v>
      </c>
      <c r="C21" s="30" t="s">
        <v>271</v>
      </c>
      <c r="D21" s="29" t="s">
        <v>248</v>
      </c>
      <c r="E21" s="29" t="s">
        <v>275</v>
      </c>
      <c r="F21" s="29" t="s">
        <v>277</v>
      </c>
      <c r="G21" s="28">
        <v>2</v>
      </c>
      <c r="H21" s="28" t="s">
        <v>191</v>
      </c>
      <c r="I21" s="28">
        <v>2</v>
      </c>
      <c r="J21" s="31">
        <v>61.77</v>
      </c>
      <c r="K21" s="28">
        <f t="shared" si="0"/>
        <v>55.593000000000004</v>
      </c>
      <c r="L21" s="28">
        <f t="shared" si="1"/>
        <v>67.947000000000003</v>
      </c>
      <c r="M21" s="28" t="s">
        <v>283</v>
      </c>
    </row>
  </sheetData>
  <autoFilter ref="B1:F21">
    <filterColumn colId="4">
      <colorFilter dxfId="0"/>
    </filterColumn>
    <sortState ref="B2:H21">
      <sortCondition descending="1" ref="F1:F2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scratch</vt:lpstr>
      <vt:lpstr>pubquality</vt:lpstr>
      <vt:lpstr>sensitivity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Rose Abramoff</cp:lastModifiedBy>
  <dcterms:created xsi:type="dcterms:W3CDTF">2014-10-23T17:21:30Z</dcterms:created>
  <dcterms:modified xsi:type="dcterms:W3CDTF">2015-12-24T01:57:33Z</dcterms:modified>
</cp:coreProperties>
</file>