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CHLYD9\Documents\Publications\Manuscripts_CCHE2D_Coast\From_ICHE2014\Submission_4_JGR_Ocean\Revision\Revision_JGR_MS_ISAAC_forecast\ISAAC_Prediction\"/>
    </mc:Choice>
  </mc:AlternateContent>
  <bookViews>
    <workbookView xWindow="0" yWindow="0" windowWidth="23040" windowHeight="9192" activeTab="1"/>
  </bookViews>
  <sheets>
    <sheet name="Berg_201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2" i="2"/>
  <c r="C2" i="2"/>
  <c r="D2" i="2"/>
  <c r="E2" i="2"/>
  <c r="F2" i="2"/>
  <c r="H2" i="2"/>
  <c r="I2" i="2"/>
  <c r="J2" i="2"/>
  <c r="C3" i="2"/>
  <c r="D3" i="2"/>
  <c r="E3" i="2"/>
  <c r="F3" i="2"/>
  <c r="H3" i="2"/>
  <c r="I3" i="2"/>
  <c r="J3" i="2"/>
  <c r="C4" i="2"/>
  <c r="D4" i="2"/>
  <c r="E4" i="2"/>
  <c r="F4" i="2"/>
  <c r="H4" i="2"/>
  <c r="I4" i="2"/>
  <c r="J4" i="2"/>
  <c r="C5" i="2"/>
  <c r="D5" i="2"/>
  <c r="E5" i="2"/>
  <c r="F5" i="2"/>
  <c r="H5" i="2"/>
  <c r="I5" i="2"/>
  <c r="J5" i="2"/>
  <c r="C6" i="2"/>
  <c r="D6" i="2"/>
  <c r="E6" i="2"/>
  <c r="F6" i="2"/>
  <c r="H6" i="2"/>
  <c r="I6" i="2"/>
  <c r="J6" i="2"/>
  <c r="C7" i="2"/>
  <c r="D7" i="2"/>
  <c r="E7" i="2"/>
  <c r="F7" i="2"/>
  <c r="H7" i="2"/>
  <c r="I7" i="2"/>
  <c r="J7" i="2"/>
  <c r="C8" i="2"/>
  <c r="D8" i="2"/>
  <c r="E8" i="2"/>
  <c r="F8" i="2"/>
  <c r="H8" i="2"/>
  <c r="I8" i="2"/>
  <c r="J8" i="2"/>
  <c r="C9" i="2"/>
  <c r="D9" i="2"/>
  <c r="E9" i="2"/>
  <c r="F9" i="2"/>
  <c r="H9" i="2"/>
  <c r="I9" i="2"/>
  <c r="J9" i="2"/>
  <c r="C10" i="2"/>
  <c r="D10" i="2"/>
  <c r="E10" i="2"/>
  <c r="F10" i="2"/>
  <c r="H10" i="2"/>
  <c r="I10" i="2"/>
  <c r="J10" i="2"/>
  <c r="C11" i="2"/>
  <c r="D11" i="2"/>
  <c r="E11" i="2"/>
  <c r="F11" i="2"/>
  <c r="H11" i="2"/>
  <c r="I11" i="2"/>
  <c r="J11" i="2"/>
  <c r="C12" i="2"/>
  <c r="D12" i="2"/>
  <c r="E12" i="2"/>
  <c r="F12" i="2"/>
  <c r="H12" i="2"/>
  <c r="I12" i="2"/>
  <c r="J12" i="2"/>
  <c r="C13" i="2"/>
  <c r="D13" i="2"/>
  <c r="E13" i="2"/>
  <c r="F13" i="2"/>
  <c r="H13" i="2"/>
  <c r="I13" i="2"/>
  <c r="J13" i="2"/>
  <c r="C14" i="2"/>
  <c r="D14" i="2"/>
  <c r="E14" i="2"/>
  <c r="F14" i="2"/>
  <c r="H14" i="2"/>
  <c r="I14" i="2"/>
  <c r="J14" i="2"/>
  <c r="C15" i="2"/>
  <c r="D15" i="2"/>
  <c r="E15" i="2"/>
  <c r="F15" i="2"/>
  <c r="H15" i="2"/>
  <c r="I15" i="2"/>
  <c r="J15" i="2"/>
  <c r="C16" i="2"/>
  <c r="D16" i="2"/>
  <c r="E16" i="2"/>
  <c r="F16" i="2"/>
  <c r="H16" i="2"/>
  <c r="I16" i="2"/>
  <c r="J16" i="2"/>
  <c r="C17" i="2"/>
  <c r="D17" i="2"/>
  <c r="E17" i="2"/>
  <c r="F17" i="2"/>
  <c r="H17" i="2"/>
  <c r="I17" i="2"/>
  <c r="J17" i="2"/>
  <c r="C18" i="2"/>
  <c r="D18" i="2"/>
  <c r="E18" i="2"/>
  <c r="F18" i="2"/>
  <c r="H18" i="2"/>
  <c r="I18" i="2"/>
  <c r="J18" i="2"/>
  <c r="C19" i="2"/>
  <c r="D19" i="2"/>
  <c r="E19" i="2"/>
  <c r="F19" i="2"/>
  <c r="H19" i="2"/>
  <c r="I19" i="2"/>
  <c r="J19" i="2"/>
  <c r="C20" i="2"/>
  <c r="D20" i="2"/>
  <c r="E20" i="2"/>
  <c r="F20" i="2"/>
  <c r="H20" i="2"/>
  <c r="I20" i="2"/>
  <c r="J20" i="2"/>
  <c r="C21" i="2"/>
  <c r="D21" i="2"/>
  <c r="E21" i="2"/>
  <c r="F21" i="2"/>
  <c r="H21" i="2"/>
  <c r="I21" i="2"/>
  <c r="J21" i="2"/>
  <c r="C22" i="2"/>
  <c r="D22" i="2"/>
  <c r="E22" i="2"/>
  <c r="F22" i="2"/>
  <c r="H22" i="2"/>
  <c r="I22" i="2"/>
  <c r="J22" i="2"/>
  <c r="C23" i="2"/>
  <c r="D23" i="2"/>
  <c r="E23" i="2"/>
  <c r="F23" i="2"/>
  <c r="H23" i="2"/>
  <c r="I23" i="2"/>
  <c r="J23" i="2"/>
  <c r="C24" i="2"/>
  <c r="D24" i="2"/>
  <c r="E24" i="2"/>
  <c r="F24" i="2"/>
  <c r="H24" i="2"/>
  <c r="I24" i="2"/>
  <c r="J24" i="2"/>
  <c r="C25" i="2"/>
  <c r="D25" i="2"/>
  <c r="E25" i="2"/>
  <c r="F25" i="2"/>
  <c r="H25" i="2"/>
  <c r="I25" i="2"/>
  <c r="J25" i="2"/>
  <c r="C26" i="2"/>
  <c r="D26" i="2"/>
  <c r="E26" i="2"/>
  <c r="F26" i="2"/>
  <c r="H26" i="2"/>
  <c r="I26" i="2"/>
  <c r="J26" i="2"/>
  <c r="C27" i="2"/>
  <c r="D27" i="2"/>
  <c r="E27" i="2"/>
  <c r="F27" i="2"/>
  <c r="H27" i="2"/>
  <c r="I27" i="2"/>
  <c r="J27" i="2"/>
  <c r="C28" i="2"/>
  <c r="D28" i="2"/>
  <c r="E28" i="2"/>
  <c r="F28" i="2"/>
  <c r="H28" i="2"/>
  <c r="I28" i="2"/>
  <c r="J28" i="2"/>
  <c r="C29" i="2"/>
  <c r="D29" i="2"/>
  <c r="E29" i="2"/>
  <c r="F29" i="2"/>
  <c r="H29" i="2"/>
  <c r="I29" i="2"/>
  <c r="J29" i="2"/>
  <c r="C30" i="2"/>
  <c r="D30" i="2"/>
  <c r="E30" i="2"/>
  <c r="F30" i="2"/>
  <c r="H30" i="2"/>
  <c r="I30" i="2"/>
  <c r="J30" i="2"/>
  <c r="C31" i="2"/>
  <c r="D31" i="2"/>
  <c r="E31" i="2"/>
  <c r="F31" i="2"/>
  <c r="H31" i="2"/>
  <c r="I31" i="2"/>
  <c r="J31" i="2"/>
  <c r="C32" i="2"/>
  <c r="D32" i="2"/>
  <c r="E32" i="2"/>
  <c r="F32" i="2"/>
  <c r="H32" i="2"/>
  <c r="I32" i="2"/>
  <c r="J32" i="2"/>
  <c r="C33" i="2"/>
  <c r="D33" i="2"/>
  <c r="E33" i="2"/>
  <c r="F33" i="2"/>
  <c r="H33" i="2"/>
  <c r="I33" i="2"/>
  <c r="J33" i="2"/>
  <c r="C34" i="2"/>
  <c r="D34" i="2"/>
  <c r="E34" i="2"/>
  <c r="F34" i="2"/>
  <c r="H34" i="2"/>
  <c r="I34" i="2"/>
  <c r="J34" i="2"/>
  <c r="C35" i="2"/>
  <c r="D35" i="2"/>
  <c r="E35" i="2"/>
  <c r="F35" i="2"/>
  <c r="H35" i="2"/>
  <c r="I35" i="2"/>
  <c r="J35" i="2"/>
  <c r="C36" i="2"/>
  <c r="D36" i="2"/>
  <c r="E36" i="2"/>
  <c r="F36" i="2"/>
  <c r="H36" i="2"/>
  <c r="I36" i="2"/>
  <c r="J36" i="2"/>
  <c r="C37" i="2"/>
  <c r="D37" i="2"/>
  <c r="E37" i="2"/>
  <c r="F37" i="2"/>
  <c r="H37" i="2"/>
  <c r="I37" i="2"/>
  <c r="J37" i="2"/>
  <c r="C38" i="2"/>
  <c r="D38" i="2"/>
  <c r="E38" i="2"/>
  <c r="F38" i="2"/>
  <c r="H38" i="2"/>
  <c r="I38" i="2"/>
  <c r="J38" i="2"/>
  <c r="C39" i="2"/>
  <c r="D39" i="2"/>
  <c r="E39" i="2"/>
  <c r="F39" i="2"/>
  <c r="H39" i="2"/>
  <c r="I39" i="2"/>
  <c r="J39" i="2"/>
  <c r="C40" i="2"/>
  <c r="D40" i="2"/>
  <c r="E40" i="2"/>
  <c r="F40" i="2"/>
  <c r="H40" i="2"/>
  <c r="I40" i="2"/>
  <c r="J40" i="2"/>
  <c r="C41" i="2"/>
  <c r="D41" i="2"/>
  <c r="E41" i="2"/>
  <c r="F41" i="2"/>
  <c r="H41" i="2"/>
  <c r="I41" i="2"/>
  <c r="J41" i="2"/>
  <c r="C42" i="2"/>
  <c r="D42" i="2"/>
  <c r="E42" i="2"/>
  <c r="F42" i="2"/>
  <c r="H42" i="2"/>
  <c r="I42" i="2"/>
  <c r="J42" i="2"/>
  <c r="C43" i="2"/>
  <c r="D43" i="2"/>
  <c r="E43" i="2"/>
  <c r="F43" i="2"/>
  <c r="H43" i="2"/>
  <c r="I43" i="2"/>
  <c r="J43" i="2"/>
  <c r="C44" i="2"/>
  <c r="D44" i="2"/>
  <c r="E44" i="2"/>
  <c r="F44" i="2"/>
  <c r="H44" i="2"/>
  <c r="I44" i="2"/>
  <c r="J44" i="2"/>
  <c r="C45" i="2"/>
  <c r="D45" i="2"/>
  <c r="E45" i="2"/>
  <c r="F45" i="2"/>
  <c r="H45" i="2"/>
  <c r="I45" i="2"/>
  <c r="J45" i="2"/>
  <c r="C46" i="2"/>
  <c r="D46" i="2"/>
  <c r="E46" i="2"/>
  <c r="F46" i="2"/>
  <c r="H46" i="2"/>
  <c r="I46" i="2"/>
  <c r="J46" i="2"/>
  <c r="C47" i="2"/>
  <c r="D47" i="2"/>
  <c r="E47" i="2"/>
  <c r="F47" i="2"/>
  <c r="H47" i="2"/>
  <c r="I47" i="2"/>
  <c r="J47" i="2"/>
  <c r="C48" i="2"/>
  <c r="D48" i="2"/>
  <c r="E48" i="2"/>
  <c r="F48" i="2"/>
  <c r="H48" i="2"/>
  <c r="I48" i="2"/>
  <c r="J48" i="2"/>
  <c r="C49" i="2"/>
  <c r="D49" i="2"/>
  <c r="E49" i="2"/>
  <c r="F49" i="2"/>
  <c r="H49" i="2"/>
  <c r="I49" i="2"/>
  <c r="J49" i="2"/>
  <c r="C50" i="2"/>
  <c r="D50" i="2"/>
  <c r="E50" i="2"/>
  <c r="F50" i="2"/>
  <c r="H50" i="2"/>
  <c r="I50" i="2"/>
  <c r="J50" i="2"/>
  <c r="J1" i="2"/>
  <c r="D1" i="2"/>
  <c r="E1" i="2"/>
  <c r="F1" i="2"/>
  <c r="G1" i="2"/>
  <c r="H1" i="2"/>
  <c r="I1" i="2"/>
  <c r="C1" i="2"/>
  <c r="E50" i="1"/>
  <c r="E4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2" i="1"/>
</calcChain>
</file>

<file path=xl/sharedStrings.xml><?xml version="1.0" encoding="utf-8"?>
<sst xmlns="http://schemas.openxmlformats.org/spreadsheetml/2006/main" count="18" uniqueCount="13">
  <si>
    <t>(UTC)</t>
  </si>
  <si>
    <t>Latitude (N)</t>
  </si>
  <si>
    <t>Longitude (W)</t>
  </si>
  <si>
    <t>Pressure (mb)</t>
  </si>
  <si>
    <t>low</t>
  </si>
  <si>
    <t>tropical</t>
  </si>
  <si>
    <t>depression</t>
  </si>
  <si>
    <t>storm</t>
  </si>
  <si>
    <t>hurricane</t>
  </si>
  <si>
    <t>Wind Speed (kt)</t>
  </si>
  <si>
    <t>Stage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</si>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</sst>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0"/>
  <sheetViews>
    <sheetView workbookViewId="0">
      <selection activeCell="Q46" sqref="Q46"/>
    </sheetView>
  </sheetViews>
  <sheetFormatPr defaultRowHeight="14.4" x14ac:dyDescent="0.3"/>
  <cols>
    <col min="5" max="5" width="12.5546875" bestFit="1" customWidth="1"/>
  </cols>
  <sheetData>
    <row r="1" spans="3:11" x14ac:dyDescent="0.3"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9</v>
      </c>
      <c r="J1" t="s">
        <v>10</v>
      </c>
    </row>
    <row r="2" spans="3:11" x14ac:dyDescent="0.3">
      <c r="C2">
        <v>20</v>
      </c>
      <c r="D2">
        <v>1200</v>
      </c>
      <c r="E2" s="1">
        <f>DATE(2012,8,C2)+TIME(D2/100,0,0)</f>
        <v>41141.5</v>
      </c>
      <c r="F2">
        <v>15.7</v>
      </c>
      <c r="G2">
        <v>44.8</v>
      </c>
      <c r="H2">
        <v>1010</v>
      </c>
      <c r="I2">
        <v>25</v>
      </c>
      <c r="J2" t="s">
        <v>4</v>
      </c>
    </row>
    <row r="3" spans="3:11" x14ac:dyDescent="0.3">
      <c r="C3">
        <v>20</v>
      </c>
      <c r="D3">
        <v>1800</v>
      </c>
      <c r="E3" s="1">
        <f t="shared" ref="E3:E50" si="0">DATE(2012,8,C3)+TIME(D3/100,0,0)</f>
        <v>41141.75</v>
      </c>
      <c r="F3">
        <v>15.6</v>
      </c>
      <c r="G3">
        <v>46.8</v>
      </c>
      <c r="H3">
        <v>1009</v>
      </c>
      <c r="I3">
        <v>30</v>
      </c>
    </row>
    <row r="4" spans="3:11" x14ac:dyDescent="0.3">
      <c r="C4">
        <v>21</v>
      </c>
      <c r="D4">
        <v>0</v>
      </c>
      <c r="E4" s="1">
        <f t="shared" si="0"/>
        <v>41142</v>
      </c>
      <c r="F4">
        <v>15.2</v>
      </c>
      <c r="G4">
        <v>48.5</v>
      </c>
      <c r="H4">
        <v>1008</v>
      </c>
      <c r="I4">
        <v>30</v>
      </c>
    </row>
    <row r="5" spans="3:11" x14ac:dyDescent="0.3">
      <c r="C5">
        <v>21</v>
      </c>
      <c r="D5">
        <v>600</v>
      </c>
      <c r="E5" s="1">
        <f t="shared" si="0"/>
        <v>41142.25</v>
      </c>
      <c r="F5">
        <v>14.9</v>
      </c>
      <c r="G5">
        <v>50.1</v>
      </c>
      <c r="H5">
        <v>1007</v>
      </c>
      <c r="I5">
        <v>30</v>
      </c>
      <c r="J5" t="s">
        <v>5</v>
      </c>
      <c r="K5" t="s">
        <v>6</v>
      </c>
    </row>
    <row r="6" spans="3:11" x14ac:dyDescent="0.3">
      <c r="C6">
        <v>21</v>
      </c>
      <c r="D6">
        <v>1200</v>
      </c>
      <c r="E6" s="1">
        <f t="shared" si="0"/>
        <v>41142.5</v>
      </c>
      <c r="F6">
        <v>15</v>
      </c>
      <c r="G6">
        <v>51.6</v>
      </c>
      <c r="H6">
        <v>1006</v>
      </c>
      <c r="I6">
        <v>30</v>
      </c>
    </row>
    <row r="7" spans="3:11" x14ac:dyDescent="0.3">
      <c r="C7">
        <v>21</v>
      </c>
      <c r="D7">
        <v>1800</v>
      </c>
      <c r="E7" s="1">
        <f t="shared" si="0"/>
        <v>41142.75</v>
      </c>
      <c r="F7">
        <v>15.2</v>
      </c>
      <c r="G7">
        <v>53.1</v>
      </c>
      <c r="H7">
        <v>1005</v>
      </c>
      <c r="I7">
        <v>35</v>
      </c>
      <c r="J7" t="s">
        <v>5</v>
      </c>
      <c r="K7" t="s">
        <v>7</v>
      </c>
    </row>
    <row r="8" spans="3:11" x14ac:dyDescent="0.3">
      <c r="C8">
        <v>22</v>
      </c>
      <c r="D8">
        <v>0</v>
      </c>
      <c r="E8" s="1">
        <f t="shared" si="0"/>
        <v>41143</v>
      </c>
      <c r="F8">
        <v>15.4</v>
      </c>
      <c r="G8">
        <v>54.8</v>
      </c>
      <c r="H8">
        <v>1004</v>
      </c>
      <c r="I8">
        <v>40</v>
      </c>
    </row>
    <row r="9" spans="3:11" x14ac:dyDescent="0.3">
      <c r="C9">
        <v>22</v>
      </c>
      <c r="D9">
        <v>600</v>
      </c>
      <c r="E9" s="1">
        <f t="shared" si="0"/>
        <v>41143.25</v>
      </c>
      <c r="F9">
        <v>15.7</v>
      </c>
      <c r="G9">
        <v>56.6</v>
      </c>
      <c r="H9">
        <v>1003</v>
      </c>
      <c r="I9">
        <v>45</v>
      </c>
    </row>
    <row r="10" spans="3:11" x14ac:dyDescent="0.3">
      <c r="C10">
        <v>22</v>
      </c>
      <c r="D10">
        <v>1200</v>
      </c>
      <c r="E10" s="1">
        <f t="shared" si="0"/>
        <v>41143.5</v>
      </c>
      <c r="F10">
        <v>15.9</v>
      </c>
      <c r="G10">
        <v>58.6</v>
      </c>
      <c r="H10">
        <v>1004</v>
      </c>
      <c r="I10">
        <v>45</v>
      </c>
    </row>
    <row r="11" spans="3:11" x14ac:dyDescent="0.3">
      <c r="C11">
        <v>22</v>
      </c>
      <c r="D11">
        <v>1800</v>
      </c>
      <c r="E11" s="1">
        <f t="shared" si="0"/>
        <v>41143.75</v>
      </c>
      <c r="F11">
        <v>16.100000000000001</v>
      </c>
      <c r="G11">
        <v>60.4</v>
      </c>
      <c r="H11">
        <v>1004</v>
      </c>
      <c r="I11">
        <v>45</v>
      </c>
    </row>
    <row r="12" spans="3:11" x14ac:dyDescent="0.3">
      <c r="C12">
        <v>23</v>
      </c>
      <c r="D12">
        <v>0</v>
      </c>
      <c r="E12" s="1">
        <f t="shared" si="0"/>
        <v>41144</v>
      </c>
      <c r="F12">
        <v>15.7</v>
      </c>
      <c r="G12">
        <v>62</v>
      </c>
      <c r="H12">
        <v>1004</v>
      </c>
      <c r="I12">
        <v>45</v>
      </c>
    </row>
    <row r="13" spans="3:11" x14ac:dyDescent="0.3">
      <c r="C13">
        <v>23</v>
      </c>
      <c r="D13">
        <v>600</v>
      </c>
      <c r="E13" s="1">
        <f t="shared" si="0"/>
        <v>41144.25</v>
      </c>
      <c r="F13">
        <v>15</v>
      </c>
      <c r="G13">
        <v>63.4</v>
      </c>
      <c r="H13">
        <v>1004</v>
      </c>
      <c r="I13">
        <v>45</v>
      </c>
    </row>
    <row r="14" spans="3:11" x14ac:dyDescent="0.3">
      <c r="C14">
        <v>23</v>
      </c>
      <c r="D14">
        <v>1200</v>
      </c>
      <c r="E14" s="1">
        <f t="shared" si="0"/>
        <v>41144.5</v>
      </c>
      <c r="F14">
        <v>15.1</v>
      </c>
      <c r="G14">
        <v>65</v>
      </c>
      <c r="H14">
        <v>1003</v>
      </c>
      <c r="I14">
        <v>45</v>
      </c>
    </row>
    <row r="15" spans="3:11" x14ac:dyDescent="0.3">
      <c r="C15">
        <v>23</v>
      </c>
      <c r="D15">
        <v>1800</v>
      </c>
      <c r="E15" s="1">
        <f t="shared" si="0"/>
        <v>41144.75</v>
      </c>
      <c r="F15">
        <v>15.6</v>
      </c>
      <c r="G15">
        <v>66.400000000000006</v>
      </c>
      <c r="H15">
        <v>1003</v>
      </c>
      <c r="I15">
        <v>45</v>
      </c>
    </row>
    <row r="16" spans="3:11" x14ac:dyDescent="0.3">
      <c r="C16">
        <v>24</v>
      </c>
      <c r="D16">
        <v>0</v>
      </c>
      <c r="E16" s="1">
        <f t="shared" si="0"/>
        <v>41145</v>
      </c>
      <c r="F16">
        <v>15.7</v>
      </c>
      <c r="G16">
        <v>67.8</v>
      </c>
      <c r="H16">
        <v>1002</v>
      </c>
      <c r="I16">
        <v>45</v>
      </c>
    </row>
    <row r="17" spans="3:9" x14ac:dyDescent="0.3">
      <c r="C17">
        <v>24</v>
      </c>
      <c r="D17">
        <v>600</v>
      </c>
      <c r="E17" s="1">
        <f t="shared" si="0"/>
        <v>41145.25</v>
      </c>
      <c r="F17">
        <v>15.4</v>
      </c>
      <c r="G17">
        <v>69.099999999999994</v>
      </c>
      <c r="H17">
        <v>998</v>
      </c>
      <c r="I17">
        <v>45</v>
      </c>
    </row>
    <row r="18" spans="3:9" x14ac:dyDescent="0.3">
      <c r="C18">
        <v>24</v>
      </c>
      <c r="D18">
        <v>1200</v>
      </c>
      <c r="E18" s="1">
        <f t="shared" si="0"/>
        <v>41145.5</v>
      </c>
      <c r="F18">
        <v>15.7</v>
      </c>
      <c r="G18">
        <v>70.400000000000006</v>
      </c>
      <c r="H18">
        <v>995</v>
      </c>
      <c r="I18">
        <v>50</v>
      </c>
    </row>
    <row r="19" spans="3:9" x14ac:dyDescent="0.3">
      <c r="C19">
        <v>24</v>
      </c>
      <c r="D19">
        <v>1800</v>
      </c>
      <c r="E19" s="1">
        <f t="shared" si="0"/>
        <v>41145.75</v>
      </c>
      <c r="F19">
        <v>16.600000000000001</v>
      </c>
      <c r="G19">
        <v>71.2</v>
      </c>
      <c r="H19">
        <v>993</v>
      </c>
      <c r="I19">
        <v>55</v>
      </c>
    </row>
    <row r="20" spans="3:9" x14ac:dyDescent="0.3">
      <c r="C20">
        <v>25</v>
      </c>
      <c r="D20">
        <v>0</v>
      </c>
      <c r="E20" s="1">
        <f t="shared" si="0"/>
        <v>41146</v>
      </c>
      <c r="F20">
        <v>17.3</v>
      </c>
      <c r="G20">
        <v>71.8</v>
      </c>
      <c r="H20">
        <v>992</v>
      </c>
      <c r="I20">
        <v>55</v>
      </c>
    </row>
    <row r="21" spans="3:9" x14ac:dyDescent="0.3">
      <c r="C21">
        <v>25</v>
      </c>
      <c r="D21">
        <v>600</v>
      </c>
      <c r="E21" s="1">
        <f t="shared" si="0"/>
        <v>41146.25</v>
      </c>
      <c r="F21">
        <v>18.3</v>
      </c>
      <c r="G21">
        <v>72.7</v>
      </c>
      <c r="H21">
        <v>991</v>
      </c>
      <c r="I21">
        <v>55</v>
      </c>
    </row>
    <row r="22" spans="3:9" x14ac:dyDescent="0.3">
      <c r="C22">
        <v>25</v>
      </c>
      <c r="D22">
        <v>1200</v>
      </c>
      <c r="E22" s="1">
        <f t="shared" si="0"/>
        <v>41146.5</v>
      </c>
      <c r="F22">
        <v>19.600000000000001</v>
      </c>
      <c r="G22">
        <v>73.900000000000006</v>
      </c>
      <c r="H22">
        <v>997</v>
      </c>
      <c r="I22">
        <v>50</v>
      </c>
    </row>
    <row r="23" spans="3:9" x14ac:dyDescent="0.3">
      <c r="C23">
        <v>25</v>
      </c>
      <c r="D23">
        <v>1800</v>
      </c>
      <c r="E23" s="1">
        <f t="shared" si="0"/>
        <v>41146.75</v>
      </c>
      <c r="F23">
        <v>20.8</v>
      </c>
      <c r="G23">
        <v>75.2</v>
      </c>
      <c r="H23">
        <v>997</v>
      </c>
      <c r="I23">
        <v>50</v>
      </c>
    </row>
    <row r="24" spans="3:9" x14ac:dyDescent="0.3">
      <c r="C24">
        <v>26</v>
      </c>
      <c r="D24">
        <v>0</v>
      </c>
      <c r="E24" s="1">
        <f t="shared" si="0"/>
        <v>41147</v>
      </c>
      <c r="F24">
        <v>21.8</v>
      </c>
      <c r="G24">
        <v>76.7</v>
      </c>
      <c r="H24">
        <v>997</v>
      </c>
      <c r="I24">
        <v>50</v>
      </c>
    </row>
    <row r="25" spans="3:9" x14ac:dyDescent="0.3">
      <c r="C25">
        <v>26</v>
      </c>
      <c r="D25">
        <v>600</v>
      </c>
      <c r="E25" s="1">
        <f t="shared" si="0"/>
        <v>41147.25</v>
      </c>
      <c r="F25">
        <v>22.7</v>
      </c>
      <c r="G25">
        <v>78.3</v>
      </c>
      <c r="H25">
        <v>995</v>
      </c>
      <c r="I25">
        <v>55</v>
      </c>
    </row>
    <row r="26" spans="3:9" x14ac:dyDescent="0.3">
      <c r="C26">
        <v>26</v>
      </c>
      <c r="D26">
        <v>1200</v>
      </c>
      <c r="E26" s="1">
        <f t="shared" si="0"/>
        <v>41147.5</v>
      </c>
      <c r="F26">
        <v>23.4</v>
      </c>
      <c r="G26">
        <v>80</v>
      </c>
      <c r="H26">
        <v>995</v>
      </c>
      <c r="I26">
        <v>55</v>
      </c>
    </row>
    <row r="27" spans="3:9" x14ac:dyDescent="0.3">
      <c r="C27">
        <v>26</v>
      </c>
      <c r="D27">
        <v>1800</v>
      </c>
      <c r="E27" s="1">
        <f t="shared" si="0"/>
        <v>41147.75</v>
      </c>
      <c r="F27">
        <v>23.7</v>
      </c>
      <c r="G27">
        <v>81.400000000000006</v>
      </c>
      <c r="H27">
        <v>992</v>
      </c>
      <c r="I27">
        <v>50</v>
      </c>
    </row>
    <row r="28" spans="3:9" x14ac:dyDescent="0.3">
      <c r="C28">
        <v>27</v>
      </c>
      <c r="D28">
        <v>0</v>
      </c>
      <c r="E28" s="1">
        <f t="shared" si="0"/>
        <v>41148</v>
      </c>
      <c r="F28">
        <v>24.2</v>
      </c>
      <c r="G28">
        <v>82.6</v>
      </c>
      <c r="H28">
        <v>990</v>
      </c>
      <c r="I28">
        <v>50</v>
      </c>
    </row>
    <row r="29" spans="3:9" x14ac:dyDescent="0.3">
      <c r="C29">
        <v>27</v>
      </c>
      <c r="D29">
        <v>600</v>
      </c>
      <c r="E29" s="1">
        <f t="shared" si="0"/>
        <v>41148.25</v>
      </c>
      <c r="F29">
        <v>25</v>
      </c>
      <c r="G29">
        <v>83.6</v>
      </c>
      <c r="H29">
        <v>989</v>
      </c>
      <c r="I29">
        <v>50</v>
      </c>
    </row>
    <row r="30" spans="3:9" x14ac:dyDescent="0.3">
      <c r="C30">
        <v>27</v>
      </c>
      <c r="D30">
        <v>1200</v>
      </c>
      <c r="E30" s="1">
        <f t="shared" si="0"/>
        <v>41148.5</v>
      </c>
      <c r="F30">
        <v>25.7</v>
      </c>
      <c r="G30">
        <v>84.7</v>
      </c>
      <c r="H30">
        <v>987</v>
      </c>
      <c r="I30">
        <v>55</v>
      </c>
    </row>
    <row r="31" spans="3:9" x14ac:dyDescent="0.3">
      <c r="C31">
        <v>27</v>
      </c>
      <c r="D31">
        <v>1800</v>
      </c>
      <c r="E31" s="1">
        <f t="shared" si="0"/>
        <v>41148.75</v>
      </c>
      <c r="F31">
        <v>26.3</v>
      </c>
      <c r="G31">
        <v>85.7</v>
      </c>
      <c r="H31">
        <v>982</v>
      </c>
      <c r="I31">
        <v>60</v>
      </c>
    </row>
    <row r="32" spans="3:9" x14ac:dyDescent="0.3">
      <c r="C32">
        <v>28</v>
      </c>
      <c r="D32">
        <v>0</v>
      </c>
      <c r="E32" s="1">
        <f t="shared" si="0"/>
        <v>41149</v>
      </c>
      <c r="F32">
        <v>26.8</v>
      </c>
      <c r="G32">
        <v>86.7</v>
      </c>
      <c r="H32">
        <v>979</v>
      </c>
      <c r="I32">
        <v>60</v>
      </c>
    </row>
    <row r="33" spans="3:11" x14ac:dyDescent="0.3">
      <c r="C33">
        <v>28</v>
      </c>
      <c r="D33">
        <v>600</v>
      </c>
      <c r="E33" s="1">
        <f t="shared" si="0"/>
        <v>41149.25</v>
      </c>
      <c r="F33">
        <v>27.4</v>
      </c>
      <c r="G33">
        <v>87.6</v>
      </c>
      <c r="H33">
        <v>978</v>
      </c>
      <c r="I33">
        <v>60</v>
      </c>
    </row>
    <row r="34" spans="3:11" x14ac:dyDescent="0.3">
      <c r="C34">
        <v>28</v>
      </c>
      <c r="D34">
        <v>1200</v>
      </c>
      <c r="E34" s="1">
        <f t="shared" si="0"/>
        <v>41149.5</v>
      </c>
      <c r="F34">
        <v>28</v>
      </c>
      <c r="G34">
        <v>88.3</v>
      </c>
      <c r="H34">
        <v>975</v>
      </c>
      <c r="I34">
        <v>65</v>
      </c>
      <c r="J34" t="s">
        <v>8</v>
      </c>
    </row>
    <row r="35" spans="3:11" x14ac:dyDescent="0.3">
      <c r="C35">
        <v>28</v>
      </c>
      <c r="D35">
        <v>1800</v>
      </c>
      <c r="E35" s="1">
        <f t="shared" si="0"/>
        <v>41149.75</v>
      </c>
      <c r="F35">
        <v>28.6</v>
      </c>
      <c r="G35">
        <v>88.8</v>
      </c>
      <c r="H35">
        <v>972</v>
      </c>
      <c r="I35">
        <v>70</v>
      </c>
    </row>
    <row r="36" spans="3:11" x14ac:dyDescent="0.3">
      <c r="C36">
        <v>29</v>
      </c>
      <c r="D36">
        <v>0</v>
      </c>
      <c r="E36" s="1">
        <f t="shared" si="0"/>
        <v>41150</v>
      </c>
      <c r="F36">
        <v>28.9</v>
      </c>
      <c r="G36">
        <v>89.4</v>
      </c>
      <c r="H36">
        <v>967</v>
      </c>
      <c r="I36">
        <v>70</v>
      </c>
    </row>
    <row r="37" spans="3:11" x14ac:dyDescent="0.3">
      <c r="C37">
        <v>29</v>
      </c>
      <c r="D37">
        <v>300</v>
      </c>
      <c r="E37" s="1">
        <f t="shared" si="0"/>
        <v>41150.125</v>
      </c>
      <c r="F37">
        <v>29</v>
      </c>
      <c r="G37">
        <v>89.7</v>
      </c>
      <c r="H37">
        <v>965</v>
      </c>
      <c r="I37">
        <v>70</v>
      </c>
    </row>
    <row r="38" spans="3:11" x14ac:dyDescent="0.3">
      <c r="C38">
        <v>29</v>
      </c>
      <c r="D38">
        <v>600</v>
      </c>
      <c r="E38" s="1">
        <f t="shared" si="0"/>
        <v>41150.25</v>
      </c>
      <c r="F38">
        <v>29.1</v>
      </c>
      <c r="G38">
        <v>90</v>
      </c>
      <c r="H38">
        <v>966</v>
      </c>
      <c r="I38">
        <v>70</v>
      </c>
    </row>
    <row r="39" spans="3:11" x14ac:dyDescent="0.3">
      <c r="C39">
        <v>29</v>
      </c>
      <c r="D39">
        <v>1200</v>
      </c>
      <c r="E39" s="1">
        <f t="shared" si="0"/>
        <v>41150.5</v>
      </c>
      <c r="F39">
        <v>29.4</v>
      </c>
      <c r="G39">
        <v>90.5</v>
      </c>
      <c r="H39">
        <v>968</v>
      </c>
      <c r="I39">
        <v>65</v>
      </c>
    </row>
    <row r="40" spans="3:11" x14ac:dyDescent="0.3">
      <c r="C40">
        <v>29</v>
      </c>
      <c r="D40">
        <v>1800</v>
      </c>
      <c r="E40" s="1">
        <f t="shared" si="0"/>
        <v>41150.75</v>
      </c>
      <c r="F40">
        <v>29.7</v>
      </c>
      <c r="G40">
        <v>90.8</v>
      </c>
      <c r="H40">
        <v>973</v>
      </c>
      <c r="I40">
        <v>60</v>
      </c>
      <c r="J40" t="s">
        <v>5</v>
      </c>
      <c r="K40" t="s">
        <v>7</v>
      </c>
    </row>
    <row r="41" spans="3:11" x14ac:dyDescent="0.3">
      <c r="C41">
        <v>30</v>
      </c>
      <c r="D41">
        <v>0</v>
      </c>
      <c r="E41" s="1">
        <f t="shared" si="0"/>
        <v>41151</v>
      </c>
      <c r="F41">
        <v>30.1</v>
      </c>
      <c r="G41">
        <v>91.1</v>
      </c>
      <c r="H41">
        <v>977</v>
      </c>
      <c r="I41">
        <v>55</v>
      </c>
    </row>
    <row r="42" spans="3:11" x14ac:dyDescent="0.3">
      <c r="C42">
        <v>30</v>
      </c>
      <c r="D42">
        <v>600</v>
      </c>
      <c r="E42" s="1">
        <f t="shared" si="0"/>
        <v>41151.25</v>
      </c>
      <c r="F42">
        <v>30.6</v>
      </c>
      <c r="G42">
        <v>91.5</v>
      </c>
      <c r="H42">
        <v>982</v>
      </c>
      <c r="I42">
        <v>55</v>
      </c>
    </row>
    <row r="43" spans="3:11" x14ac:dyDescent="0.3">
      <c r="C43">
        <v>30</v>
      </c>
      <c r="D43">
        <v>1200</v>
      </c>
      <c r="E43" s="1">
        <f t="shared" si="0"/>
        <v>41151.5</v>
      </c>
      <c r="F43">
        <v>31.3</v>
      </c>
      <c r="G43">
        <v>91.9</v>
      </c>
      <c r="H43">
        <v>987</v>
      </c>
      <c r="I43">
        <v>45</v>
      </c>
    </row>
    <row r="44" spans="3:11" x14ac:dyDescent="0.3">
      <c r="C44">
        <v>30</v>
      </c>
      <c r="D44">
        <v>1800</v>
      </c>
      <c r="E44" s="1">
        <f t="shared" si="0"/>
        <v>41151.75</v>
      </c>
      <c r="F44">
        <v>32.1</v>
      </c>
      <c r="G44">
        <v>92.4</v>
      </c>
      <c r="H44">
        <v>993</v>
      </c>
      <c r="I44">
        <v>35</v>
      </c>
    </row>
    <row r="45" spans="3:11" x14ac:dyDescent="0.3">
      <c r="C45">
        <v>31</v>
      </c>
      <c r="D45">
        <v>0</v>
      </c>
      <c r="E45" s="1">
        <f t="shared" si="0"/>
        <v>41152</v>
      </c>
      <c r="F45">
        <v>33.1</v>
      </c>
      <c r="G45">
        <v>92.9</v>
      </c>
      <c r="H45">
        <v>998</v>
      </c>
      <c r="I45">
        <v>30</v>
      </c>
      <c r="J45" t="s">
        <v>5</v>
      </c>
      <c r="K45" t="s">
        <v>6</v>
      </c>
    </row>
    <row r="46" spans="3:11" x14ac:dyDescent="0.3">
      <c r="C46">
        <v>31</v>
      </c>
      <c r="D46">
        <v>600</v>
      </c>
      <c r="E46" s="1">
        <f t="shared" si="0"/>
        <v>41152.25</v>
      </c>
      <c r="F46">
        <v>34.299999999999997</v>
      </c>
      <c r="G46">
        <v>93.5</v>
      </c>
      <c r="H46">
        <v>1000</v>
      </c>
      <c r="I46">
        <v>25</v>
      </c>
    </row>
    <row r="47" spans="3:11" x14ac:dyDescent="0.3">
      <c r="C47">
        <v>31</v>
      </c>
      <c r="D47">
        <v>1200</v>
      </c>
      <c r="E47" s="1">
        <f t="shared" si="0"/>
        <v>41152.5</v>
      </c>
      <c r="F47">
        <v>35.6</v>
      </c>
      <c r="G47">
        <v>94</v>
      </c>
      <c r="H47">
        <v>1001</v>
      </c>
      <c r="I47">
        <v>20</v>
      </c>
    </row>
    <row r="48" spans="3:11" x14ac:dyDescent="0.3">
      <c r="C48">
        <v>31</v>
      </c>
      <c r="D48">
        <v>1800</v>
      </c>
      <c r="E48" s="1">
        <f t="shared" si="0"/>
        <v>41152.75</v>
      </c>
      <c r="F48">
        <v>36.799999999999997</v>
      </c>
      <c r="G48">
        <v>94.1</v>
      </c>
      <c r="H48">
        <v>1003</v>
      </c>
      <c r="I48">
        <v>20</v>
      </c>
    </row>
    <row r="49" spans="3:9" x14ac:dyDescent="0.3">
      <c r="C49">
        <v>1</v>
      </c>
      <c r="D49">
        <v>0</v>
      </c>
      <c r="E49" s="1">
        <f>DATE(2012,9,C49)+TIME(D49/100,0,0)</f>
        <v>41153</v>
      </c>
      <c r="F49">
        <v>37.799999999999997</v>
      </c>
      <c r="G49">
        <v>93.9</v>
      </c>
      <c r="H49">
        <v>1004</v>
      </c>
      <c r="I49">
        <v>20</v>
      </c>
    </row>
    <row r="50" spans="3:9" x14ac:dyDescent="0.3">
      <c r="C50">
        <v>1</v>
      </c>
      <c r="D50">
        <v>600</v>
      </c>
      <c r="E50" s="1">
        <f>DATE(2012,9,C50)+TIME(D50/100,0,0)</f>
        <v>41153.25</v>
      </c>
      <c r="F50">
        <v>38.4</v>
      </c>
      <c r="G50">
        <v>93.3</v>
      </c>
      <c r="H50">
        <v>1005</v>
      </c>
      <c r="I50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0"/>
  <sheetViews>
    <sheetView tabSelected="1" topLeftCell="A31" workbookViewId="0">
      <selection activeCell="H33" sqref="H33"/>
    </sheetView>
  </sheetViews>
  <sheetFormatPr defaultRowHeight="14.4" x14ac:dyDescent="0.3"/>
  <cols>
    <col min="5" max="5" width="12.5546875" style="1" bestFit="1" customWidth="1"/>
    <col min="6" max="6" width="11.21875" customWidth="1"/>
    <col min="7" max="7" width="14" customWidth="1"/>
  </cols>
  <sheetData>
    <row r="1" spans="3:10" x14ac:dyDescent="0.3">
      <c r="C1" t="str">
        <f>Berg_2012!C1</f>
        <v>Date</v>
      </c>
      <c r="D1" t="str">
        <f>Berg_2012!D1</f>
        <v>Time</v>
      </c>
      <c r="E1" s="1" t="str">
        <f>Berg_2012!E1</f>
        <v>(UTC)</v>
      </c>
      <c r="F1" t="str">
        <f>Berg_2012!F1</f>
        <v>Latitude (N)</v>
      </c>
      <c r="G1" t="str">
        <f>Berg_2012!G1</f>
        <v>Longitude (W)</v>
      </c>
      <c r="H1" t="str">
        <f>Berg_2012!H1</f>
        <v>Pressure (mb)</v>
      </c>
      <c r="I1" t="str">
        <f>Berg_2012!I1</f>
        <v>Wind Speed (kt)</v>
      </c>
      <c r="J1" t="str">
        <f>Berg_2012!J1</f>
        <v>Stage</v>
      </c>
    </row>
    <row r="2" spans="3:10" x14ac:dyDescent="0.3">
      <c r="C2">
        <f>Berg_2012!C2</f>
        <v>20</v>
      </c>
      <c r="D2">
        <f>Berg_2012!D2</f>
        <v>1200</v>
      </c>
      <c r="E2" s="1">
        <f>Berg_2012!E2</f>
        <v>41141.5</v>
      </c>
      <c r="F2">
        <f>Berg_2012!F2</f>
        <v>15.7</v>
      </c>
      <c r="G2">
        <f>-Berg_2012!G2</f>
        <v>-44.8</v>
      </c>
      <c r="H2">
        <f>Berg_2012!H2</f>
        <v>1010</v>
      </c>
      <c r="I2">
        <f>Berg_2012!I2</f>
        <v>25</v>
      </c>
      <c r="J2" t="str">
        <f>Berg_2012!J2</f>
        <v>low</v>
      </c>
    </row>
    <row r="3" spans="3:10" x14ac:dyDescent="0.3">
      <c r="C3">
        <f>Berg_2012!C3</f>
        <v>20</v>
      </c>
      <c r="D3">
        <f>Berg_2012!D3</f>
        <v>1800</v>
      </c>
      <c r="E3" s="1">
        <f>Berg_2012!E3</f>
        <v>41141.75</v>
      </c>
      <c r="F3">
        <f>Berg_2012!F3</f>
        <v>15.6</v>
      </c>
      <c r="G3">
        <f>-Berg_2012!G3</f>
        <v>-46.8</v>
      </c>
      <c r="H3">
        <f>Berg_2012!H3</f>
        <v>1009</v>
      </c>
      <c r="I3">
        <f>Berg_2012!I3</f>
        <v>30</v>
      </c>
      <c r="J3">
        <f>Berg_2012!J3</f>
        <v>0</v>
      </c>
    </row>
    <row r="4" spans="3:10" x14ac:dyDescent="0.3">
      <c r="C4">
        <f>Berg_2012!C4</f>
        <v>21</v>
      </c>
      <c r="D4">
        <f>Berg_2012!D4</f>
        <v>0</v>
      </c>
      <c r="E4" s="1">
        <f>Berg_2012!E4</f>
        <v>41142</v>
      </c>
      <c r="F4">
        <f>Berg_2012!F4</f>
        <v>15.2</v>
      </c>
      <c r="G4">
        <f>-Berg_2012!G4</f>
        <v>-48.5</v>
      </c>
      <c r="H4">
        <f>Berg_2012!H4</f>
        <v>1008</v>
      </c>
      <c r="I4">
        <f>Berg_2012!I4</f>
        <v>30</v>
      </c>
      <c r="J4">
        <f>Berg_2012!J4</f>
        <v>0</v>
      </c>
    </row>
    <row r="5" spans="3:10" x14ac:dyDescent="0.3">
      <c r="C5">
        <f>Berg_2012!C5</f>
        <v>21</v>
      </c>
      <c r="D5">
        <f>Berg_2012!D5</f>
        <v>600</v>
      </c>
      <c r="E5" s="1">
        <f>Berg_2012!E5</f>
        <v>41142.25</v>
      </c>
      <c r="F5">
        <f>Berg_2012!F5</f>
        <v>14.9</v>
      </c>
      <c r="G5">
        <f>-Berg_2012!G5</f>
        <v>-50.1</v>
      </c>
      <c r="H5">
        <f>Berg_2012!H5</f>
        <v>1007</v>
      </c>
      <c r="I5">
        <f>Berg_2012!I5</f>
        <v>30</v>
      </c>
      <c r="J5" t="str">
        <f>Berg_2012!J5</f>
        <v>tropical</v>
      </c>
    </row>
    <row r="6" spans="3:10" x14ac:dyDescent="0.3">
      <c r="C6">
        <f>Berg_2012!C6</f>
        <v>21</v>
      </c>
      <c r="D6">
        <f>Berg_2012!D6</f>
        <v>1200</v>
      </c>
      <c r="E6" s="1">
        <f>Berg_2012!E6</f>
        <v>41142.5</v>
      </c>
      <c r="F6">
        <f>Berg_2012!F6</f>
        <v>15</v>
      </c>
      <c r="G6">
        <f>-Berg_2012!G6</f>
        <v>-51.6</v>
      </c>
      <c r="H6">
        <f>Berg_2012!H6</f>
        <v>1006</v>
      </c>
      <c r="I6">
        <f>Berg_2012!I6</f>
        <v>30</v>
      </c>
      <c r="J6">
        <f>Berg_2012!J6</f>
        <v>0</v>
      </c>
    </row>
    <row r="7" spans="3:10" x14ac:dyDescent="0.3">
      <c r="C7">
        <f>Berg_2012!C7</f>
        <v>21</v>
      </c>
      <c r="D7">
        <f>Berg_2012!D7</f>
        <v>1800</v>
      </c>
      <c r="E7" s="1">
        <f>Berg_2012!E7</f>
        <v>41142.75</v>
      </c>
      <c r="F7">
        <f>Berg_2012!F7</f>
        <v>15.2</v>
      </c>
      <c r="G7">
        <f>-Berg_2012!G7</f>
        <v>-53.1</v>
      </c>
      <c r="H7">
        <f>Berg_2012!H7</f>
        <v>1005</v>
      </c>
      <c r="I7">
        <f>Berg_2012!I7</f>
        <v>35</v>
      </c>
      <c r="J7" t="str">
        <f>Berg_2012!J7</f>
        <v>tropical</v>
      </c>
    </row>
    <row r="8" spans="3:10" x14ac:dyDescent="0.3">
      <c r="C8">
        <f>Berg_2012!C8</f>
        <v>22</v>
      </c>
      <c r="D8">
        <f>Berg_2012!D8</f>
        <v>0</v>
      </c>
      <c r="E8" s="1">
        <f>Berg_2012!E8</f>
        <v>41143</v>
      </c>
      <c r="F8">
        <f>Berg_2012!F8</f>
        <v>15.4</v>
      </c>
      <c r="G8">
        <f>-Berg_2012!G8</f>
        <v>-54.8</v>
      </c>
      <c r="H8">
        <f>Berg_2012!H8</f>
        <v>1004</v>
      </c>
      <c r="I8">
        <f>Berg_2012!I8</f>
        <v>40</v>
      </c>
      <c r="J8">
        <f>Berg_2012!J8</f>
        <v>0</v>
      </c>
    </row>
    <row r="9" spans="3:10" x14ac:dyDescent="0.3">
      <c r="C9">
        <f>Berg_2012!C9</f>
        <v>22</v>
      </c>
      <c r="D9">
        <f>Berg_2012!D9</f>
        <v>600</v>
      </c>
      <c r="E9" s="1">
        <f>Berg_2012!E9</f>
        <v>41143.25</v>
      </c>
      <c r="F9">
        <f>Berg_2012!F9</f>
        <v>15.7</v>
      </c>
      <c r="G9">
        <f>-Berg_2012!G9</f>
        <v>-56.6</v>
      </c>
      <c r="H9">
        <f>Berg_2012!H9</f>
        <v>1003</v>
      </c>
      <c r="I9">
        <f>Berg_2012!I9</f>
        <v>45</v>
      </c>
      <c r="J9">
        <f>Berg_2012!J9</f>
        <v>0</v>
      </c>
    </row>
    <row r="10" spans="3:10" x14ac:dyDescent="0.3">
      <c r="C10">
        <f>Berg_2012!C10</f>
        <v>22</v>
      </c>
      <c r="D10">
        <f>Berg_2012!D10</f>
        <v>1200</v>
      </c>
      <c r="E10" s="1">
        <f>Berg_2012!E10</f>
        <v>41143.5</v>
      </c>
      <c r="F10">
        <f>Berg_2012!F10</f>
        <v>15.9</v>
      </c>
      <c r="G10">
        <f>-Berg_2012!G10</f>
        <v>-58.6</v>
      </c>
      <c r="H10">
        <f>Berg_2012!H10</f>
        <v>1004</v>
      </c>
      <c r="I10">
        <f>Berg_2012!I10</f>
        <v>45</v>
      </c>
      <c r="J10">
        <f>Berg_2012!J10</f>
        <v>0</v>
      </c>
    </row>
    <row r="11" spans="3:10" x14ac:dyDescent="0.3">
      <c r="C11">
        <f>Berg_2012!C11</f>
        <v>22</v>
      </c>
      <c r="D11">
        <f>Berg_2012!D11</f>
        <v>1800</v>
      </c>
      <c r="E11" s="1">
        <f>Berg_2012!E11</f>
        <v>41143.75</v>
      </c>
      <c r="F11">
        <f>Berg_2012!F11</f>
        <v>16.100000000000001</v>
      </c>
      <c r="G11">
        <f>-Berg_2012!G11</f>
        <v>-60.4</v>
      </c>
      <c r="H11">
        <f>Berg_2012!H11</f>
        <v>1004</v>
      </c>
      <c r="I11">
        <f>Berg_2012!I11</f>
        <v>45</v>
      </c>
      <c r="J11">
        <f>Berg_2012!J11</f>
        <v>0</v>
      </c>
    </row>
    <row r="12" spans="3:10" x14ac:dyDescent="0.3">
      <c r="C12">
        <f>Berg_2012!C12</f>
        <v>23</v>
      </c>
      <c r="D12">
        <f>Berg_2012!D12</f>
        <v>0</v>
      </c>
      <c r="E12" s="1">
        <f>Berg_2012!E12</f>
        <v>41144</v>
      </c>
      <c r="F12">
        <f>Berg_2012!F12</f>
        <v>15.7</v>
      </c>
      <c r="G12">
        <f>-Berg_2012!G12</f>
        <v>-62</v>
      </c>
      <c r="H12">
        <f>Berg_2012!H12</f>
        <v>1004</v>
      </c>
      <c r="I12">
        <f>Berg_2012!I12</f>
        <v>45</v>
      </c>
      <c r="J12">
        <f>Berg_2012!J12</f>
        <v>0</v>
      </c>
    </row>
    <row r="13" spans="3:10" x14ac:dyDescent="0.3">
      <c r="C13">
        <f>Berg_2012!C13</f>
        <v>23</v>
      </c>
      <c r="D13">
        <f>Berg_2012!D13</f>
        <v>600</v>
      </c>
      <c r="E13" s="1">
        <f>Berg_2012!E13</f>
        <v>41144.25</v>
      </c>
      <c r="F13">
        <f>Berg_2012!F13</f>
        <v>15</v>
      </c>
      <c r="G13">
        <f>-Berg_2012!G13</f>
        <v>-63.4</v>
      </c>
      <c r="H13">
        <f>Berg_2012!H13</f>
        <v>1004</v>
      </c>
      <c r="I13">
        <f>Berg_2012!I13</f>
        <v>45</v>
      </c>
      <c r="J13">
        <f>Berg_2012!J13</f>
        <v>0</v>
      </c>
    </row>
    <row r="14" spans="3:10" x14ac:dyDescent="0.3">
      <c r="C14">
        <f>Berg_2012!C14</f>
        <v>23</v>
      </c>
      <c r="D14">
        <f>Berg_2012!D14</f>
        <v>1200</v>
      </c>
      <c r="E14" s="1">
        <f>Berg_2012!E14</f>
        <v>41144.5</v>
      </c>
      <c r="F14">
        <f>Berg_2012!F14</f>
        <v>15.1</v>
      </c>
      <c r="G14">
        <f>-Berg_2012!G14</f>
        <v>-65</v>
      </c>
      <c r="H14">
        <f>Berg_2012!H14</f>
        <v>1003</v>
      </c>
      <c r="I14">
        <f>Berg_2012!I14</f>
        <v>45</v>
      </c>
      <c r="J14">
        <f>Berg_2012!J14</f>
        <v>0</v>
      </c>
    </row>
    <row r="15" spans="3:10" x14ac:dyDescent="0.3">
      <c r="C15">
        <f>Berg_2012!C15</f>
        <v>23</v>
      </c>
      <c r="D15">
        <f>Berg_2012!D15</f>
        <v>1800</v>
      </c>
      <c r="E15" s="1">
        <f>Berg_2012!E15</f>
        <v>41144.75</v>
      </c>
      <c r="F15">
        <f>Berg_2012!F15</f>
        <v>15.6</v>
      </c>
      <c r="G15">
        <f>-Berg_2012!G15</f>
        <v>-66.400000000000006</v>
      </c>
      <c r="H15">
        <f>Berg_2012!H15</f>
        <v>1003</v>
      </c>
      <c r="I15">
        <f>Berg_2012!I15</f>
        <v>45</v>
      </c>
      <c r="J15">
        <f>Berg_2012!J15</f>
        <v>0</v>
      </c>
    </row>
    <row r="16" spans="3:10" x14ac:dyDescent="0.3">
      <c r="C16">
        <f>Berg_2012!C16</f>
        <v>24</v>
      </c>
      <c r="D16">
        <f>Berg_2012!D16</f>
        <v>0</v>
      </c>
      <c r="E16" s="1">
        <f>Berg_2012!E16</f>
        <v>41145</v>
      </c>
      <c r="F16">
        <f>Berg_2012!F16</f>
        <v>15.7</v>
      </c>
      <c r="G16">
        <f>-Berg_2012!G16</f>
        <v>-67.8</v>
      </c>
      <c r="H16">
        <f>Berg_2012!H16</f>
        <v>1002</v>
      </c>
      <c r="I16">
        <f>Berg_2012!I16</f>
        <v>45</v>
      </c>
      <c r="J16">
        <f>Berg_2012!J16</f>
        <v>0</v>
      </c>
    </row>
    <row r="17" spans="3:10" x14ac:dyDescent="0.3">
      <c r="C17">
        <f>Berg_2012!C17</f>
        <v>24</v>
      </c>
      <c r="D17">
        <f>Berg_2012!D17</f>
        <v>600</v>
      </c>
      <c r="E17" s="1">
        <f>Berg_2012!E17</f>
        <v>41145.25</v>
      </c>
      <c r="F17">
        <f>Berg_2012!F17</f>
        <v>15.4</v>
      </c>
      <c r="G17">
        <f>-Berg_2012!G17</f>
        <v>-69.099999999999994</v>
      </c>
      <c r="H17">
        <f>Berg_2012!H17</f>
        <v>998</v>
      </c>
      <c r="I17">
        <f>Berg_2012!I17</f>
        <v>45</v>
      </c>
      <c r="J17">
        <f>Berg_2012!J17</f>
        <v>0</v>
      </c>
    </row>
    <row r="18" spans="3:10" x14ac:dyDescent="0.3">
      <c r="C18">
        <f>Berg_2012!C18</f>
        <v>24</v>
      </c>
      <c r="D18">
        <f>Berg_2012!D18</f>
        <v>1200</v>
      </c>
      <c r="E18" s="1">
        <f>Berg_2012!E18</f>
        <v>41145.5</v>
      </c>
      <c r="F18">
        <f>Berg_2012!F18</f>
        <v>15.7</v>
      </c>
      <c r="G18">
        <f>-Berg_2012!G18</f>
        <v>-70.400000000000006</v>
      </c>
      <c r="H18">
        <f>Berg_2012!H18</f>
        <v>995</v>
      </c>
      <c r="I18">
        <f>Berg_2012!I18</f>
        <v>50</v>
      </c>
      <c r="J18">
        <f>Berg_2012!J18</f>
        <v>0</v>
      </c>
    </row>
    <row r="19" spans="3:10" x14ac:dyDescent="0.3">
      <c r="C19">
        <f>Berg_2012!C19</f>
        <v>24</v>
      </c>
      <c r="D19">
        <f>Berg_2012!D19</f>
        <v>1800</v>
      </c>
      <c r="E19" s="1">
        <f>Berg_2012!E19</f>
        <v>41145.75</v>
      </c>
      <c r="F19">
        <f>Berg_2012!F19</f>
        <v>16.600000000000001</v>
      </c>
      <c r="G19">
        <f>-Berg_2012!G19</f>
        <v>-71.2</v>
      </c>
      <c r="H19">
        <f>Berg_2012!H19</f>
        <v>993</v>
      </c>
      <c r="I19">
        <f>Berg_2012!I19</f>
        <v>55</v>
      </c>
      <c r="J19">
        <f>Berg_2012!J19</f>
        <v>0</v>
      </c>
    </row>
    <row r="20" spans="3:10" x14ac:dyDescent="0.3">
      <c r="C20">
        <f>Berg_2012!C20</f>
        <v>25</v>
      </c>
      <c r="D20">
        <f>Berg_2012!D20</f>
        <v>0</v>
      </c>
      <c r="E20" s="1">
        <f>Berg_2012!E20</f>
        <v>41146</v>
      </c>
      <c r="F20">
        <f>Berg_2012!F20</f>
        <v>17.3</v>
      </c>
      <c r="G20">
        <f>-Berg_2012!G20</f>
        <v>-71.8</v>
      </c>
      <c r="H20">
        <f>Berg_2012!H20</f>
        <v>992</v>
      </c>
      <c r="I20">
        <f>Berg_2012!I20</f>
        <v>55</v>
      </c>
      <c r="J20">
        <f>Berg_2012!J20</f>
        <v>0</v>
      </c>
    </row>
    <row r="21" spans="3:10" x14ac:dyDescent="0.3">
      <c r="C21">
        <f>Berg_2012!C21</f>
        <v>25</v>
      </c>
      <c r="D21">
        <f>Berg_2012!D21</f>
        <v>600</v>
      </c>
      <c r="E21" s="1">
        <f>Berg_2012!E21</f>
        <v>41146.25</v>
      </c>
      <c r="F21">
        <f>Berg_2012!F21</f>
        <v>18.3</v>
      </c>
      <c r="G21">
        <f>-Berg_2012!G21</f>
        <v>-72.7</v>
      </c>
      <c r="H21">
        <f>Berg_2012!H21</f>
        <v>991</v>
      </c>
      <c r="I21">
        <f>Berg_2012!I21</f>
        <v>55</v>
      </c>
      <c r="J21">
        <f>Berg_2012!J21</f>
        <v>0</v>
      </c>
    </row>
    <row r="22" spans="3:10" x14ac:dyDescent="0.3">
      <c r="C22">
        <f>Berg_2012!C22</f>
        <v>25</v>
      </c>
      <c r="D22">
        <f>Berg_2012!D22</f>
        <v>1200</v>
      </c>
      <c r="E22" s="1">
        <f>Berg_2012!E22</f>
        <v>41146.5</v>
      </c>
      <c r="F22">
        <f>Berg_2012!F22</f>
        <v>19.600000000000001</v>
      </c>
      <c r="G22">
        <f>-Berg_2012!G22</f>
        <v>-73.900000000000006</v>
      </c>
      <c r="H22">
        <f>Berg_2012!H22</f>
        <v>997</v>
      </c>
      <c r="I22">
        <f>Berg_2012!I22</f>
        <v>50</v>
      </c>
      <c r="J22">
        <f>Berg_2012!J22</f>
        <v>0</v>
      </c>
    </row>
    <row r="23" spans="3:10" x14ac:dyDescent="0.3">
      <c r="C23">
        <f>Berg_2012!C23</f>
        <v>25</v>
      </c>
      <c r="D23">
        <f>Berg_2012!D23</f>
        <v>1800</v>
      </c>
      <c r="E23" s="1">
        <f>Berg_2012!E23</f>
        <v>41146.75</v>
      </c>
      <c r="F23">
        <f>Berg_2012!F23</f>
        <v>20.8</v>
      </c>
      <c r="G23">
        <f>-Berg_2012!G23</f>
        <v>-75.2</v>
      </c>
      <c r="H23">
        <f>Berg_2012!H23</f>
        <v>997</v>
      </c>
      <c r="I23">
        <f>Berg_2012!I23</f>
        <v>50</v>
      </c>
      <c r="J23">
        <f>Berg_2012!J23</f>
        <v>0</v>
      </c>
    </row>
    <row r="24" spans="3:10" x14ac:dyDescent="0.3">
      <c r="C24">
        <f>Berg_2012!C24</f>
        <v>26</v>
      </c>
      <c r="D24">
        <f>Berg_2012!D24</f>
        <v>0</v>
      </c>
      <c r="E24" s="1">
        <f>Berg_2012!E24</f>
        <v>41147</v>
      </c>
      <c r="F24">
        <f>Berg_2012!F24</f>
        <v>21.8</v>
      </c>
      <c r="G24">
        <f>-Berg_2012!G24</f>
        <v>-76.7</v>
      </c>
      <c r="H24">
        <f>Berg_2012!H24</f>
        <v>997</v>
      </c>
      <c r="I24">
        <f>Berg_2012!I24</f>
        <v>50</v>
      </c>
      <c r="J24">
        <f>Berg_2012!J24</f>
        <v>0</v>
      </c>
    </row>
    <row r="25" spans="3:10" x14ac:dyDescent="0.3">
      <c r="C25">
        <f>Berg_2012!C25</f>
        <v>26</v>
      </c>
      <c r="D25">
        <f>Berg_2012!D25</f>
        <v>600</v>
      </c>
      <c r="E25" s="1">
        <f>Berg_2012!E25</f>
        <v>41147.25</v>
      </c>
      <c r="F25">
        <f>Berg_2012!F25</f>
        <v>22.7</v>
      </c>
      <c r="G25">
        <f>-Berg_2012!G25</f>
        <v>-78.3</v>
      </c>
      <c r="H25">
        <f>Berg_2012!H25</f>
        <v>995</v>
      </c>
      <c r="I25">
        <f>Berg_2012!I25</f>
        <v>55</v>
      </c>
      <c r="J25">
        <f>Berg_2012!J25</f>
        <v>0</v>
      </c>
    </row>
    <row r="26" spans="3:10" x14ac:dyDescent="0.3">
      <c r="C26">
        <f>Berg_2012!C26</f>
        <v>26</v>
      </c>
      <c r="D26">
        <f>Berg_2012!D26</f>
        <v>1200</v>
      </c>
      <c r="E26" s="1">
        <f>Berg_2012!E26</f>
        <v>41147.5</v>
      </c>
      <c r="F26">
        <f>Berg_2012!F26</f>
        <v>23.4</v>
      </c>
      <c r="G26">
        <f>-Berg_2012!G26</f>
        <v>-80</v>
      </c>
      <c r="H26">
        <f>Berg_2012!H26</f>
        <v>995</v>
      </c>
      <c r="I26">
        <f>Berg_2012!I26</f>
        <v>55</v>
      </c>
      <c r="J26">
        <f>Berg_2012!J26</f>
        <v>0</v>
      </c>
    </row>
    <row r="27" spans="3:10" x14ac:dyDescent="0.3">
      <c r="C27">
        <f>Berg_2012!C27</f>
        <v>26</v>
      </c>
      <c r="D27">
        <f>Berg_2012!D27</f>
        <v>1800</v>
      </c>
      <c r="E27" s="1">
        <f>Berg_2012!E27</f>
        <v>41147.75</v>
      </c>
      <c r="F27">
        <f>Berg_2012!F27</f>
        <v>23.7</v>
      </c>
      <c r="G27">
        <f>-Berg_2012!G27</f>
        <v>-81.400000000000006</v>
      </c>
      <c r="H27">
        <f>Berg_2012!H27</f>
        <v>992</v>
      </c>
      <c r="I27">
        <f>Berg_2012!I27</f>
        <v>50</v>
      </c>
      <c r="J27">
        <f>Berg_2012!J27</f>
        <v>0</v>
      </c>
    </row>
    <row r="28" spans="3:10" x14ac:dyDescent="0.3">
      <c r="C28">
        <f>Berg_2012!C28</f>
        <v>27</v>
      </c>
      <c r="D28">
        <f>Berg_2012!D28</f>
        <v>0</v>
      </c>
      <c r="E28" s="1">
        <f>Berg_2012!E28</f>
        <v>41148</v>
      </c>
      <c r="F28">
        <f>Berg_2012!F28</f>
        <v>24.2</v>
      </c>
      <c r="G28">
        <f>-Berg_2012!G28</f>
        <v>-82.6</v>
      </c>
      <c r="H28">
        <f>Berg_2012!H28</f>
        <v>990</v>
      </c>
      <c r="I28">
        <f>Berg_2012!I28</f>
        <v>50</v>
      </c>
      <c r="J28">
        <f>Berg_2012!J28</f>
        <v>0</v>
      </c>
    </row>
    <row r="29" spans="3:10" x14ac:dyDescent="0.3">
      <c r="C29">
        <f>Berg_2012!C29</f>
        <v>27</v>
      </c>
      <c r="D29">
        <f>Berg_2012!D29</f>
        <v>600</v>
      </c>
      <c r="E29" s="1">
        <f>Berg_2012!E29</f>
        <v>41148.25</v>
      </c>
      <c r="F29">
        <f>Berg_2012!F29</f>
        <v>25</v>
      </c>
      <c r="G29">
        <f>-Berg_2012!G29</f>
        <v>-83.6</v>
      </c>
      <c r="H29">
        <f>Berg_2012!H29</f>
        <v>989</v>
      </c>
      <c r="I29">
        <f>Berg_2012!I29</f>
        <v>50</v>
      </c>
      <c r="J29">
        <f>Berg_2012!J29</f>
        <v>0</v>
      </c>
    </row>
    <row r="30" spans="3:10" x14ac:dyDescent="0.3">
      <c r="C30">
        <f>Berg_2012!C30</f>
        <v>27</v>
      </c>
      <c r="D30">
        <f>Berg_2012!D30</f>
        <v>1200</v>
      </c>
      <c r="E30" s="1">
        <f>Berg_2012!E30</f>
        <v>41148.5</v>
      </c>
      <c r="F30">
        <f>Berg_2012!F30</f>
        <v>25.7</v>
      </c>
      <c r="G30">
        <f>-Berg_2012!G30</f>
        <v>-84.7</v>
      </c>
      <c r="H30">
        <f>Berg_2012!H30</f>
        <v>987</v>
      </c>
      <c r="I30">
        <f>Berg_2012!I30</f>
        <v>55</v>
      </c>
      <c r="J30">
        <f>Berg_2012!J30</f>
        <v>0</v>
      </c>
    </row>
    <row r="31" spans="3:10" x14ac:dyDescent="0.3">
      <c r="C31">
        <f>Berg_2012!C31</f>
        <v>27</v>
      </c>
      <c r="D31">
        <f>Berg_2012!D31</f>
        <v>1800</v>
      </c>
      <c r="E31" s="1">
        <f>Berg_2012!E31</f>
        <v>41148.75</v>
      </c>
      <c r="F31">
        <f>Berg_2012!F31</f>
        <v>26.3</v>
      </c>
      <c r="G31">
        <f>-Berg_2012!G31</f>
        <v>-85.7</v>
      </c>
      <c r="H31">
        <f>Berg_2012!H31</f>
        <v>982</v>
      </c>
      <c r="I31">
        <f>Berg_2012!I31</f>
        <v>60</v>
      </c>
      <c r="J31">
        <f>Berg_2012!J31</f>
        <v>0</v>
      </c>
    </row>
    <row r="32" spans="3:10" x14ac:dyDescent="0.3">
      <c r="C32">
        <f>Berg_2012!C32</f>
        <v>28</v>
      </c>
      <c r="D32">
        <f>Berg_2012!D32</f>
        <v>0</v>
      </c>
      <c r="E32" s="1">
        <f>Berg_2012!E32</f>
        <v>41149</v>
      </c>
      <c r="F32">
        <f>Berg_2012!F32</f>
        <v>26.8</v>
      </c>
      <c r="G32">
        <f>-Berg_2012!G32</f>
        <v>-86.7</v>
      </c>
      <c r="H32">
        <f>Berg_2012!H32</f>
        <v>979</v>
      </c>
      <c r="I32">
        <f>Berg_2012!I32</f>
        <v>60</v>
      </c>
      <c r="J32">
        <f>Berg_2012!J32</f>
        <v>0</v>
      </c>
    </row>
    <row r="33" spans="3:10" x14ac:dyDescent="0.3">
      <c r="C33">
        <f>Berg_2012!C33</f>
        <v>28</v>
      </c>
      <c r="D33">
        <f>Berg_2012!D33</f>
        <v>600</v>
      </c>
      <c r="E33" s="1">
        <f>Berg_2012!E33</f>
        <v>41149.25</v>
      </c>
      <c r="F33">
        <f>Berg_2012!F33</f>
        <v>27.4</v>
      </c>
      <c r="G33">
        <f>-Berg_2012!G33</f>
        <v>-87.6</v>
      </c>
      <c r="H33">
        <f>Berg_2012!H33</f>
        <v>978</v>
      </c>
      <c r="I33">
        <f>Berg_2012!I33</f>
        <v>60</v>
      </c>
      <c r="J33">
        <f>Berg_2012!J33</f>
        <v>0</v>
      </c>
    </row>
    <row r="34" spans="3:10" x14ac:dyDescent="0.3">
      <c r="C34">
        <f>Berg_2012!C34</f>
        <v>28</v>
      </c>
      <c r="D34">
        <f>Berg_2012!D34</f>
        <v>1200</v>
      </c>
      <c r="E34" s="1">
        <f>Berg_2012!E34</f>
        <v>41149.5</v>
      </c>
      <c r="F34">
        <f>Berg_2012!F34</f>
        <v>28</v>
      </c>
      <c r="G34">
        <f>-Berg_2012!G34</f>
        <v>-88.3</v>
      </c>
      <c r="H34">
        <f>Berg_2012!H34</f>
        <v>975</v>
      </c>
      <c r="I34">
        <f>Berg_2012!I34</f>
        <v>65</v>
      </c>
      <c r="J34" t="str">
        <f>Berg_2012!J34</f>
        <v>hurricane</v>
      </c>
    </row>
    <row r="35" spans="3:10" x14ac:dyDescent="0.3">
      <c r="C35">
        <f>Berg_2012!C35</f>
        <v>28</v>
      </c>
      <c r="D35">
        <f>Berg_2012!D35</f>
        <v>1800</v>
      </c>
      <c r="E35" s="1">
        <f>Berg_2012!E35</f>
        <v>41149.75</v>
      </c>
      <c r="F35">
        <f>Berg_2012!F35</f>
        <v>28.6</v>
      </c>
      <c r="G35">
        <f>-Berg_2012!G35</f>
        <v>-88.8</v>
      </c>
      <c r="H35">
        <f>Berg_2012!H35</f>
        <v>972</v>
      </c>
      <c r="I35">
        <f>Berg_2012!I35</f>
        <v>70</v>
      </c>
      <c r="J35">
        <f>Berg_2012!J35</f>
        <v>0</v>
      </c>
    </row>
    <row r="36" spans="3:10" x14ac:dyDescent="0.3">
      <c r="C36">
        <f>Berg_2012!C36</f>
        <v>29</v>
      </c>
      <c r="D36">
        <f>Berg_2012!D36</f>
        <v>0</v>
      </c>
      <c r="E36" s="1">
        <f>Berg_2012!E36</f>
        <v>41150</v>
      </c>
      <c r="F36">
        <f>Berg_2012!F36</f>
        <v>28.9</v>
      </c>
      <c r="G36">
        <f>-Berg_2012!G36</f>
        <v>-89.4</v>
      </c>
      <c r="H36">
        <f>Berg_2012!H36</f>
        <v>967</v>
      </c>
      <c r="I36">
        <f>Berg_2012!I36</f>
        <v>70</v>
      </c>
      <c r="J36">
        <f>Berg_2012!J36</f>
        <v>0</v>
      </c>
    </row>
    <row r="37" spans="3:10" x14ac:dyDescent="0.3">
      <c r="C37">
        <f>Berg_2012!C37</f>
        <v>29</v>
      </c>
      <c r="D37">
        <f>Berg_2012!D37</f>
        <v>300</v>
      </c>
      <c r="E37" s="1">
        <f>Berg_2012!E37</f>
        <v>41150.125</v>
      </c>
      <c r="F37">
        <f>Berg_2012!F37</f>
        <v>29</v>
      </c>
      <c r="G37">
        <f>-Berg_2012!G37</f>
        <v>-89.7</v>
      </c>
      <c r="H37">
        <f>Berg_2012!H37</f>
        <v>965</v>
      </c>
      <c r="I37">
        <f>Berg_2012!I37</f>
        <v>70</v>
      </c>
      <c r="J37">
        <f>Berg_2012!J37</f>
        <v>0</v>
      </c>
    </row>
    <row r="38" spans="3:10" x14ac:dyDescent="0.3">
      <c r="C38">
        <f>Berg_2012!C38</f>
        <v>29</v>
      </c>
      <c r="D38">
        <f>Berg_2012!D38</f>
        <v>600</v>
      </c>
      <c r="E38" s="1">
        <f>Berg_2012!E38</f>
        <v>41150.25</v>
      </c>
      <c r="F38">
        <f>Berg_2012!F38</f>
        <v>29.1</v>
      </c>
      <c r="G38">
        <f>-Berg_2012!G38</f>
        <v>-90</v>
      </c>
      <c r="H38">
        <f>Berg_2012!H38</f>
        <v>966</v>
      </c>
      <c r="I38">
        <f>Berg_2012!I38</f>
        <v>70</v>
      </c>
      <c r="J38">
        <f>Berg_2012!J38</f>
        <v>0</v>
      </c>
    </row>
    <row r="39" spans="3:10" x14ac:dyDescent="0.3">
      <c r="C39">
        <f>Berg_2012!C39</f>
        <v>29</v>
      </c>
      <c r="D39">
        <f>Berg_2012!D39</f>
        <v>1200</v>
      </c>
      <c r="E39" s="1">
        <f>Berg_2012!E39</f>
        <v>41150.5</v>
      </c>
      <c r="F39">
        <f>Berg_2012!F39</f>
        <v>29.4</v>
      </c>
      <c r="G39">
        <f>-Berg_2012!G39</f>
        <v>-90.5</v>
      </c>
      <c r="H39">
        <f>Berg_2012!H39</f>
        <v>968</v>
      </c>
      <c r="I39">
        <f>Berg_2012!I39</f>
        <v>65</v>
      </c>
      <c r="J39">
        <f>Berg_2012!J39</f>
        <v>0</v>
      </c>
    </row>
    <row r="40" spans="3:10" x14ac:dyDescent="0.3">
      <c r="C40">
        <f>Berg_2012!C40</f>
        <v>29</v>
      </c>
      <c r="D40">
        <f>Berg_2012!D40</f>
        <v>1800</v>
      </c>
      <c r="E40" s="1">
        <f>Berg_2012!E40</f>
        <v>41150.75</v>
      </c>
      <c r="F40">
        <f>Berg_2012!F40</f>
        <v>29.7</v>
      </c>
      <c r="G40">
        <f>-Berg_2012!G40</f>
        <v>-90.8</v>
      </c>
      <c r="H40">
        <f>Berg_2012!H40</f>
        <v>973</v>
      </c>
      <c r="I40">
        <f>Berg_2012!I40</f>
        <v>60</v>
      </c>
      <c r="J40" t="str">
        <f>Berg_2012!J40</f>
        <v>tropical</v>
      </c>
    </row>
    <row r="41" spans="3:10" x14ac:dyDescent="0.3">
      <c r="C41">
        <f>Berg_2012!C41</f>
        <v>30</v>
      </c>
      <c r="D41">
        <f>Berg_2012!D41</f>
        <v>0</v>
      </c>
      <c r="E41" s="1">
        <f>Berg_2012!E41</f>
        <v>41151</v>
      </c>
      <c r="F41">
        <f>Berg_2012!F41</f>
        <v>30.1</v>
      </c>
      <c r="G41">
        <f>-Berg_2012!G41</f>
        <v>-91.1</v>
      </c>
      <c r="H41">
        <f>Berg_2012!H41</f>
        <v>977</v>
      </c>
      <c r="I41">
        <f>Berg_2012!I41</f>
        <v>55</v>
      </c>
      <c r="J41">
        <f>Berg_2012!J41</f>
        <v>0</v>
      </c>
    </row>
    <row r="42" spans="3:10" x14ac:dyDescent="0.3">
      <c r="C42">
        <f>Berg_2012!C42</f>
        <v>30</v>
      </c>
      <c r="D42">
        <f>Berg_2012!D42</f>
        <v>600</v>
      </c>
      <c r="E42" s="1">
        <f>Berg_2012!E42</f>
        <v>41151.25</v>
      </c>
      <c r="F42">
        <f>Berg_2012!F42</f>
        <v>30.6</v>
      </c>
      <c r="G42">
        <f>-Berg_2012!G42</f>
        <v>-91.5</v>
      </c>
      <c r="H42">
        <f>Berg_2012!H42</f>
        <v>982</v>
      </c>
      <c r="I42">
        <f>Berg_2012!I42</f>
        <v>55</v>
      </c>
      <c r="J42">
        <f>Berg_2012!J42</f>
        <v>0</v>
      </c>
    </row>
    <row r="43" spans="3:10" x14ac:dyDescent="0.3">
      <c r="C43">
        <f>Berg_2012!C43</f>
        <v>30</v>
      </c>
      <c r="D43">
        <f>Berg_2012!D43</f>
        <v>1200</v>
      </c>
      <c r="E43" s="1">
        <f>Berg_2012!E43</f>
        <v>41151.5</v>
      </c>
      <c r="F43">
        <f>Berg_2012!F43</f>
        <v>31.3</v>
      </c>
      <c r="G43">
        <f>-Berg_2012!G43</f>
        <v>-91.9</v>
      </c>
      <c r="H43">
        <f>Berg_2012!H43</f>
        <v>987</v>
      </c>
      <c r="I43">
        <f>Berg_2012!I43</f>
        <v>45</v>
      </c>
      <c r="J43">
        <f>Berg_2012!J43</f>
        <v>0</v>
      </c>
    </row>
    <row r="44" spans="3:10" x14ac:dyDescent="0.3">
      <c r="C44">
        <f>Berg_2012!C44</f>
        <v>30</v>
      </c>
      <c r="D44">
        <f>Berg_2012!D44</f>
        <v>1800</v>
      </c>
      <c r="E44" s="1">
        <f>Berg_2012!E44</f>
        <v>41151.75</v>
      </c>
      <c r="F44">
        <f>Berg_2012!F44</f>
        <v>32.1</v>
      </c>
      <c r="G44">
        <f>-Berg_2012!G44</f>
        <v>-92.4</v>
      </c>
      <c r="H44">
        <f>Berg_2012!H44</f>
        <v>993</v>
      </c>
      <c r="I44">
        <f>Berg_2012!I44</f>
        <v>35</v>
      </c>
      <c r="J44">
        <f>Berg_2012!J44</f>
        <v>0</v>
      </c>
    </row>
    <row r="45" spans="3:10" x14ac:dyDescent="0.3">
      <c r="C45">
        <f>Berg_2012!C45</f>
        <v>31</v>
      </c>
      <c r="D45">
        <f>Berg_2012!D45</f>
        <v>0</v>
      </c>
      <c r="E45" s="1">
        <f>Berg_2012!E45</f>
        <v>41152</v>
      </c>
      <c r="F45">
        <f>Berg_2012!F45</f>
        <v>33.1</v>
      </c>
      <c r="G45">
        <f>-Berg_2012!G45</f>
        <v>-92.9</v>
      </c>
      <c r="H45">
        <f>Berg_2012!H45</f>
        <v>998</v>
      </c>
      <c r="I45">
        <f>Berg_2012!I45</f>
        <v>30</v>
      </c>
      <c r="J45" t="str">
        <f>Berg_2012!J45</f>
        <v>tropical</v>
      </c>
    </row>
    <row r="46" spans="3:10" x14ac:dyDescent="0.3">
      <c r="C46">
        <f>Berg_2012!C46</f>
        <v>31</v>
      </c>
      <c r="D46">
        <f>Berg_2012!D46</f>
        <v>600</v>
      </c>
      <c r="E46" s="1">
        <f>Berg_2012!E46</f>
        <v>41152.25</v>
      </c>
      <c r="F46">
        <f>Berg_2012!F46</f>
        <v>34.299999999999997</v>
      </c>
      <c r="G46">
        <f>-Berg_2012!G46</f>
        <v>-93.5</v>
      </c>
      <c r="H46">
        <f>Berg_2012!H46</f>
        <v>1000</v>
      </c>
      <c r="I46">
        <f>Berg_2012!I46</f>
        <v>25</v>
      </c>
      <c r="J46">
        <f>Berg_2012!J46</f>
        <v>0</v>
      </c>
    </row>
    <row r="47" spans="3:10" x14ac:dyDescent="0.3">
      <c r="C47">
        <f>Berg_2012!C47</f>
        <v>31</v>
      </c>
      <c r="D47">
        <f>Berg_2012!D47</f>
        <v>1200</v>
      </c>
      <c r="E47" s="1">
        <f>Berg_2012!E47</f>
        <v>41152.5</v>
      </c>
      <c r="F47">
        <f>Berg_2012!F47</f>
        <v>35.6</v>
      </c>
      <c r="G47">
        <f>-Berg_2012!G47</f>
        <v>-94</v>
      </c>
      <c r="H47">
        <f>Berg_2012!H47</f>
        <v>1001</v>
      </c>
      <c r="I47">
        <f>Berg_2012!I47</f>
        <v>20</v>
      </c>
      <c r="J47">
        <f>Berg_2012!J47</f>
        <v>0</v>
      </c>
    </row>
    <row r="48" spans="3:10" x14ac:dyDescent="0.3">
      <c r="C48">
        <f>Berg_2012!C48</f>
        <v>31</v>
      </c>
      <c r="D48">
        <f>Berg_2012!D48</f>
        <v>1800</v>
      </c>
      <c r="E48" s="1">
        <f>Berg_2012!E48</f>
        <v>41152.75</v>
      </c>
      <c r="F48">
        <f>Berg_2012!F48</f>
        <v>36.799999999999997</v>
      </c>
      <c r="G48">
        <f>-Berg_2012!G48</f>
        <v>-94.1</v>
      </c>
      <c r="H48">
        <f>Berg_2012!H48</f>
        <v>1003</v>
      </c>
      <c r="I48">
        <f>Berg_2012!I48</f>
        <v>20</v>
      </c>
      <c r="J48">
        <f>Berg_2012!J48</f>
        <v>0</v>
      </c>
    </row>
    <row r="49" spans="3:10" x14ac:dyDescent="0.3">
      <c r="C49">
        <f>Berg_2012!C49</f>
        <v>1</v>
      </c>
      <c r="D49">
        <f>Berg_2012!D49</f>
        <v>0</v>
      </c>
      <c r="E49" s="1">
        <f>Berg_2012!E49</f>
        <v>41153</v>
      </c>
      <c r="F49">
        <f>Berg_2012!F49</f>
        <v>37.799999999999997</v>
      </c>
      <c r="G49">
        <f>-Berg_2012!G49</f>
        <v>-93.9</v>
      </c>
      <c r="H49">
        <f>Berg_2012!H49</f>
        <v>1004</v>
      </c>
      <c r="I49">
        <f>Berg_2012!I49</f>
        <v>20</v>
      </c>
      <c r="J49">
        <f>Berg_2012!J49</f>
        <v>0</v>
      </c>
    </row>
    <row r="50" spans="3:10" x14ac:dyDescent="0.3">
      <c r="C50">
        <f>Berg_2012!C50</f>
        <v>1</v>
      </c>
      <c r="D50">
        <f>Berg_2012!D50</f>
        <v>600</v>
      </c>
      <c r="E50" s="1">
        <f>Berg_2012!E50</f>
        <v>41153.25</v>
      </c>
      <c r="F50">
        <f>Berg_2012!F50</f>
        <v>38.4</v>
      </c>
      <c r="G50">
        <f>-Berg_2012!G50</f>
        <v>-93.3</v>
      </c>
      <c r="H50">
        <f>Berg_2012!H50</f>
        <v>1005</v>
      </c>
      <c r="I50">
        <f>Berg_2012!I50</f>
        <v>20</v>
      </c>
      <c r="J50">
        <f>Berg_2012!J50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Berg_2012</vt:lpstr>
      <vt:lpstr>Sheet2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Yan ERDC-RDE-CHL-MS CIV</dc:creator>
  <cp:lastModifiedBy>Ding, Yan ERDC-RDE-CHL-MS CIV</cp:lastModifiedBy>
  <dcterms:created xsi:type="dcterms:W3CDTF">2019-10-22T15:25:22Z</dcterms:created>
  <dcterms:modified xsi:type="dcterms:W3CDTF">2019-10-22T16:42:08Z</dcterms:modified>
</cp:coreProperties>
</file>