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03B2B58E-1EAA-4248-87BB-24AB5C7C1CB5}" xr6:coauthVersionLast="45" xr6:coauthVersionMax="45" xr10:uidLastSave="{00000000-0000-0000-0000-000000000000}"/>
  <bookViews>
    <workbookView xWindow="12135" yWindow="240" windowWidth="7950" windowHeight="9480" tabRatio="547" firstSheet="1" activeTab="1" xr2:uid="{FD99AC7E-67B3-424D-874D-40A6E057BF54}"/>
  </bookViews>
  <sheets>
    <sheet name="argentina_gral" sheetId="1" r:id="rId1"/>
    <sheet name="casos_provincias" sheetId="3" r:id="rId2"/>
    <sheet name="Hoja1" sheetId="12" r:id="rId3"/>
    <sheet name="POBLAC_AMBA" sheetId="9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2" hidden="1">Hoja1!$A$1:$L$151</definedName>
    <definedName name="_xlnm._FilterDatabase" localSheetId="3" hidden="1">POBLAC_AMBA!$A$1:$AW$31</definedName>
    <definedName name="_xlnm._FilterDatabase" localSheetId="4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95" i="3" l="1"/>
  <c r="E154" i="1"/>
  <c r="D154" i="1"/>
  <c r="C154" i="1"/>
  <c r="K153" i="1" l="1"/>
  <c r="J153" i="1"/>
  <c r="P153" i="1"/>
  <c r="E3572" i="3"/>
  <c r="E3571" i="3"/>
  <c r="D153" i="1"/>
  <c r="C153" i="1"/>
  <c r="K152" i="1" l="1"/>
  <c r="J152" i="1"/>
  <c r="I152" i="1"/>
  <c r="E3548" i="3"/>
  <c r="E3547" i="3"/>
  <c r="E152" i="1"/>
  <c r="D152" i="1"/>
  <c r="P152" i="1"/>
  <c r="C152" i="1"/>
  <c r="D3523" i="3"/>
  <c r="L154" i="12" l="1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K154" i="12"/>
  <c r="K148" i="12"/>
  <c r="J154" i="12"/>
  <c r="I154" i="12"/>
  <c r="E3523" i="3"/>
  <c r="P151" i="1"/>
  <c r="J151" i="1"/>
  <c r="K151" i="1"/>
  <c r="E3524" i="3"/>
  <c r="E151" i="1"/>
  <c r="D151" i="1"/>
  <c r="C151" i="1"/>
  <c r="J150" i="1"/>
  <c r="K150" i="1"/>
  <c r="P150" i="1"/>
  <c r="E150" i="1"/>
  <c r="E3500" i="3"/>
  <c r="E3499" i="3"/>
  <c r="C150" i="1"/>
  <c r="E3502" i="3" l="1"/>
  <c r="E3514" i="3"/>
  <c r="J149" i="1"/>
  <c r="K149" i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C149" i="1"/>
  <c r="I148" i="1"/>
  <c r="G134" i="13"/>
  <c r="G85" i="13"/>
  <c r="G92" i="13"/>
  <c r="G99" i="13"/>
  <c r="G106" i="13"/>
  <c r="G113" i="13"/>
  <c r="G120" i="13"/>
  <c r="G127" i="13"/>
  <c r="G141" i="13"/>
  <c r="G148" i="13"/>
  <c r="F148" i="13"/>
  <c r="F141" i="13"/>
  <c r="F134" i="13"/>
  <c r="F127" i="13"/>
  <c r="F120" i="13"/>
  <c r="F113" i="13"/>
  <c r="F106" i="13"/>
  <c r="F99" i="13"/>
  <c r="F92" i="13"/>
  <c r="F85" i="13"/>
  <c r="F78" i="13"/>
  <c r="F71" i="13"/>
  <c r="F64" i="13"/>
  <c r="F57" i="13"/>
  <c r="F50" i="13"/>
  <c r="F43" i="13"/>
  <c r="F36" i="13"/>
  <c r="F29" i="13"/>
  <c r="F22" i="13"/>
  <c r="F15" i="13"/>
  <c r="F8" i="13"/>
  <c r="L92" i="12"/>
  <c r="K92" i="12"/>
  <c r="L99" i="12"/>
  <c r="K99" i="12"/>
  <c r="L106" i="12"/>
  <c r="K106" i="12"/>
  <c r="L113" i="12"/>
  <c r="K113" i="12"/>
  <c r="L120" i="12"/>
  <c r="K120" i="12"/>
  <c r="L127" i="12"/>
  <c r="K127" i="12"/>
  <c r="L134" i="12"/>
  <c r="K134" i="12"/>
  <c r="L148" i="12"/>
  <c r="L141" i="12"/>
  <c r="K141" i="12"/>
  <c r="J148" i="12"/>
  <c r="J141" i="12"/>
  <c r="J134" i="12"/>
  <c r="J127" i="12"/>
  <c r="J120" i="12"/>
  <c r="J113" i="12"/>
  <c r="J106" i="12"/>
  <c r="J99" i="12"/>
  <c r="J92" i="12"/>
  <c r="J85" i="12"/>
  <c r="J78" i="12"/>
  <c r="J71" i="12"/>
  <c r="J64" i="12"/>
  <c r="J57" i="12"/>
  <c r="J50" i="12"/>
  <c r="J43" i="12"/>
  <c r="J36" i="12"/>
  <c r="J29" i="12"/>
  <c r="J22" i="12"/>
  <c r="J15" i="12"/>
  <c r="J8" i="12"/>
  <c r="I148" i="12"/>
  <c r="I141" i="12"/>
  <c r="I134" i="12"/>
  <c r="I127" i="12"/>
  <c r="I120" i="12"/>
  <c r="I113" i="12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C148" i="1"/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Q145" i="1"/>
  <c r="Q146" i="1"/>
  <c r="J147" i="1"/>
  <c r="K147" i="1"/>
  <c r="P147" i="1"/>
  <c r="E147" i="1"/>
  <c r="E148" i="1" s="1"/>
  <c r="C147" i="1"/>
  <c r="P146" i="1"/>
  <c r="J146" i="1"/>
  <c r="K146" i="1"/>
  <c r="E161" i="5"/>
  <c r="E3403" i="3"/>
  <c r="E146" i="1" l="1"/>
  <c r="C146" i="1"/>
  <c r="I145" i="1" l="1"/>
  <c r="E160" i="5" l="1"/>
  <c r="F160" i="5"/>
  <c r="E157" i="5"/>
  <c r="F157" i="5" s="1"/>
  <c r="E158" i="5"/>
  <c r="F158" i="5" s="1"/>
  <c r="E159" i="5"/>
  <c r="F159" i="5" s="1"/>
  <c r="E156" i="5"/>
  <c r="E3380" i="3"/>
  <c r="E3379" i="3"/>
  <c r="E145" i="1"/>
  <c r="D145" i="1"/>
  <c r="P145" i="1"/>
  <c r="C145" i="1"/>
  <c r="F134" i="10"/>
  <c r="D144" i="12"/>
  <c r="C142" i="12"/>
  <c r="C143" i="12" s="1"/>
  <c r="C144" i="12" s="1"/>
  <c r="E141" i="12"/>
  <c r="E142" i="12" s="1"/>
  <c r="E143" i="12" s="1"/>
  <c r="B139" i="12"/>
  <c r="C138" i="12"/>
  <c r="C139" i="12" s="1"/>
  <c r="C140" i="12" s="1"/>
  <c r="C136" i="12"/>
  <c r="C123" i="12"/>
  <c r="C124" i="12" s="1"/>
  <c r="C125" i="12" s="1"/>
  <c r="E122" i="12"/>
  <c r="E123" i="12" s="1"/>
  <c r="E124" i="12" s="1"/>
  <c r="E125" i="12" s="1"/>
  <c r="E126" i="12" s="1"/>
  <c r="C122" i="12"/>
  <c r="E120" i="12"/>
  <c r="C120" i="12"/>
  <c r="E119" i="12"/>
  <c r="C119" i="12"/>
  <c r="E114" i="12"/>
  <c r="C114" i="12"/>
  <c r="E113" i="12"/>
  <c r="E144" i="12" l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E3356" i="3"/>
  <c r="E3355" i="3"/>
  <c r="P144" i="1" l="1"/>
  <c r="E144" i="1"/>
  <c r="D144" i="1"/>
  <c r="C144" i="1"/>
  <c r="I143" i="1" l="1"/>
  <c r="E3332" i="3"/>
  <c r="E3331" i="3"/>
  <c r="P143" i="1"/>
  <c r="C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P141" i="1"/>
  <c r="H142" i="10" l="1"/>
  <c r="B139" i="1"/>
  <c r="E141" i="1" l="1"/>
  <c r="E142" i="1" s="1"/>
  <c r="E143" i="1" s="1"/>
  <c r="P140" i="1" l="1"/>
  <c r="K139" i="1" l="1"/>
  <c r="C139" i="1" l="1"/>
  <c r="C140" i="1" s="1"/>
  <c r="P138" i="1" l="1"/>
  <c r="C138" i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C125" i="1"/>
  <c r="P124" i="1" l="1"/>
  <c r="C124" i="1"/>
  <c r="P123" i="1"/>
  <c r="J123" i="1"/>
  <c r="K123" i="1"/>
  <c r="C123" i="1" l="1"/>
  <c r="P122" i="1" l="1"/>
  <c r="E122" i="1"/>
  <c r="C122" i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<sst xmlns="http://schemas.openxmlformats.org/spreadsheetml/2006/main" count="8815" uniqueCount="177">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</sst>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sheetPr codeName="Hoja1"/>
  <dimension ref="A1:Q154"/>
  <sheetViews>
    <sheetView workbookViewId="0">
      <pane ySplit="1" topLeftCell="A140" activePane="bottomLeft" state="frozen"/>
      <selection pane="bottomLeft" activeCell="F154" sqref="F15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01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01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01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01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01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01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01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01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01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01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01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01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01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01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01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01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01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01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01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01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01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01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01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01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01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01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01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01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01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01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01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01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01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01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01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01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01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01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01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01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01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01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01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01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01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01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01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01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01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01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01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01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01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01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01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01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01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01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01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01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01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01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01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01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01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01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01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01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01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01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01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01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101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101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101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101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101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101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101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101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101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101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101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101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101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101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101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101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101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101">
        <f t="shared" si="1"/>
        <v>1.0767837235228541</v>
      </c>
    </row>
    <row r="104" spans="1:17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101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101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101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101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101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101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101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101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101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101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101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101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101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101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101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101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101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101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101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101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101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>C143+B144</f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>C144+B145</f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7" si="5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>C145+B146</f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5"/>
        <v>1.0440983079575674</v>
      </c>
    </row>
    <row r="147" spans="1:17" x14ac:dyDescent="0.25">
      <c r="A147" s="2">
        <v>44038</v>
      </c>
      <c r="B147" s="4">
        <v>4192</v>
      </c>
      <c r="C147" s="7">
        <f>C146+B147</f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>C147+B148</f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>C148+B149</f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>L149-K149</f>
        <v>785.48800000001211</v>
      </c>
      <c r="K149" s="7">
        <f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>C149+B150</f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>L150-K150</f>
        <v>801.66200000001118</v>
      </c>
      <c r="K150" s="7">
        <f>0.998*L150</f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>C150+B151</f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>L151-K151</f>
        <v>818.0800000000163</v>
      </c>
      <c r="K151" s="7">
        <f>0.998*L151</f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>L152-K152</f>
        <v>833.97600000002421</v>
      </c>
      <c r="K152" s="7">
        <f>0.998*L152</f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>L153-K153</f>
        <v>846.24599999998463</v>
      </c>
      <c r="K153" s="7">
        <f>0.998*L153</f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6">
        <v>5376</v>
      </c>
      <c r="C154" s="53">
        <f>C153+B154</f>
        <v>201919</v>
      </c>
      <c r="D154" s="6">
        <f>15+36</f>
        <v>51</v>
      </c>
      <c r="E154" s="53">
        <f>E153+D154</f>
        <v>3647</v>
      </c>
      <c r="F154" s="4">
        <v>89026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codeName="Hoja3"/>
  <dimension ref="A1:F3618"/>
  <sheetViews>
    <sheetView tabSelected="1" zoomScaleNormal="100" workbookViewId="0">
      <pane ySplit="1" topLeftCell="A3604" activePane="bottomLeft" state="frozen"/>
      <selection activeCell="D2374" sqref="A1:D2374"/>
      <selection pane="bottomLeft" activeCell="C3619" sqref="C3619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9" t="s">
        <v>47</v>
      </c>
      <c r="B3426" s="76">
        <v>44037</v>
      </c>
      <c r="C3426" s="77">
        <v>8</v>
      </c>
      <c r="D3426" s="77"/>
      <c r="E3426" s="100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9" t="s">
        <v>47</v>
      </c>
      <c r="B3474" s="76">
        <v>44039</v>
      </c>
      <c r="C3474" s="77">
        <v>13</v>
      </c>
      <c r="D3474" s="77"/>
      <c r="E3474" s="100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9" t="s">
        <v>47</v>
      </c>
      <c r="B3546" s="76">
        <v>44042</v>
      </c>
      <c r="C3546" s="77">
        <v>37</v>
      </c>
      <c r="D3546" s="77"/>
      <c r="E3546" s="100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85" t="s">
        <v>47</v>
      </c>
      <c r="B3594" s="86">
        <v>44044</v>
      </c>
      <c r="C3594" s="4">
        <v>20</v>
      </c>
      <c r="D3594" s="4">
        <v>224</v>
      </c>
    </row>
    <row r="3595" spans="1:5" ht="15.75" thickBot="1" x14ac:dyDescent="0.3">
      <c r="A3595" s="79" t="s">
        <v>22</v>
      </c>
      <c r="B3595" s="86">
        <v>44045</v>
      </c>
      <c r="C3595" s="4">
        <v>3797</v>
      </c>
      <c r="E3595" s="4">
        <f>5+3+15+14</f>
        <v>37</v>
      </c>
    </row>
    <row r="3596" spans="1:5" ht="15.75" thickBot="1" x14ac:dyDescent="0.3">
      <c r="A3596" s="83" t="s">
        <v>20</v>
      </c>
      <c r="B3596" s="86">
        <v>44045</v>
      </c>
      <c r="C3596" s="4">
        <v>971</v>
      </c>
      <c r="E3596" s="4">
        <v>7</v>
      </c>
    </row>
    <row r="3597" spans="1:5" ht="15.75" thickBot="1" x14ac:dyDescent="0.3">
      <c r="A3597" s="83" t="s">
        <v>35</v>
      </c>
      <c r="B3597" s="86">
        <v>44045</v>
      </c>
      <c r="C3597" s="4">
        <v>2</v>
      </c>
    </row>
    <row r="3598" spans="1:5" ht="15.75" thickBot="1" x14ac:dyDescent="0.3">
      <c r="A3598" s="83" t="s">
        <v>21</v>
      </c>
      <c r="B3598" s="86">
        <v>44045</v>
      </c>
      <c r="C3598" s="4">
        <v>33</v>
      </c>
      <c r="E3598" s="4">
        <v>1</v>
      </c>
    </row>
    <row r="3599" spans="1:5" ht="15.75" thickBot="1" x14ac:dyDescent="0.3">
      <c r="A3599" s="83" t="s">
        <v>36</v>
      </c>
      <c r="B3599" s="86">
        <v>44045</v>
      </c>
      <c r="C3599" s="4">
        <v>2</v>
      </c>
    </row>
    <row r="3600" spans="1:5" ht="15.75" thickBot="1" x14ac:dyDescent="0.3">
      <c r="A3600" s="83" t="s">
        <v>27</v>
      </c>
      <c r="B3600" s="86">
        <v>44045</v>
      </c>
      <c r="C3600" s="4">
        <v>87</v>
      </c>
      <c r="E3600" s="4">
        <v>1</v>
      </c>
    </row>
    <row r="3601" spans="1:5" ht="15.75" thickBot="1" x14ac:dyDescent="0.3">
      <c r="A3601" s="83" t="s">
        <v>37</v>
      </c>
      <c r="B3601" s="86">
        <v>44045</v>
      </c>
      <c r="C3601" s="4">
        <v>4</v>
      </c>
    </row>
    <row r="3602" spans="1:5" ht="15.75" thickBot="1" x14ac:dyDescent="0.3">
      <c r="A3602" s="83" t="s">
        <v>38</v>
      </c>
      <c r="B3602" s="86">
        <v>44045</v>
      </c>
      <c r="C3602" s="4">
        <v>20</v>
      </c>
    </row>
    <row r="3603" spans="1:5" ht="15.75" thickBot="1" x14ac:dyDescent="0.3">
      <c r="A3603" s="83" t="s">
        <v>48</v>
      </c>
      <c r="B3603" s="86">
        <v>44045</v>
      </c>
      <c r="C3603" s="4">
        <v>0</v>
      </c>
    </row>
    <row r="3604" spans="1:5" ht="15.75" thickBot="1" x14ac:dyDescent="0.3">
      <c r="A3604" s="83" t="s">
        <v>39</v>
      </c>
      <c r="B3604" s="86">
        <v>44045</v>
      </c>
      <c r="C3604" s="4">
        <v>38</v>
      </c>
    </row>
    <row r="3605" spans="1:5" ht="15.75" thickBot="1" x14ac:dyDescent="0.3">
      <c r="A3605" s="83" t="s">
        <v>40</v>
      </c>
      <c r="B3605" s="86">
        <v>44045</v>
      </c>
      <c r="C3605" s="4">
        <v>7</v>
      </c>
    </row>
    <row r="3606" spans="1:5" ht="15.75" thickBot="1" x14ac:dyDescent="0.3">
      <c r="A3606" s="83" t="s">
        <v>28</v>
      </c>
      <c r="B3606" s="86">
        <v>44045</v>
      </c>
      <c r="C3606" s="4">
        <v>7</v>
      </c>
    </row>
    <row r="3607" spans="1:5" ht="15.75" thickBot="1" x14ac:dyDescent="0.3">
      <c r="A3607" s="83" t="s">
        <v>24</v>
      </c>
      <c r="B3607" s="86">
        <v>44045</v>
      </c>
      <c r="C3607" s="4">
        <v>95</v>
      </c>
      <c r="E3607" s="4">
        <v>4</v>
      </c>
    </row>
    <row r="3608" spans="1:5" ht="15.75" thickBot="1" x14ac:dyDescent="0.3">
      <c r="A3608" s="83" t="s">
        <v>30</v>
      </c>
      <c r="B3608" s="86">
        <v>44045</v>
      </c>
      <c r="C3608" s="4">
        <v>6</v>
      </c>
    </row>
    <row r="3609" spans="1:5" ht="15.75" thickBot="1" x14ac:dyDescent="0.3">
      <c r="A3609" s="83" t="s">
        <v>26</v>
      </c>
      <c r="B3609" s="86">
        <v>44045</v>
      </c>
      <c r="C3609" s="4">
        <v>8</v>
      </c>
    </row>
    <row r="3610" spans="1:5" ht="15.75" thickBot="1" x14ac:dyDescent="0.3">
      <c r="A3610" s="83" t="s">
        <v>25</v>
      </c>
      <c r="B3610" s="86">
        <v>44045</v>
      </c>
      <c r="C3610" s="4">
        <v>56</v>
      </c>
    </row>
    <row r="3611" spans="1:5" ht="15.75" thickBot="1" x14ac:dyDescent="0.3">
      <c r="A3611" s="83" t="s">
        <v>41</v>
      </c>
      <c r="B3611" s="86">
        <v>44045</v>
      </c>
      <c r="C3611" s="4">
        <v>17</v>
      </c>
    </row>
    <row r="3612" spans="1:5" ht="15.75" thickBot="1" x14ac:dyDescent="0.3">
      <c r="A3612" s="83" t="s">
        <v>42</v>
      </c>
      <c r="B3612" s="86">
        <v>44045</v>
      </c>
      <c r="C3612" s="4">
        <v>0</v>
      </c>
    </row>
    <row r="3613" spans="1:5" ht="15.75" thickBot="1" x14ac:dyDescent="0.3">
      <c r="A3613" s="83" t="s">
        <v>43</v>
      </c>
      <c r="B3613" s="86">
        <v>44045</v>
      </c>
      <c r="C3613" s="4">
        <v>0</v>
      </c>
    </row>
    <row r="3614" spans="1:5" ht="15.75" thickBot="1" x14ac:dyDescent="0.3">
      <c r="A3614" s="83" t="s">
        <v>44</v>
      </c>
      <c r="B3614" s="86">
        <v>44045</v>
      </c>
      <c r="C3614" s="4">
        <v>18</v>
      </c>
    </row>
    <row r="3615" spans="1:5" ht="15.75" thickBot="1" x14ac:dyDescent="0.3">
      <c r="A3615" s="83" t="s">
        <v>29</v>
      </c>
      <c r="B3615" s="86">
        <v>44045</v>
      </c>
      <c r="C3615" s="4">
        <v>78</v>
      </c>
      <c r="E3615" s="4">
        <v>2</v>
      </c>
    </row>
    <row r="3616" spans="1:5" ht="15.75" thickBot="1" x14ac:dyDescent="0.3">
      <c r="A3616" s="83" t="s">
        <v>45</v>
      </c>
      <c r="B3616" s="86">
        <v>44045</v>
      </c>
      <c r="C3616" s="4">
        <v>0</v>
      </c>
    </row>
    <row r="3617" spans="1:3" ht="15.75" thickBot="1" x14ac:dyDescent="0.3">
      <c r="A3617" s="83" t="s">
        <v>46</v>
      </c>
      <c r="B3617" s="86">
        <v>44045</v>
      </c>
      <c r="C3617" s="4">
        <v>96</v>
      </c>
    </row>
    <row r="3618" spans="1:3" ht="15.75" thickBot="1" x14ac:dyDescent="0.3">
      <c r="A3618" s="85" t="s">
        <v>47</v>
      </c>
      <c r="B3618" s="86">
        <v>44045</v>
      </c>
      <c r="C3618" s="4">
        <v>34</v>
      </c>
    </row>
  </sheetData>
  <autoFilter ref="A1:H3498" xr:uid="{1924FC6F-81E3-4637-A810-AE0761D63CBE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0CED-F694-4A4A-B5DC-D7DACD08E7C5}">
  <dimension ref="A1:M169"/>
  <sheetViews>
    <sheetView zoomScale="85" zoomScaleNormal="85" workbookViewId="0">
      <pane ySplit="1" topLeftCell="A135" activePane="bottomLeft" state="frozen"/>
      <selection pane="bottomLeft" activeCell="L145" sqref="L145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102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2" t="s">
        <v>175</v>
      </c>
      <c r="J1" s="114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3">
        <f>AVERAGE(B2:B8)</f>
        <v>2.4285714285714284</v>
      </c>
      <c r="J8" s="103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3">
        <f>AVERAGE(B9:B15)</f>
        <v>6.8571428571428568</v>
      </c>
      <c r="J15" s="103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3">
        <f>AVERAGE(B16:B22)</f>
        <v>33.857142857142854</v>
      </c>
      <c r="J22" s="103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3">
        <f>AVERAGE(B23:B29)</f>
        <v>95.285714285714292</v>
      </c>
      <c r="J29" s="103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3">
        <f>AVERAGE(B30:B36)</f>
        <v>94.571428571428569</v>
      </c>
      <c r="J36" s="103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3">
        <f>AVERAGE(B37:B43)</f>
        <v>92.714285714285708</v>
      </c>
      <c r="J43" s="103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3">
        <f>AVERAGE(B44:B50)</f>
        <v>107.71428571428571</v>
      </c>
      <c r="J50" s="103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3">
        <f>AVERAGE(B51:B57)</f>
        <v>138.85714285714286</v>
      </c>
      <c r="J57" s="103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3">
        <f>AVERAGE(B58:B64)</f>
        <v>126.57142857142857</v>
      </c>
      <c r="J64" s="103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3">
        <f>AVERAGE(B65:B71)</f>
        <v>198.85714285714286</v>
      </c>
      <c r="J71" s="103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3">
        <f>AVERAGE(B72:B78)</f>
        <v>299.14285714285717</v>
      </c>
      <c r="J78" s="103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3">
        <f>AVERAGE(B79:B85)</f>
        <v>608.14285714285711</v>
      </c>
      <c r="J85" s="103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3">
        <f>AVERAGE(B86:B92)</f>
        <v>684</v>
      </c>
      <c r="J92" s="103">
        <f>AVERAGE(D86:D92)</f>
        <v>12.714285714285714</v>
      </c>
      <c r="K92" s="105">
        <f>(I92-I85)/I85</f>
        <v>0.12473572938689224</v>
      </c>
      <c r="L92" s="105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3">
        <f>AVERAGE(B93:B99)</f>
        <v>886.42857142857144</v>
      </c>
      <c r="J99" s="103">
        <f>AVERAGE(D93:D99)</f>
        <v>19.428571428571427</v>
      </c>
      <c r="K99" s="105">
        <f>(I99-I92)/I92</f>
        <v>0.29594820384294068</v>
      </c>
      <c r="L99" s="105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3">
        <f>AVERAGE(B100:B106)</f>
        <v>1309.2857142857142</v>
      </c>
      <c r="J106" s="103">
        <f>AVERAGE(D100:D106)</f>
        <v>23</v>
      </c>
      <c r="K106" s="106">
        <f>(I106-I99)/I99</f>
        <v>0.47703464947622876</v>
      </c>
      <c r="L106" s="105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3">
        <f>AVERAGE(B107:B113)</f>
        <v>1735.1428571428571</v>
      </c>
      <c r="J113" s="103">
        <f>AVERAGE(D107:D113)</f>
        <v>26.857142857142858</v>
      </c>
      <c r="K113" s="106">
        <f>(I113-I106)/I106</f>
        <v>0.32525913802509554</v>
      </c>
      <c r="L113" s="105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3">
        <f>AVERAGE(B114:B120)</f>
        <v>2476.7142857142858</v>
      </c>
      <c r="J120" s="103">
        <f>AVERAGE(D114:D120)</f>
        <v>34</v>
      </c>
      <c r="K120" s="106">
        <f>(I120-I113)/I113</f>
        <v>0.42738350074098475</v>
      </c>
      <c r="L120" s="105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3">
        <f>AVERAGE(B121:B127)</f>
        <v>2597</v>
      </c>
      <c r="J127" s="103">
        <f>AVERAGE(D121:D127)</f>
        <v>43.142857142857146</v>
      </c>
      <c r="K127" s="105">
        <f>(I127-I120)/I120</f>
        <v>4.8566649362634801E-2</v>
      </c>
      <c r="L127" s="105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3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3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7">
        <f t="shared" ref="M130:M150" si="0">G130/(C130-E130-F130)</f>
        <v>1.3243178362807074E-2</v>
      </c>
    </row>
    <row r="131" spans="1:13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7">
        <f t="shared" si="0"/>
        <v>1.3483499420170214E-2</v>
      </c>
    </row>
    <row r="132" spans="1:13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7">
        <f t="shared" si="0"/>
        <v>1.3225416949664176E-2</v>
      </c>
    </row>
    <row r="133" spans="1:13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7">
        <f t="shared" si="0"/>
        <v>1.3573908546945408E-2</v>
      </c>
    </row>
    <row r="134" spans="1:13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3">
        <f>AVERAGE(B128:B134)</f>
        <v>3259.7142857142858</v>
      </c>
      <c r="J134" s="103">
        <f>AVERAGE(D128:D134)</f>
        <v>45.857142857142854</v>
      </c>
      <c r="K134" s="105">
        <f>(I134-I127)/I127</f>
        <v>0.25518455360580894</v>
      </c>
      <c r="L134" s="105">
        <f>(J134-J127)/J127</f>
        <v>6.2913907284768061E-2</v>
      </c>
      <c r="M134" s="117">
        <f t="shared" si="0"/>
        <v>1.3453797298506128E-2</v>
      </c>
    </row>
    <row r="135" spans="1:13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7">
        <f t="shared" si="0"/>
        <v>1.3392547359655818E-2</v>
      </c>
    </row>
    <row r="136" spans="1:13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7">
        <f t="shared" si="0"/>
        <v>1.3052175362560427E-2</v>
      </c>
    </row>
    <row r="137" spans="1:13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7">
        <f t="shared" si="0"/>
        <v>1.2609117361784675E-2</v>
      </c>
    </row>
    <row r="138" spans="1:13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7">
        <f t="shared" si="0"/>
        <v>1.2221017774675913E-2</v>
      </c>
    </row>
    <row r="139" spans="1:13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7">
        <f t="shared" si="0"/>
        <v>1.2157157821744199E-2</v>
      </c>
    </row>
    <row r="140" spans="1:13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9">
        <v>11068</v>
      </c>
      <c r="M140" s="117">
        <f t="shared" si="0"/>
        <v>1.2262612140277292E-2</v>
      </c>
    </row>
    <row r="141" spans="1:13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11">
        <f>AVERAGE(B135:B141)</f>
        <v>3930</v>
      </c>
      <c r="J141" s="111">
        <f>AVERAGE(D135:D141)</f>
        <v>67.142857142857139</v>
      </c>
      <c r="K141" s="112">
        <f>(I141-I134)/I134</f>
        <v>0.20562713647120692</v>
      </c>
      <c r="L141" s="113">
        <f>(J141-J134)/J134</f>
        <v>0.46417445482866043</v>
      </c>
      <c r="M141" s="117">
        <f t="shared" si="0"/>
        <v>1.2220105153073649E-2</v>
      </c>
    </row>
    <row r="142" spans="1:13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10">
        <v>14689</v>
      </c>
      <c r="K142" s="105"/>
      <c r="L142" s="105"/>
      <c r="M142" s="117">
        <f t="shared" si="0"/>
        <v>1.2175602281899393E-2</v>
      </c>
    </row>
    <row r="143" spans="1:13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5"/>
      <c r="L143" s="105"/>
      <c r="M143" s="117">
        <f t="shared" si="0"/>
        <v>1.1791312077597814E-2</v>
      </c>
    </row>
    <row r="144" spans="1:13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5"/>
      <c r="L144" s="105"/>
      <c r="M144" s="117">
        <f t="shared" si="0"/>
        <v>1.1065325415101199E-2</v>
      </c>
    </row>
    <row r="145" spans="1:13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5"/>
      <c r="L145" s="105"/>
      <c r="M145" s="117">
        <f t="shared" si="0"/>
        <v>1.1549019844964991E-2</v>
      </c>
    </row>
    <row r="146" spans="1:13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5"/>
      <c r="L146" s="105"/>
      <c r="M146" s="117">
        <f t="shared" si="0"/>
        <v>1.1539865525240512E-2</v>
      </c>
    </row>
    <row r="147" spans="1:13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5"/>
      <c r="L147" s="105"/>
      <c r="M147" s="117">
        <f t="shared" si="0"/>
        <v>1.1412087848942112E-2</v>
      </c>
    </row>
    <row r="148" spans="1:13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5">
        <f>AVERAGE(B142:B148)</f>
        <v>5234.5714285714284</v>
      </c>
      <c r="J148" s="111">
        <f>AVERAGE(D142:D148)</f>
        <v>98</v>
      </c>
      <c r="K148" s="112">
        <f>(I148-I141)/I141</f>
        <v>0.33195201744820063</v>
      </c>
      <c r="L148" s="113">
        <f>(J148-J141)/J141</f>
        <v>0.45957446808510649</v>
      </c>
      <c r="M148" s="117">
        <f t="shared" si="0"/>
        <v>1.0917173301954632E-2</v>
      </c>
    </row>
    <row r="149" spans="1:13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M149" s="117">
        <f t="shared" si="0"/>
        <v>1.1091614133142696E-2</v>
      </c>
    </row>
    <row r="150" spans="1:13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M150" s="117">
        <f t="shared" si="0"/>
        <v>1.1113213895197241E-2</v>
      </c>
    </row>
    <row r="151" spans="1:13" x14ac:dyDescent="0.25">
      <c r="A151" s="2">
        <v>44042</v>
      </c>
      <c r="B151" s="118">
        <v>6377</v>
      </c>
      <c r="C151" s="4">
        <v>185373</v>
      </c>
      <c r="D151" s="118">
        <v>154</v>
      </c>
      <c r="E151" s="4">
        <v>3442</v>
      </c>
      <c r="F151" s="4">
        <v>83780</v>
      </c>
      <c r="G151" s="4">
        <v>1076</v>
      </c>
      <c r="H151" s="4"/>
      <c r="M151" s="117">
        <f>G151/(C151-E151-F151)</f>
        <v>1.0962700329084777E-2</v>
      </c>
    </row>
    <row r="152" spans="1:13" x14ac:dyDescent="0.25">
      <c r="A152" s="116"/>
      <c r="M152" s="117"/>
    </row>
    <row r="154" spans="1:13" x14ac:dyDescent="0.25">
      <c r="I154" s="111">
        <f>AVERAGE(B149:B154)</f>
        <v>5985.666666666667</v>
      </c>
      <c r="J154" s="111">
        <f>AVERAGE(D148:D154)</f>
        <v>126.25</v>
      </c>
      <c r="K154" s="112">
        <f>(I154-I148)/I148</f>
        <v>0.14348743700307487</v>
      </c>
      <c r="L154" s="113">
        <f>(J154-J148)/J148</f>
        <v>0.28826530612244899</v>
      </c>
    </row>
    <row r="155" spans="1:13" x14ac:dyDescent="0.25">
      <c r="I155" s="103"/>
      <c r="J155" s="103"/>
    </row>
    <row r="162" spans="10:10" x14ac:dyDescent="0.25">
      <c r="J162" s="103"/>
    </row>
    <row r="169" spans="10:10" x14ac:dyDescent="0.25">
      <c r="J169" s="103"/>
    </row>
  </sheetData>
  <autoFilter ref="A1:L151" xr:uid="{28DEE451-B47C-4070-ABEE-5E9AFF6D6F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CF43-92EA-4446-A925-9358C4B82FFC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942-9EB8-4DA4-913F-8473BB78D2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8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BC73454F-9511-4EFF-BFC8-109EFB580D5B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5E7-C4E9-43A6-9891-3AA6B06CA12F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95"/>
      <c r="E142" s="96"/>
      <c r="F142" s="96"/>
      <c r="G142" s="97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A3F2-2A16-4ECE-A5C8-35E0725347FF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0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9F52-55E5-45C7-814D-A3A9CB52670F}">
  <dimension ref="A1:G148"/>
  <sheetViews>
    <sheetView topLeftCell="A132" workbookViewId="0">
      <selection activeCell="G148" sqref="G148"/>
    </sheetView>
  </sheetViews>
  <sheetFormatPr baseColWidth="10" defaultRowHeight="15" x14ac:dyDescent="0.25"/>
  <cols>
    <col min="2" max="2" width="11.42578125" style="107"/>
    <col min="6" max="6" width="11.42578125" style="108"/>
    <col min="7" max="7" width="11.42578125" style="104"/>
  </cols>
  <sheetData>
    <row r="1" spans="1:6" x14ac:dyDescent="0.25">
      <c r="A1" t="s">
        <v>31</v>
      </c>
      <c r="B1" s="107" t="s">
        <v>32</v>
      </c>
      <c r="C1" t="s">
        <v>33</v>
      </c>
      <c r="D1" t="s">
        <v>34</v>
      </c>
      <c r="E1" t="s">
        <v>135</v>
      </c>
      <c r="F1" s="108" t="s">
        <v>173</v>
      </c>
    </row>
    <row r="2" spans="1:6" x14ac:dyDescent="0.25">
      <c r="A2" t="s">
        <v>38</v>
      </c>
      <c r="B2" s="107">
        <v>43893</v>
      </c>
      <c r="C2">
        <v>0</v>
      </c>
      <c r="D2">
        <v>0</v>
      </c>
    </row>
    <row r="3" spans="1:6" x14ac:dyDescent="0.25">
      <c r="A3" t="s">
        <v>38</v>
      </c>
      <c r="B3" s="107">
        <v>43894</v>
      </c>
      <c r="C3">
        <v>0</v>
      </c>
      <c r="D3">
        <v>0</v>
      </c>
    </row>
    <row r="4" spans="1:6" x14ac:dyDescent="0.25">
      <c r="A4" t="s">
        <v>38</v>
      </c>
      <c r="B4" s="107">
        <v>43895</v>
      </c>
      <c r="C4">
        <v>0</v>
      </c>
      <c r="D4">
        <v>0</v>
      </c>
    </row>
    <row r="5" spans="1:6" x14ac:dyDescent="0.25">
      <c r="A5" t="s">
        <v>38</v>
      </c>
      <c r="B5" s="107">
        <v>43896</v>
      </c>
      <c r="C5">
        <v>0</v>
      </c>
      <c r="D5">
        <v>0</v>
      </c>
    </row>
    <row r="6" spans="1:6" x14ac:dyDescent="0.25">
      <c r="A6" t="s">
        <v>38</v>
      </c>
      <c r="B6" s="107">
        <v>43897</v>
      </c>
      <c r="C6">
        <v>0</v>
      </c>
      <c r="D6">
        <v>0</v>
      </c>
    </row>
    <row r="7" spans="1:6" x14ac:dyDescent="0.25">
      <c r="A7" t="s">
        <v>38</v>
      </c>
      <c r="B7" s="107">
        <v>43898</v>
      </c>
      <c r="C7">
        <v>0</v>
      </c>
      <c r="D7">
        <v>0</v>
      </c>
    </row>
    <row r="8" spans="1:6" x14ac:dyDescent="0.25">
      <c r="A8" t="s">
        <v>38</v>
      </c>
      <c r="B8" s="107">
        <v>43899</v>
      </c>
      <c r="C8">
        <v>0</v>
      </c>
      <c r="D8">
        <v>0</v>
      </c>
      <c r="F8" s="108">
        <f>AVERAGE(C2:C8)</f>
        <v>0</v>
      </c>
    </row>
    <row r="9" spans="1:6" x14ac:dyDescent="0.25">
      <c r="A9" t="s">
        <v>38</v>
      </c>
      <c r="B9" s="107">
        <v>43900</v>
      </c>
      <c r="C9">
        <v>0</v>
      </c>
      <c r="D9">
        <v>0</v>
      </c>
    </row>
    <row r="10" spans="1:6" x14ac:dyDescent="0.25">
      <c r="A10" t="s">
        <v>38</v>
      </c>
      <c r="B10" s="107">
        <v>43901</v>
      </c>
      <c r="C10">
        <v>0</v>
      </c>
      <c r="D10">
        <v>0</v>
      </c>
    </row>
    <row r="11" spans="1:6" x14ac:dyDescent="0.25">
      <c r="A11" t="s">
        <v>38</v>
      </c>
      <c r="B11" s="107">
        <v>43902</v>
      </c>
      <c r="C11">
        <v>1</v>
      </c>
      <c r="D11">
        <v>1</v>
      </c>
    </row>
    <row r="12" spans="1:6" x14ac:dyDescent="0.25">
      <c r="A12" t="s">
        <v>38</v>
      </c>
      <c r="B12" s="107">
        <v>43903</v>
      </c>
      <c r="C12">
        <v>0</v>
      </c>
      <c r="D12">
        <v>1</v>
      </c>
    </row>
    <row r="13" spans="1:6" x14ac:dyDescent="0.25">
      <c r="A13" t="s">
        <v>38</v>
      </c>
      <c r="B13" s="107">
        <v>43904</v>
      </c>
      <c r="C13">
        <v>0</v>
      </c>
      <c r="D13">
        <v>1</v>
      </c>
    </row>
    <row r="14" spans="1:6" x14ac:dyDescent="0.25">
      <c r="A14" t="s">
        <v>38</v>
      </c>
      <c r="B14" s="107">
        <v>43905</v>
      </c>
      <c r="C14">
        <v>0</v>
      </c>
      <c r="D14">
        <v>1</v>
      </c>
    </row>
    <row r="15" spans="1:6" x14ac:dyDescent="0.25">
      <c r="A15" t="s">
        <v>38</v>
      </c>
      <c r="B15" s="107">
        <v>43906</v>
      </c>
      <c r="C15">
        <v>0</v>
      </c>
      <c r="D15">
        <v>1</v>
      </c>
      <c r="F15" s="108">
        <f>AVERAGE(C9:C15)</f>
        <v>0.14285714285714285</v>
      </c>
    </row>
    <row r="16" spans="1:6" x14ac:dyDescent="0.25">
      <c r="A16" t="s">
        <v>38</v>
      </c>
      <c r="B16" s="107">
        <v>43907</v>
      </c>
      <c r="C16">
        <v>1</v>
      </c>
      <c r="D16">
        <v>2</v>
      </c>
    </row>
    <row r="17" spans="1:6" x14ac:dyDescent="0.25">
      <c r="A17" t="s">
        <v>38</v>
      </c>
      <c r="B17" s="107">
        <v>43908</v>
      </c>
      <c r="C17">
        <v>1</v>
      </c>
      <c r="D17">
        <v>3</v>
      </c>
    </row>
    <row r="18" spans="1:6" x14ac:dyDescent="0.25">
      <c r="A18" t="s">
        <v>38</v>
      </c>
      <c r="B18" s="107">
        <v>43909</v>
      </c>
      <c r="C18">
        <v>0</v>
      </c>
      <c r="D18">
        <v>3</v>
      </c>
    </row>
    <row r="19" spans="1:6" x14ac:dyDescent="0.25">
      <c r="A19" t="s">
        <v>38</v>
      </c>
      <c r="B19" s="107">
        <v>43910</v>
      </c>
      <c r="C19">
        <v>1</v>
      </c>
      <c r="D19">
        <v>4</v>
      </c>
    </row>
    <row r="20" spans="1:6" x14ac:dyDescent="0.25">
      <c r="A20" t="s">
        <v>38</v>
      </c>
      <c r="B20" s="107">
        <v>43911</v>
      </c>
      <c r="C20">
        <v>0</v>
      </c>
      <c r="D20">
        <v>4</v>
      </c>
    </row>
    <row r="21" spans="1:6" x14ac:dyDescent="0.25">
      <c r="A21" t="s">
        <v>38</v>
      </c>
      <c r="B21" s="107">
        <v>43912</v>
      </c>
      <c r="C21">
        <v>0</v>
      </c>
      <c r="D21">
        <v>4</v>
      </c>
    </row>
    <row r="22" spans="1:6" x14ac:dyDescent="0.25">
      <c r="A22" t="s">
        <v>38</v>
      </c>
      <c r="B22" s="107">
        <v>43913</v>
      </c>
      <c r="C22">
        <v>0</v>
      </c>
      <c r="D22">
        <v>4</v>
      </c>
      <c r="F22" s="108">
        <f>AVERAGE(C16:C22)</f>
        <v>0.42857142857142855</v>
      </c>
    </row>
    <row r="23" spans="1:6" x14ac:dyDescent="0.25">
      <c r="A23" t="s">
        <v>38</v>
      </c>
      <c r="B23" s="107">
        <v>43914</v>
      </c>
      <c r="C23">
        <v>0</v>
      </c>
      <c r="D23">
        <v>4</v>
      </c>
    </row>
    <row r="24" spans="1:6" x14ac:dyDescent="0.25">
      <c r="A24" t="s">
        <v>38</v>
      </c>
      <c r="B24" s="107">
        <v>43915</v>
      </c>
      <c r="C24">
        <v>3</v>
      </c>
      <c r="D24">
        <v>7</v>
      </c>
    </row>
    <row r="25" spans="1:6" x14ac:dyDescent="0.25">
      <c r="A25" t="s">
        <v>38</v>
      </c>
      <c r="B25" s="107">
        <v>43916</v>
      </c>
      <c r="C25">
        <v>0</v>
      </c>
      <c r="D25">
        <v>7</v>
      </c>
    </row>
    <row r="26" spans="1:6" x14ac:dyDescent="0.25">
      <c r="A26" t="s">
        <v>38</v>
      </c>
      <c r="B26" s="107">
        <v>43917</v>
      </c>
      <c r="C26">
        <v>3</v>
      </c>
      <c r="D26">
        <v>10</v>
      </c>
    </row>
    <row r="27" spans="1:6" x14ac:dyDescent="0.25">
      <c r="A27" t="s">
        <v>38</v>
      </c>
      <c r="B27" s="107">
        <v>43918</v>
      </c>
      <c r="C27">
        <v>0</v>
      </c>
      <c r="D27">
        <v>10</v>
      </c>
    </row>
    <row r="28" spans="1:6" x14ac:dyDescent="0.25">
      <c r="A28" t="s">
        <v>38</v>
      </c>
      <c r="B28" s="107">
        <v>43919</v>
      </c>
      <c r="C28">
        <v>0</v>
      </c>
      <c r="D28">
        <v>10</v>
      </c>
    </row>
    <row r="29" spans="1:6" x14ac:dyDescent="0.25">
      <c r="A29" t="s">
        <v>38</v>
      </c>
      <c r="B29" s="107">
        <v>43920</v>
      </c>
      <c r="C29">
        <v>3</v>
      </c>
      <c r="D29">
        <v>13</v>
      </c>
      <c r="F29" s="108">
        <f>AVERAGE(C23:C29)</f>
        <v>1.2857142857142858</v>
      </c>
    </row>
    <row r="30" spans="1:6" x14ac:dyDescent="0.25">
      <c r="A30" t="s">
        <v>38</v>
      </c>
      <c r="B30" s="107">
        <v>43921</v>
      </c>
      <c r="C30">
        <v>0</v>
      </c>
      <c r="D30">
        <v>13</v>
      </c>
    </row>
    <row r="31" spans="1:6" x14ac:dyDescent="0.25">
      <c r="A31" t="s">
        <v>38</v>
      </c>
      <c r="B31" s="107">
        <v>43922</v>
      </c>
      <c r="C31">
        <v>1</v>
      </c>
      <c r="D31">
        <v>14</v>
      </c>
    </row>
    <row r="32" spans="1:6" x14ac:dyDescent="0.25">
      <c r="A32" t="s">
        <v>38</v>
      </c>
      <c r="B32" s="107">
        <v>43923</v>
      </c>
      <c r="C32">
        <v>2</v>
      </c>
      <c r="D32">
        <v>16</v>
      </c>
    </row>
    <row r="33" spans="1:6" x14ac:dyDescent="0.25">
      <c r="A33" t="s">
        <v>38</v>
      </c>
      <c r="B33" s="107">
        <v>43924</v>
      </c>
      <c r="C33">
        <v>2</v>
      </c>
      <c r="D33">
        <v>18</v>
      </c>
    </row>
    <row r="34" spans="1:6" x14ac:dyDescent="0.25">
      <c r="A34" t="s">
        <v>38</v>
      </c>
      <c r="B34" s="107">
        <v>43925</v>
      </c>
      <c r="C34">
        <v>0</v>
      </c>
      <c r="D34">
        <v>18</v>
      </c>
    </row>
    <row r="35" spans="1:6" x14ac:dyDescent="0.25">
      <c r="A35" t="s">
        <v>38</v>
      </c>
      <c r="B35" s="107">
        <v>43926</v>
      </c>
      <c r="C35">
        <v>1</v>
      </c>
      <c r="D35">
        <v>19</v>
      </c>
    </row>
    <row r="36" spans="1:6" x14ac:dyDescent="0.25">
      <c r="A36" t="s">
        <v>38</v>
      </c>
      <c r="B36" s="107">
        <v>43927</v>
      </c>
      <c r="C36">
        <v>0</v>
      </c>
      <c r="D36">
        <v>19</v>
      </c>
      <c r="F36" s="108">
        <f>AVERAGE(C30:C36)</f>
        <v>0.8571428571428571</v>
      </c>
    </row>
    <row r="37" spans="1:6" x14ac:dyDescent="0.25">
      <c r="A37" t="s">
        <v>38</v>
      </c>
      <c r="B37" s="107">
        <v>43928</v>
      </c>
      <c r="C37">
        <v>1</v>
      </c>
      <c r="D37">
        <v>20</v>
      </c>
    </row>
    <row r="38" spans="1:6" x14ac:dyDescent="0.25">
      <c r="A38" t="s">
        <v>38</v>
      </c>
      <c r="B38" s="107">
        <v>43929</v>
      </c>
      <c r="C38">
        <v>0</v>
      </c>
      <c r="D38">
        <v>20</v>
      </c>
    </row>
    <row r="39" spans="1:6" x14ac:dyDescent="0.25">
      <c r="A39" t="s">
        <v>38</v>
      </c>
      <c r="B39" s="107">
        <v>43930</v>
      </c>
      <c r="C39">
        <v>2</v>
      </c>
      <c r="D39">
        <v>22</v>
      </c>
    </row>
    <row r="40" spans="1:6" x14ac:dyDescent="0.25">
      <c r="A40" t="s">
        <v>38</v>
      </c>
      <c r="B40" s="107">
        <v>43931</v>
      </c>
      <c r="C40">
        <v>0</v>
      </c>
      <c r="D40">
        <v>22</v>
      </c>
    </row>
    <row r="41" spans="1:6" x14ac:dyDescent="0.25">
      <c r="A41" t="s">
        <v>38</v>
      </c>
      <c r="B41" s="107">
        <v>43932</v>
      </c>
      <c r="C41">
        <v>0</v>
      </c>
      <c r="D41">
        <v>22</v>
      </c>
    </row>
    <row r="42" spans="1:6" x14ac:dyDescent="0.25">
      <c r="A42" t="s">
        <v>38</v>
      </c>
      <c r="B42" s="107">
        <v>43933</v>
      </c>
      <c r="C42">
        <v>-1</v>
      </c>
      <c r="D42">
        <v>21</v>
      </c>
    </row>
    <row r="43" spans="1:6" x14ac:dyDescent="0.25">
      <c r="A43" t="s">
        <v>38</v>
      </c>
      <c r="B43" s="107">
        <v>43934</v>
      </c>
      <c r="C43">
        <v>0</v>
      </c>
      <c r="D43">
        <v>21</v>
      </c>
      <c r="F43" s="108">
        <f>AVERAGE(C37:C43)</f>
        <v>0.2857142857142857</v>
      </c>
    </row>
    <row r="44" spans="1:6" x14ac:dyDescent="0.25">
      <c r="A44" t="s">
        <v>38</v>
      </c>
      <c r="B44" s="107">
        <v>43935</v>
      </c>
      <c r="C44">
        <v>0</v>
      </c>
      <c r="D44">
        <v>21</v>
      </c>
    </row>
    <row r="45" spans="1:6" x14ac:dyDescent="0.25">
      <c r="A45" t="s">
        <v>38</v>
      </c>
      <c r="B45" s="107">
        <v>43936</v>
      </c>
      <c r="C45">
        <v>0</v>
      </c>
      <c r="D45">
        <v>21</v>
      </c>
    </row>
    <row r="46" spans="1:6" x14ac:dyDescent="0.25">
      <c r="A46" t="s">
        <v>38</v>
      </c>
      <c r="B46" s="107">
        <v>43937</v>
      </c>
      <c r="C46">
        <v>1</v>
      </c>
      <c r="D46">
        <v>22</v>
      </c>
    </row>
    <row r="47" spans="1:6" x14ac:dyDescent="0.25">
      <c r="A47" t="s">
        <v>38</v>
      </c>
      <c r="B47" s="107">
        <v>43938</v>
      </c>
      <c r="C47">
        <v>0</v>
      </c>
      <c r="D47">
        <v>22</v>
      </c>
    </row>
    <row r="48" spans="1:6" x14ac:dyDescent="0.25">
      <c r="A48" t="s">
        <v>38</v>
      </c>
      <c r="B48" s="107">
        <v>43939</v>
      </c>
      <c r="C48">
        <v>0</v>
      </c>
      <c r="D48">
        <v>22</v>
      </c>
    </row>
    <row r="49" spans="1:6" x14ac:dyDescent="0.25">
      <c r="A49" t="s">
        <v>38</v>
      </c>
      <c r="B49" s="107">
        <v>43940</v>
      </c>
      <c r="C49">
        <v>0</v>
      </c>
      <c r="D49">
        <v>22</v>
      </c>
    </row>
    <row r="50" spans="1:6" x14ac:dyDescent="0.25">
      <c r="A50" t="s">
        <v>38</v>
      </c>
      <c r="B50" s="107">
        <v>43941</v>
      </c>
      <c r="C50">
        <v>0</v>
      </c>
      <c r="D50">
        <v>22</v>
      </c>
      <c r="F50" s="108">
        <f>AVERAGE(C44:C50)</f>
        <v>0.14285714285714285</v>
      </c>
    </row>
    <row r="51" spans="1:6" x14ac:dyDescent="0.25">
      <c r="A51" t="s">
        <v>38</v>
      </c>
      <c r="B51" s="107">
        <v>43942</v>
      </c>
      <c r="C51">
        <v>0</v>
      </c>
      <c r="D51">
        <v>22</v>
      </c>
    </row>
    <row r="52" spans="1:6" x14ac:dyDescent="0.25">
      <c r="A52" t="s">
        <v>38</v>
      </c>
      <c r="B52" s="107">
        <v>43943</v>
      </c>
      <c r="C52">
        <v>0</v>
      </c>
      <c r="D52">
        <v>22</v>
      </c>
    </row>
    <row r="53" spans="1:6" x14ac:dyDescent="0.25">
      <c r="A53" t="s">
        <v>38</v>
      </c>
      <c r="B53" s="107">
        <v>43944</v>
      </c>
      <c r="C53">
        <v>0</v>
      </c>
      <c r="D53">
        <v>22</v>
      </c>
    </row>
    <row r="54" spans="1:6" x14ac:dyDescent="0.25">
      <c r="A54" t="s">
        <v>38</v>
      </c>
      <c r="B54" s="107">
        <v>43945</v>
      </c>
      <c r="C54">
        <v>0</v>
      </c>
      <c r="D54">
        <v>22</v>
      </c>
    </row>
    <row r="55" spans="1:6" x14ac:dyDescent="0.25">
      <c r="A55" t="s">
        <v>38</v>
      </c>
      <c r="B55" s="107">
        <v>43946</v>
      </c>
      <c r="C55">
        <v>0</v>
      </c>
      <c r="D55">
        <v>22</v>
      </c>
    </row>
    <row r="56" spans="1:6" x14ac:dyDescent="0.25">
      <c r="A56" t="s">
        <v>38</v>
      </c>
      <c r="B56" s="107">
        <v>43947</v>
      </c>
      <c r="C56">
        <v>1</v>
      </c>
      <c r="D56">
        <v>23</v>
      </c>
    </row>
    <row r="57" spans="1:6" x14ac:dyDescent="0.25">
      <c r="A57" t="s">
        <v>38</v>
      </c>
      <c r="B57" s="107">
        <v>43948</v>
      </c>
      <c r="C57">
        <v>0</v>
      </c>
      <c r="D57">
        <v>23</v>
      </c>
      <c r="F57" s="108">
        <f>AVERAGE(C51:C57)</f>
        <v>0.14285714285714285</v>
      </c>
    </row>
    <row r="58" spans="1:6" x14ac:dyDescent="0.25">
      <c r="A58" t="s">
        <v>38</v>
      </c>
      <c r="B58" s="107">
        <v>43949</v>
      </c>
      <c r="C58">
        <v>0</v>
      </c>
      <c r="D58">
        <v>23</v>
      </c>
    </row>
    <row r="59" spans="1:6" x14ac:dyDescent="0.25">
      <c r="A59" t="s">
        <v>38</v>
      </c>
      <c r="B59" s="107">
        <v>43950</v>
      </c>
      <c r="C59">
        <v>0</v>
      </c>
      <c r="D59">
        <v>23</v>
      </c>
    </row>
    <row r="60" spans="1:6" x14ac:dyDescent="0.25">
      <c r="A60" t="s">
        <v>38</v>
      </c>
      <c r="B60" s="107">
        <v>43951</v>
      </c>
      <c r="C60">
        <v>0</v>
      </c>
      <c r="D60">
        <v>23</v>
      </c>
    </row>
    <row r="61" spans="1:6" x14ac:dyDescent="0.25">
      <c r="A61" t="s">
        <v>38</v>
      </c>
      <c r="B61" s="107">
        <v>43952</v>
      </c>
      <c r="C61">
        <v>2</v>
      </c>
      <c r="D61">
        <v>25</v>
      </c>
    </row>
    <row r="62" spans="1:6" x14ac:dyDescent="0.25">
      <c r="A62" t="s">
        <v>38</v>
      </c>
      <c r="B62" s="107">
        <v>43953</v>
      </c>
      <c r="C62">
        <v>0</v>
      </c>
      <c r="D62">
        <v>25</v>
      </c>
    </row>
    <row r="63" spans="1:6" x14ac:dyDescent="0.25">
      <c r="A63" t="s">
        <v>38</v>
      </c>
      <c r="B63" s="107">
        <v>43954</v>
      </c>
      <c r="C63">
        <v>2</v>
      </c>
      <c r="D63">
        <v>27</v>
      </c>
    </row>
    <row r="64" spans="1:6" x14ac:dyDescent="0.25">
      <c r="A64" t="s">
        <v>38</v>
      </c>
      <c r="B64" s="107">
        <v>43955</v>
      </c>
      <c r="C64">
        <v>0</v>
      </c>
      <c r="D64">
        <v>27</v>
      </c>
      <c r="F64" s="108">
        <f>AVERAGE(C58:C64)</f>
        <v>0.5714285714285714</v>
      </c>
    </row>
    <row r="65" spans="1:6" x14ac:dyDescent="0.25">
      <c r="A65" t="s">
        <v>38</v>
      </c>
      <c r="B65" s="107">
        <v>43956</v>
      </c>
      <c r="C65">
        <v>1</v>
      </c>
      <c r="D65">
        <v>28</v>
      </c>
    </row>
    <row r="66" spans="1:6" x14ac:dyDescent="0.25">
      <c r="A66" t="s">
        <v>38</v>
      </c>
      <c r="B66" s="107">
        <v>43957</v>
      </c>
      <c r="C66">
        <v>0</v>
      </c>
      <c r="D66">
        <v>28</v>
      </c>
    </row>
    <row r="67" spans="1:6" x14ac:dyDescent="0.25">
      <c r="A67" t="s">
        <v>38</v>
      </c>
      <c r="B67" s="107">
        <v>43958</v>
      </c>
      <c r="C67">
        <v>0</v>
      </c>
      <c r="D67">
        <v>28</v>
      </c>
    </row>
    <row r="68" spans="1:6" x14ac:dyDescent="0.25">
      <c r="A68" t="s">
        <v>38</v>
      </c>
      <c r="B68" s="107">
        <v>43959</v>
      </c>
      <c r="C68">
        <v>0</v>
      </c>
      <c r="D68">
        <v>28</v>
      </c>
    </row>
    <row r="69" spans="1:6" x14ac:dyDescent="0.25">
      <c r="A69" t="s">
        <v>38</v>
      </c>
      <c r="B69" s="107">
        <v>43960</v>
      </c>
      <c r="C69">
        <v>0</v>
      </c>
      <c r="D69">
        <v>28</v>
      </c>
    </row>
    <row r="70" spans="1:6" x14ac:dyDescent="0.25">
      <c r="A70" t="s">
        <v>38</v>
      </c>
      <c r="B70" s="107">
        <v>43961</v>
      </c>
      <c r="C70">
        <v>0</v>
      </c>
      <c r="D70">
        <v>28</v>
      </c>
    </row>
    <row r="71" spans="1:6" x14ac:dyDescent="0.25">
      <c r="A71" t="s">
        <v>38</v>
      </c>
      <c r="B71" s="107">
        <v>43962</v>
      </c>
      <c r="C71">
        <v>0</v>
      </c>
      <c r="D71">
        <v>28</v>
      </c>
      <c r="F71" s="108">
        <f>AVERAGE(C65:C71)</f>
        <v>0.14285714285714285</v>
      </c>
    </row>
    <row r="72" spans="1:6" x14ac:dyDescent="0.25">
      <c r="A72" t="s">
        <v>38</v>
      </c>
      <c r="B72" s="107">
        <v>43963</v>
      </c>
      <c r="C72">
        <v>0</v>
      </c>
      <c r="D72">
        <v>28</v>
      </c>
    </row>
    <row r="73" spans="1:6" x14ac:dyDescent="0.25">
      <c r="A73" t="s">
        <v>38</v>
      </c>
      <c r="B73" s="107">
        <v>43964</v>
      </c>
      <c r="C73">
        <v>1</v>
      </c>
      <c r="D73">
        <v>29</v>
      </c>
    </row>
    <row r="74" spans="1:6" x14ac:dyDescent="0.25">
      <c r="A74" t="s">
        <v>38</v>
      </c>
      <c r="B74" s="107">
        <v>43965</v>
      </c>
      <c r="C74">
        <v>0</v>
      </c>
      <c r="D74">
        <v>29</v>
      </c>
    </row>
    <row r="75" spans="1:6" x14ac:dyDescent="0.25">
      <c r="A75" t="s">
        <v>38</v>
      </c>
      <c r="B75" s="107">
        <v>43966</v>
      </c>
      <c r="C75">
        <v>0</v>
      </c>
      <c r="D75">
        <v>29</v>
      </c>
    </row>
    <row r="76" spans="1:6" x14ac:dyDescent="0.25">
      <c r="A76" t="s">
        <v>38</v>
      </c>
      <c r="B76" s="107">
        <v>43967</v>
      </c>
      <c r="C76">
        <v>0</v>
      </c>
      <c r="D76">
        <v>29</v>
      </c>
    </row>
    <row r="77" spans="1:6" x14ac:dyDescent="0.25">
      <c r="A77" t="s">
        <v>38</v>
      </c>
      <c r="B77" s="107">
        <v>43968</v>
      </c>
      <c r="C77">
        <v>0</v>
      </c>
      <c r="D77">
        <v>29</v>
      </c>
    </row>
    <row r="78" spans="1:6" x14ac:dyDescent="0.25">
      <c r="A78" t="s">
        <v>38</v>
      </c>
      <c r="B78" s="107">
        <v>43969</v>
      </c>
      <c r="C78">
        <v>0</v>
      </c>
      <c r="D78">
        <v>29</v>
      </c>
      <c r="F78" s="108">
        <f>AVERAGE(C72:C78)</f>
        <v>0.14285714285714285</v>
      </c>
    </row>
    <row r="79" spans="1:6" x14ac:dyDescent="0.25">
      <c r="A79" t="s">
        <v>38</v>
      </c>
      <c r="B79" s="107">
        <v>43970</v>
      </c>
      <c r="C79">
        <v>0</v>
      </c>
      <c r="D79">
        <v>29</v>
      </c>
    </row>
    <row r="80" spans="1:6" x14ac:dyDescent="0.25">
      <c r="A80" t="s">
        <v>38</v>
      </c>
      <c r="B80" s="107">
        <v>43971</v>
      </c>
      <c r="C80">
        <v>0</v>
      </c>
      <c r="D80">
        <v>29</v>
      </c>
    </row>
    <row r="81" spans="1:7" x14ac:dyDescent="0.25">
      <c r="A81" t="s">
        <v>38</v>
      </c>
      <c r="B81" s="107">
        <v>43972</v>
      </c>
      <c r="C81">
        <v>0</v>
      </c>
      <c r="D81">
        <v>29</v>
      </c>
    </row>
    <row r="82" spans="1:7" x14ac:dyDescent="0.25">
      <c r="A82" t="s">
        <v>38</v>
      </c>
      <c r="B82" s="107">
        <v>43973</v>
      </c>
      <c r="C82">
        <v>0</v>
      </c>
      <c r="D82">
        <v>29</v>
      </c>
    </row>
    <row r="83" spans="1:7" x14ac:dyDescent="0.25">
      <c r="A83" t="s">
        <v>38</v>
      </c>
      <c r="B83" s="107">
        <v>43974</v>
      </c>
      <c r="C83">
        <v>0</v>
      </c>
      <c r="D83">
        <v>29</v>
      </c>
    </row>
    <row r="84" spans="1:7" x14ac:dyDescent="0.25">
      <c r="A84" t="s">
        <v>38</v>
      </c>
      <c r="B84" s="107">
        <v>43975</v>
      </c>
      <c r="C84">
        <v>0</v>
      </c>
      <c r="D84">
        <v>29</v>
      </c>
    </row>
    <row r="85" spans="1:7" x14ac:dyDescent="0.25">
      <c r="A85" t="s">
        <v>38</v>
      </c>
      <c r="B85" s="107">
        <v>43976</v>
      </c>
      <c r="C85">
        <v>0</v>
      </c>
      <c r="D85">
        <v>29</v>
      </c>
      <c r="F85" s="108">
        <f>AVERAGE(C79:C85)</f>
        <v>0</v>
      </c>
      <c r="G85" s="104">
        <f>(F85-F78)/F78</f>
        <v>-1</v>
      </c>
    </row>
    <row r="86" spans="1:7" x14ac:dyDescent="0.25">
      <c r="A86" t="s">
        <v>38</v>
      </c>
      <c r="B86" s="107">
        <v>43977</v>
      </c>
      <c r="C86">
        <v>0</v>
      </c>
      <c r="D86">
        <v>29</v>
      </c>
    </row>
    <row r="87" spans="1:7" x14ac:dyDescent="0.25">
      <c r="A87" t="s">
        <v>38</v>
      </c>
      <c r="B87" s="107">
        <v>43978</v>
      </c>
      <c r="C87">
        <v>0</v>
      </c>
      <c r="D87">
        <v>29</v>
      </c>
    </row>
    <row r="88" spans="1:7" x14ac:dyDescent="0.25">
      <c r="A88" t="s">
        <v>38</v>
      </c>
      <c r="B88" s="107">
        <v>43979</v>
      </c>
      <c r="C88">
        <v>1</v>
      </c>
      <c r="D88">
        <v>30</v>
      </c>
    </row>
    <row r="89" spans="1:7" x14ac:dyDescent="0.25">
      <c r="A89" t="s">
        <v>38</v>
      </c>
      <c r="B89" s="107">
        <v>43980</v>
      </c>
      <c r="C89">
        <v>0</v>
      </c>
      <c r="D89">
        <v>30</v>
      </c>
    </row>
    <row r="90" spans="1:7" x14ac:dyDescent="0.25">
      <c r="A90" t="s">
        <v>38</v>
      </c>
      <c r="B90" s="107">
        <v>43981</v>
      </c>
      <c r="C90">
        <v>1</v>
      </c>
      <c r="D90">
        <v>31</v>
      </c>
    </row>
    <row r="91" spans="1:7" x14ac:dyDescent="0.25">
      <c r="A91" t="s">
        <v>38</v>
      </c>
      <c r="B91" s="107">
        <v>43982</v>
      </c>
      <c r="C91">
        <v>0</v>
      </c>
      <c r="D91">
        <v>31</v>
      </c>
    </row>
    <row r="92" spans="1:7" x14ac:dyDescent="0.25">
      <c r="A92" t="s">
        <v>38</v>
      </c>
      <c r="B92" s="107">
        <v>43983</v>
      </c>
      <c r="C92">
        <v>0</v>
      </c>
      <c r="D92">
        <v>31</v>
      </c>
      <c r="F92" s="108">
        <f>AVERAGE(C86:C92)</f>
        <v>0.2857142857142857</v>
      </c>
      <c r="G92" s="104" t="e">
        <f>(F92-F85)/F85</f>
        <v>#DIV/0!</v>
      </c>
    </row>
    <row r="93" spans="1:7" x14ac:dyDescent="0.25">
      <c r="A93" t="s">
        <v>38</v>
      </c>
      <c r="B93" s="107">
        <v>43984</v>
      </c>
      <c r="C93">
        <v>2</v>
      </c>
      <c r="D93">
        <v>33</v>
      </c>
    </row>
    <row r="94" spans="1:7" x14ac:dyDescent="0.25">
      <c r="A94" t="s">
        <v>38</v>
      </c>
      <c r="B94" s="107">
        <v>43985</v>
      </c>
      <c r="C94">
        <v>2</v>
      </c>
      <c r="D94">
        <v>98</v>
      </c>
    </row>
    <row r="95" spans="1:7" x14ac:dyDescent="0.25">
      <c r="A95" t="s">
        <v>38</v>
      </c>
      <c r="B95" s="107">
        <v>43986</v>
      </c>
      <c r="C95">
        <v>0</v>
      </c>
      <c r="D95">
        <v>96</v>
      </c>
    </row>
    <row r="96" spans="1:7" x14ac:dyDescent="0.25">
      <c r="A96" t="s">
        <v>38</v>
      </c>
      <c r="B96" s="107">
        <v>43987</v>
      </c>
      <c r="C96">
        <v>4</v>
      </c>
      <c r="D96">
        <v>100</v>
      </c>
    </row>
    <row r="97" spans="1:7" x14ac:dyDescent="0.25">
      <c r="A97" t="s">
        <v>38</v>
      </c>
      <c r="B97" s="107">
        <v>43988</v>
      </c>
      <c r="C97">
        <v>10</v>
      </c>
      <c r="D97">
        <v>106</v>
      </c>
    </row>
    <row r="98" spans="1:7" x14ac:dyDescent="0.25">
      <c r="A98" t="s">
        <v>38</v>
      </c>
      <c r="B98" s="107">
        <v>43989</v>
      </c>
      <c r="C98">
        <v>2</v>
      </c>
      <c r="D98">
        <v>51</v>
      </c>
    </row>
    <row r="99" spans="1:7" x14ac:dyDescent="0.25">
      <c r="A99" t="s">
        <v>38</v>
      </c>
      <c r="B99" s="107">
        <v>43990</v>
      </c>
      <c r="C99">
        <v>2</v>
      </c>
      <c r="D99">
        <v>53</v>
      </c>
      <c r="F99" s="108">
        <f>AVERAGE(C93:C99)</f>
        <v>3.1428571428571428</v>
      </c>
      <c r="G99" s="104">
        <f>(F99-F92)/F92</f>
        <v>10</v>
      </c>
    </row>
    <row r="100" spans="1:7" x14ac:dyDescent="0.25">
      <c r="A100" t="s">
        <v>38</v>
      </c>
      <c r="B100" s="107">
        <v>43991</v>
      </c>
      <c r="C100">
        <v>2</v>
      </c>
      <c r="D100">
        <v>55</v>
      </c>
    </row>
    <row r="101" spans="1:7" x14ac:dyDescent="0.25">
      <c r="A101" t="s">
        <v>38</v>
      </c>
      <c r="B101" s="107">
        <v>43992</v>
      </c>
      <c r="C101">
        <v>4</v>
      </c>
      <c r="D101">
        <v>59</v>
      </c>
    </row>
    <row r="102" spans="1:7" x14ac:dyDescent="0.25">
      <c r="A102" t="s">
        <v>38</v>
      </c>
      <c r="B102" s="107">
        <v>43993</v>
      </c>
      <c r="C102">
        <v>6</v>
      </c>
    </row>
    <row r="103" spans="1:7" x14ac:dyDescent="0.25">
      <c r="A103" t="s">
        <v>38</v>
      </c>
      <c r="B103" s="107">
        <v>43994</v>
      </c>
      <c r="C103">
        <v>4</v>
      </c>
      <c r="D103">
        <v>69</v>
      </c>
    </row>
    <row r="104" spans="1:7" x14ac:dyDescent="0.25">
      <c r="A104" t="s">
        <v>38</v>
      </c>
      <c r="B104" s="107">
        <v>43995</v>
      </c>
      <c r="C104">
        <v>2</v>
      </c>
      <c r="D104">
        <v>71</v>
      </c>
    </row>
    <row r="105" spans="1:7" x14ac:dyDescent="0.25">
      <c r="A105" t="s">
        <v>38</v>
      </c>
      <c r="B105" s="107">
        <v>43996</v>
      </c>
      <c r="C105">
        <v>15</v>
      </c>
      <c r="D105">
        <v>86</v>
      </c>
    </row>
    <row r="106" spans="1:7" x14ac:dyDescent="0.25">
      <c r="A106" t="s">
        <v>38</v>
      </c>
      <c r="B106" s="107">
        <v>43997</v>
      </c>
      <c r="C106">
        <v>2</v>
      </c>
      <c r="D106">
        <v>88</v>
      </c>
      <c r="F106" s="108">
        <f>AVERAGE(C100:C106)</f>
        <v>5</v>
      </c>
      <c r="G106" s="104">
        <f>(F106-F99)/F99</f>
        <v>0.59090909090909094</v>
      </c>
    </row>
    <row r="107" spans="1:7" x14ac:dyDescent="0.25">
      <c r="A107" t="s">
        <v>38</v>
      </c>
      <c r="B107" s="107">
        <v>43998</v>
      </c>
      <c r="C107">
        <v>12</v>
      </c>
      <c r="D107">
        <v>100</v>
      </c>
    </row>
    <row r="108" spans="1:7" x14ac:dyDescent="0.25">
      <c r="A108" t="s">
        <v>38</v>
      </c>
      <c r="B108" s="107">
        <v>43999</v>
      </c>
      <c r="C108">
        <v>5</v>
      </c>
      <c r="D108">
        <v>105</v>
      </c>
    </row>
    <row r="109" spans="1:7" x14ac:dyDescent="0.25">
      <c r="A109" t="s">
        <v>38</v>
      </c>
      <c r="B109" s="107">
        <v>44000</v>
      </c>
      <c r="C109">
        <v>6</v>
      </c>
      <c r="D109">
        <v>111</v>
      </c>
    </row>
    <row r="110" spans="1:7" x14ac:dyDescent="0.25">
      <c r="A110" t="s">
        <v>38</v>
      </c>
      <c r="B110" s="107">
        <v>44001</v>
      </c>
      <c r="C110">
        <v>4</v>
      </c>
      <c r="D110">
        <v>115</v>
      </c>
    </row>
    <row r="111" spans="1:7" x14ac:dyDescent="0.25">
      <c r="A111" t="s">
        <v>38</v>
      </c>
      <c r="B111" s="107">
        <v>44002</v>
      </c>
      <c r="C111">
        <v>19</v>
      </c>
      <c r="D111">
        <v>134</v>
      </c>
    </row>
    <row r="112" spans="1:7" x14ac:dyDescent="0.25">
      <c r="A112" t="s">
        <v>38</v>
      </c>
      <c r="B112" s="107">
        <v>44003</v>
      </c>
      <c r="C112">
        <v>10</v>
      </c>
      <c r="D112">
        <v>144</v>
      </c>
    </row>
    <row r="113" spans="1:7" x14ac:dyDescent="0.25">
      <c r="A113" t="s">
        <v>38</v>
      </c>
      <c r="B113" s="107">
        <v>44004</v>
      </c>
      <c r="C113">
        <v>16</v>
      </c>
      <c r="D113">
        <v>160</v>
      </c>
      <c r="F113" s="108">
        <f>AVERAGE(C107:C113)</f>
        <v>10.285714285714286</v>
      </c>
      <c r="G113" s="104">
        <f>(F113-F106)/F106</f>
        <v>1.0571428571428574</v>
      </c>
    </row>
    <row r="114" spans="1:7" x14ac:dyDescent="0.25">
      <c r="A114" t="s">
        <v>38</v>
      </c>
      <c r="B114" s="107">
        <v>44005</v>
      </c>
      <c r="C114">
        <v>17</v>
      </c>
      <c r="D114">
        <v>160</v>
      </c>
    </row>
    <row r="115" spans="1:7" x14ac:dyDescent="0.25">
      <c r="A115" t="s">
        <v>38</v>
      </c>
      <c r="B115" s="107">
        <v>44006</v>
      </c>
      <c r="C115">
        <v>24</v>
      </c>
      <c r="D115">
        <v>201</v>
      </c>
    </row>
    <row r="116" spans="1:7" x14ac:dyDescent="0.25">
      <c r="A116" t="s">
        <v>38</v>
      </c>
      <c r="B116" s="107">
        <v>44007</v>
      </c>
      <c r="C116">
        <v>17</v>
      </c>
    </row>
    <row r="117" spans="1:7" x14ac:dyDescent="0.25">
      <c r="A117" t="s">
        <v>38</v>
      </c>
      <c r="B117" s="107">
        <v>44008</v>
      </c>
      <c r="C117">
        <v>19</v>
      </c>
    </row>
    <row r="118" spans="1:7" x14ac:dyDescent="0.25">
      <c r="A118" t="s">
        <v>38</v>
      </c>
      <c r="B118" s="107">
        <v>44009</v>
      </c>
      <c r="C118">
        <v>12</v>
      </c>
      <c r="D118">
        <v>249</v>
      </c>
    </row>
    <row r="119" spans="1:7" x14ac:dyDescent="0.25">
      <c r="A119" t="s">
        <v>38</v>
      </c>
      <c r="B119" s="107">
        <v>44010</v>
      </c>
      <c r="C119">
        <v>24</v>
      </c>
    </row>
    <row r="120" spans="1:7" x14ac:dyDescent="0.25">
      <c r="A120" t="s">
        <v>38</v>
      </c>
      <c r="B120" s="107">
        <v>44011</v>
      </c>
      <c r="C120">
        <v>5</v>
      </c>
      <c r="D120">
        <v>278</v>
      </c>
      <c r="F120" s="108">
        <f>AVERAGE(C114:C120)</f>
        <v>16.857142857142858</v>
      </c>
      <c r="G120" s="104">
        <f>(F120-F113)/F113</f>
        <v>0.63888888888888884</v>
      </c>
    </row>
    <row r="121" spans="1:7" x14ac:dyDescent="0.25">
      <c r="A121" t="s">
        <v>38</v>
      </c>
      <c r="B121" s="107">
        <v>44012</v>
      </c>
      <c r="C121">
        <v>6</v>
      </c>
    </row>
    <row r="122" spans="1:7" x14ac:dyDescent="0.25">
      <c r="A122" t="s">
        <v>38</v>
      </c>
      <c r="B122" s="107">
        <v>44013</v>
      </c>
      <c r="C122">
        <v>9</v>
      </c>
      <c r="D122">
        <v>293</v>
      </c>
    </row>
    <row r="123" spans="1:7" x14ac:dyDescent="0.25">
      <c r="A123" t="s">
        <v>38</v>
      </c>
      <c r="B123" s="107">
        <v>44014</v>
      </c>
      <c r="C123">
        <v>14</v>
      </c>
    </row>
    <row r="124" spans="1:7" x14ac:dyDescent="0.25">
      <c r="A124" t="s">
        <v>38</v>
      </c>
      <c r="B124" s="107">
        <v>44015</v>
      </c>
      <c r="C124">
        <v>11</v>
      </c>
    </row>
    <row r="125" spans="1:7" x14ac:dyDescent="0.25">
      <c r="A125" t="s">
        <v>38</v>
      </c>
      <c r="B125" s="107">
        <v>44016</v>
      </c>
      <c r="C125">
        <v>5</v>
      </c>
    </row>
    <row r="126" spans="1:7" x14ac:dyDescent="0.25">
      <c r="A126" t="s">
        <v>38</v>
      </c>
      <c r="B126" s="107">
        <v>44017</v>
      </c>
      <c r="C126">
        <v>6</v>
      </c>
    </row>
    <row r="127" spans="1:7" x14ac:dyDescent="0.25">
      <c r="A127" t="s">
        <v>38</v>
      </c>
      <c r="B127" s="107">
        <v>44018</v>
      </c>
      <c r="C127">
        <v>5</v>
      </c>
      <c r="F127" s="108">
        <f>AVERAGE(C121:C127)</f>
        <v>8</v>
      </c>
      <c r="G127" s="104">
        <f>(F127-F120)/F120</f>
        <v>-0.52542372881355937</v>
      </c>
    </row>
    <row r="128" spans="1:7" x14ac:dyDescent="0.25">
      <c r="A128" t="s">
        <v>38</v>
      </c>
      <c r="B128" s="107">
        <v>44019</v>
      </c>
      <c r="C128">
        <v>10</v>
      </c>
      <c r="D128">
        <v>344</v>
      </c>
    </row>
    <row r="129" spans="1:7" x14ac:dyDescent="0.25">
      <c r="A129" t="s">
        <v>38</v>
      </c>
      <c r="B129" s="107">
        <v>44020</v>
      </c>
      <c r="C129">
        <v>11</v>
      </c>
      <c r="D129">
        <v>355</v>
      </c>
    </row>
    <row r="130" spans="1:7" x14ac:dyDescent="0.25">
      <c r="A130" t="s">
        <v>38</v>
      </c>
      <c r="B130" s="107">
        <v>44021</v>
      </c>
      <c r="C130">
        <v>21</v>
      </c>
    </row>
    <row r="131" spans="1:7" x14ac:dyDescent="0.25">
      <c r="A131" t="s">
        <v>38</v>
      </c>
      <c r="B131" s="107">
        <v>44022</v>
      </c>
      <c r="C131">
        <v>25</v>
      </c>
    </row>
    <row r="132" spans="1:7" x14ac:dyDescent="0.25">
      <c r="A132" t="s">
        <v>38</v>
      </c>
      <c r="B132" s="107">
        <v>44023</v>
      </c>
      <c r="C132">
        <v>31</v>
      </c>
    </row>
    <row r="133" spans="1:7" x14ac:dyDescent="0.25">
      <c r="A133" t="s">
        <v>38</v>
      </c>
      <c r="B133" s="107">
        <v>44024</v>
      </c>
      <c r="C133">
        <v>60</v>
      </c>
    </row>
    <row r="134" spans="1:7" x14ac:dyDescent="0.25">
      <c r="A134" t="s">
        <v>38</v>
      </c>
      <c r="B134" s="107">
        <v>44025</v>
      </c>
      <c r="C134">
        <v>42</v>
      </c>
      <c r="F134" s="108">
        <f>AVERAGE(C128:C134)</f>
        <v>28.571428571428573</v>
      </c>
      <c r="G134" s="104">
        <f>(F134-F127)/F127</f>
        <v>2.5714285714285716</v>
      </c>
    </row>
    <row r="135" spans="1:7" x14ac:dyDescent="0.25">
      <c r="A135" t="s">
        <v>38</v>
      </c>
      <c r="B135" s="107">
        <v>44026</v>
      </c>
      <c r="C135">
        <v>22</v>
      </c>
    </row>
    <row r="136" spans="1:7" x14ac:dyDescent="0.25">
      <c r="A136" t="s">
        <v>38</v>
      </c>
      <c r="B136" s="107">
        <v>44027</v>
      </c>
      <c r="C136">
        <v>9</v>
      </c>
      <c r="E136">
        <v>4</v>
      </c>
    </row>
    <row r="137" spans="1:7" x14ac:dyDescent="0.25">
      <c r="A137" t="s">
        <v>38</v>
      </c>
      <c r="B137" s="107">
        <v>44028</v>
      </c>
      <c r="C137">
        <v>10</v>
      </c>
      <c r="D137">
        <v>576</v>
      </c>
    </row>
    <row r="138" spans="1:7" x14ac:dyDescent="0.25">
      <c r="A138" t="s">
        <v>38</v>
      </c>
      <c r="B138" s="107">
        <v>44029</v>
      </c>
      <c r="C138">
        <v>24</v>
      </c>
      <c r="E138">
        <v>1</v>
      </c>
    </row>
    <row r="139" spans="1:7" x14ac:dyDescent="0.25">
      <c r="A139" t="s">
        <v>38</v>
      </c>
      <c r="B139" s="107">
        <v>44030</v>
      </c>
      <c r="C139">
        <v>15</v>
      </c>
    </row>
    <row r="140" spans="1:7" x14ac:dyDescent="0.25">
      <c r="A140" t="s">
        <v>38</v>
      </c>
      <c r="B140" s="107">
        <v>44031</v>
      </c>
      <c r="C140">
        <v>16</v>
      </c>
      <c r="D140">
        <v>631</v>
      </c>
    </row>
    <row r="141" spans="1:7" x14ac:dyDescent="0.25">
      <c r="A141" t="s">
        <v>38</v>
      </c>
      <c r="B141" s="107">
        <v>44032</v>
      </c>
      <c r="C141">
        <v>18</v>
      </c>
      <c r="F141" s="108">
        <f>AVERAGE(C135:C141)</f>
        <v>16.285714285714285</v>
      </c>
      <c r="G141" s="104">
        <f>(F141-F134)/F134</f>
        <v>-0.43000000000000005</v>
      </c>
    </row>
    <row r="142" spans="1:7" x14ac:dyDescent="0.25">
      <c r="A142" t="s">
        <v>38</v>
      </c>
      <c r="B142" s="107">
        <v>44033</v>
      </c>
      <c r="C142">
        <v>7</v>
      </c>
      <c r="D142">
        <v>656</v>
      </c>
      <c r="E142">
        <v>1</v>
      </c>
    </row>
    <row r="143" spans="1:7" x14ac:dyDescent="0.25">
      <c r="A143" t="s">
        <v>38</v>
      </c>
      <c r="B143" s="107">
        <v>44034</v>
      </c>
      <c r="C143">
        <v>24</v>
      </c>
    </row>
    <row r="144" spans="1:7" x14ac:dyDescent="0.25">
      <c r="A144" t="s">
        <v>38</v>
      </c>
      <c r="B144" s="107">
        <v>44035</v>
      </c>
      <c r="C144">
        <v>31</v>
      </c>
    </row>
    <row r="145" spans="1:7" x14ac:dyDescent="0.25">
      <c r="A145" t="s">
        <v>38</v>
      </c>
      <c r="B145" s="107">
        <v>44036</v>
      </c>
      <c r="C145">
        <v>11</v>
      </c>
    </row>
    <row r="146" spans="1:7" x14ac:dyDescent="0.25">
      <c r="A146" t="s">
        <v>38</v>
      </c>
      <c r="B146" s="107">
        <v>44037</v>
      </c>
      <c r="C146">
        <v>18</v>
      </c>
    </row>
    <row r="147" spans="1:7" x14ac:dyDescent="0.25">
      <c r="A147" t="s">
        <v>38</v>
      </c>
      <c r="B147" s="107">
        <v>44038</v>
      </c>
      <c r="C147">
        <v>21</v>
      </c>
      <c r="D147">
        <v>761</v>
      </c>
    </row>
    <row r="148" spans="1:7" x14ac:dyDescent="0.25">
      <c r="A148" t="s">
        <v>38</v>
      </c>
      <c r="B148" s="107">
        <v>44039</v>
      </c>
      <c r="C148">
        <v>4</v>
      </c>
      <c r="E148">
        <v>1</v>
      </c>
      <c r="F148" s="108">
        <f>AVERAGE(C142:C148)</f>
        <v>16.571428571428573</v>
      </c>
      <c r="G148" s="104">
        <f>(F148-F141)/F141</f>
        <v>1.7543859649122966E-2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Hoja1</vt:lpstr>
      <vt:lpstr>POBLAC_AMBA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2020-08-03T01:10:49Z</dcterms:modified>
</cp:coreProperties>
</file>