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C43B75D-B6B4-4145-9EEB-24D857FFBA8F}" xr6:coauthVersionLast="45" xr6:coauthVersionMax="45" xr10:uidLastSave="{00000000-0000-0000-0000-000000000000}"/>
  <bookViews>
    <workbookView xWindow="12060" yWindow="1275" windowWidth="10335" windowHeight="8595" tabRatio="64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68" i="3" l="1"/>
  <c r="E4165" i="3"/>
  <c r="E4164" i="3"/>
  <c r="E4173" i="3"/>
  <c r="E4154" i="3"/>
  <c r="E4153" i="3"/>
  <c r="E4169" i="3"/>
  <c r="E4175" i="3"/>
  <c r="E4159" i="3"/>
  <c r="E4168" i="3"/>
  <c r="E4158" i="3"/>
  <c r="P175" i="1"/>
  <c r="E175" i="1"/>
  <c r="S175" i="1" s="1"/>
  <c r="D175" i="1"/>
  <c r="C175" i="1"/>
  <c r="K174" i="1"/>
  <c r="J174" i="1" s="1"/>
  <c r="I174" i="1"/>
  <c r="D4176" i="3"/>
  <c r="D4175" i="3"/>
  <c r="D4174" i="3"/>
  <c r="D4173" i="3"/>
  <c r="D4172" i="3"/>
  <c r="D4171" i="3"/>
  <c r="D4170" i="3"/>
  <c r="D4169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P174" i="1" l="1"/>
  <c r="K173" i="1"/>
  <c r="J173" i="1" s="1"/>
  <c r="I173" i="1"/>
  <c r="E174" i="1"/>
  <c r="S174" i="1" s="1"/>
  <c r="C174" i="1"/>
  <c r="E4130" i="3"/>
  <c r="E4129" i="3"/>
  <c r="E4149" i="3"/>
  <c r="E4144" i="3"/>
  <c r="E4141" i="3"/>
  <c r="E4081" i="3"/>
  <c r="E4145" i="3"/>
  <c r="E4138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E4121" i="3"/>
  <c r="E4117" i="3"/>
  <c r="E4114" i="3"/>
  <c r="E4106" i="3"/>
  <c r="E4105" i="3"/>
  <c r="P173" i="1"/>
  <c r="E173" i="1"/>
  <c r="S173" i="1"/>
  <c r="D173" i="1"/>
  <c r="C173" i="1"/>
  <c r="E4119" i="3" l="1"/>
  <c r="E4109" i="3"/>
  <c r="E4108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K172" i="1"/>
  <c r="J172" i="1" s="1"/>
  <c r="I172" i="1"/>
  <c r="E4096" i="3" l="1"/>
  <c r="E4090" i="3"/>
  <c r="E4086" i="3"/>
  <c r="E4082" i="3"/>
  <c r="E4100" i="3"/>
  <c r="E4093" i="3"/>
  <c r="P172" i="1"/>
  <c r="E172" i="1"/>
  <c r="S172" i="1" s="1"/>
  <c r="D172" i="1"/>
  <c r="C172" i="1"/>
  <c r="E4033" i="3" l="1"/>
  <c r="K171" i="1"/>
  <c r="J171" i="1" s="1"/>
  <c r="D171" i="1" l="1"/>
  <c r="D170" i="1"/>
  <c r="P171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D152" i="14"/>
  <c r="D151" i="14"/>
  <c r="D157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158" i="14" s="1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O138" i="12"/>
  <c r="O153" i="12"/>
  <c r="I149" i="12"/>
  <c r="I156" i="12"/>
  <c r="O156" i="12" s="1"/>
  <c r="M151" i="12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6" i="13" s="1"/>
  <c r="M36" i="13" s="1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L108" i="13" s="1"/>
  <c r="M108" i="13" s="1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5" i="13"/>
  <c r="K116" i="13"/>
  <c r="K117" i="13"/>
  <c r="K118" i="13"/>
  <c r="K121" i="13"/>
  <c r="K127" i="13"/>
  <c r="K128" i="13"/>
  <c r="K129" i="13"/>
  <c r="K130" i="13"/>
  <c r="K131" i="13"/>
  <c r="K132" i="13"/>
  <c r="L139" i="13" s="1"/>
  <c r="M139" i="13" s="1"/>
  <c r="K133" i="13"/>
  <c r="K134" i="13"/>
  <c r="K135" i="13"/>
  <c r="K136" i="13"/>
  <c r="K137" i="13"/>
  <c r="K138" i="13"/>
  <c r="K139" i="13"/>
  <c r="K140" i="13"/>
  <c r="K149" i="13"/>
  <c r="K153" i="13"/>
  <c r="K8" i="13"/>
  <c r="J150" i="13"/>
  <c r="J141" i="13"/>
  <c r="J142" i="13" s="1"/>
  <c r="J143" i="13" s="1"/>
  <c r="K143" i="13" s="1"/>
  <c r="J123" i="13"/>
  <c r="J124" i="13" s="1"/>
  <c r="J122" i="13"/>
  <c r="K122" i="13" s="1"/>
  <c r="J119" i="13"/>
  <c r="K119" i="13" s="1"/>
  <c r="J114" i="13"/>
  <c r="K114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L100" i="13" l="1"/>
  <c r="M100" i="13" s="1"/>
  <c r="L92" i="13"/>
  <c r="M92" i="13" s="1"/>
  <c r="L84" i="13"/>
  <c r="M84" i="13" s="1"/>
  <c r="L76" i="13"/>
  <c r="M76" i="13" s="1"/>
  <c r="L68" i="13"/>
  <c r="M68" i="13" s="1"/>
  <c r="L60" i="13"/>
  <c r="M60" i="13" s="1"/>
  <c r="L52" i="13"/>
  <c r="M52" i="13" s="1"/>
  <c r="L44" i="13"/>
  <c r="M44" i="13" s="1"/>
  <c r="L88" i="13"/>
  <c r="M88" i="13" s="1"/>
  <c r="L80" i="13"/>
  <c r="M80" i="13" s="1"/>
  <c r="L72" i="13"/>
  <c r="M72" i="13" s="1"/>
  <c r="L64" i="13"/>
  <c r="M64" i="13" s="1"/>
  <c r="L62" i="13"/>
  <c r="M62" i="13" s="1"/>
  <c r="L54" i="13"/>
  <c r="M54" i="13" s="1"/>
  <c r="L46" i="13"/>
  <c r="M46" i="13" s="1"/>
  <c r="L38" i="13"/>
  <c r="M38" i="13" s="1"/>
  <c r="L34" i="13"/>
  <c r="M34" i="13" s="1"/>
  <c r="L30" i="13"/>
  <c r="M30" i="13" s="1"/>
  <c r="M156" i="12"/>
  <c r="M154" i="12"/>
  <c r="C157" i="12"/>
  <c r="L121" i="13"/>
  <c r="M121" i="13" s="1"/>
  <c r="L135" i="13"/>
  <c r="M135" i="13" s="1"/>
  <c r="L116" i="13"/>
  <c r="M116" i="13" s="1"/>
  <c r="L136" i="13"/>
  <c r="M136" i="13" s="1"/>
  <c r="L134" i="13"/>
  <c r="M134" i="13" s="1"/>
  <c r="L138" i="13"/>
  <c r="M138" i="13" s="1"/>
  <c r="M155" i="12"/>
  <c r="J120" i="13"/>
  <c r="K120" i="13" s="1"/>
  <c r="L118" i="13"/>
  <c r="M118" i="13" s="1"/>
  <c r="L112" i="13"/>
  <c r="M112" i="13" s="1"/>
  <c r="L110" i="13"/>
  <c r="M110" i="13" s="1"/>
  <c r="L104" i="13"/>
  <c r="M104" i="13" s="1"/>
  <c r="L102" i="13"/>
  <c r="M102" i="13" s="1"/>
  <c r="L96" i="13"/>
  <c r="M96" i="13" s="1"/>
  <c r="L94" i="13"/>
  <c r="M94" i="13" s="1"/>
  <c r="L86" i="13"/>
  <c r="M86" i="13" s="1"/>
  <c r="L78" i="13"/>
  <c r="M78" i="13" s="1"/>
  <c r="L70" i="13"/>
  <c r="M70" i="13" s="1"/>
  <c r="L56" i="13"/>
  <c r="M56" i="13" s="1"/>
  <c r="L50" i="13"/>
  <c r="M50" i="13" s="1"/>
  <c r="L42" i="13"/>
  <c r="M42" i="13" s="1"/>
  <c r="K141" i="13"/>
  <c r="L140" i="13"/>
  <c r="M140" i="13" s="1"/>
  <c r="M153" i="12"/>
  <c r="J155" i="12"/>
  <c r="J125" i="13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31" i="13" s="1"/>
  <c r="M131" i="13" s="1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l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53" i="13" l="1"/>
  <c r="M153" i="13" s="1"/>
  <c r="E156" i="1"/>
  <c r="L148" i="13"/>
  <c r="M148" i="13" s="1"/>
  <c r="L149" i="13"/>
  <c r="M149" i="13" s="1"/>
  <c r="K152" i="1"/>
  <c r="J152" i="1"/>
  <c r="I152" i="1"/>
  <c r="E3605" i="3"/>
  <c r="E3601" i="3"/>
  <c r="D152" i="1"/>
  <c r="P152" i="1"/>
  <c r="E157" i="1" l="1"/>
  <c r="M130" i="12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E159" i="1" l="1"/>
  <c r="E152" i="1"/>
  <c r="L120" i="12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E162" i="1" l="1"/>
  <c r="J148" i="12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M142" i="12"/>
  <c r="C144" i="12"/>
  <c r="M144" i="12" s="1"/>
  <c r="M143" i="12"/>
  <c r="C140" i="12"/>
  <c r="M140" i="12" s="1"/>
  <c r="M139" i="12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<sst xmlns="http://schemas.openxmlformats.org/spreadsheetml/2006/main" count="13317" uniqueCount="181">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</sst>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5"/>
  <sheetViews>
    <sheetView topLeftCell="K1" workbookViewId="0">
      <pane ySplit="1" topLeftCell="A165" activePane="bottomLeft" state="frozen"/>
      <selection pane="bottomLeft" activeCell="P174" sqref="P174:P17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5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4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4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>C171+B172</f>
        <v>320884</v>
      </c>
      <c r="D172" s="4">
        <f>111+76</f>
        <v>187</v>
      </c>
      <c r="E172" s="7">
        <f>E171+D172</f>
        <v>6517</v>
      </c>
      <c r="F172" s="4">
        <v>239806</v>
      </c>
      <c r="G172" s="4">
        <v>1832</v>
      </c>
      <c r="H172" s="4">
        <v>21695</v>
      </c>
      <c r="I172" s="4">
        <f>I171+H172</f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S172" s="6">
        <f t="shared" si="11"/>
        <v>2.0309519951134988E-2</v>
      </c>
    </row>
    <row r="173" spans="1:19" x14ac:dyDescent="0.25">
      <c r="A173" s="132">
        <v>44064</v>
      </c>
      <c r="B173" s="131">
        <v>8159</v>
      </c>
      <c r="C173" s="131">
        <f>C172+B173</f>
        <v>329043</v>
      </c>
      <c r="D173" s="77">
        <f>50+164</f>
        <v>214</v>
      </c>
      <c r="E173" s="131">
        <f>E172+D173</f>
        <v>6731</v>
      </c>
      <c r="F173" s="77">
        <v>245781</v>
      </c>
      <c r="G173" s="77">
        <v>1853</v>
      </c>
      <c r="H173" s="77">
        <v>21032</v>
      </c>
      <c r="I173" s="77">
        <f>I172+H173</f>
        <v>1073719</v>
      </c>
      <c r="J173" s="131">
        <f t="shared" si="14"/>
        <v>1201.0119999999879</v>
      </c>
      <c r="K173" s="131">
        <f t="shared" si="19"/>
        <v>599304.98800000001</v>
      </c>
      <c r="L173" s="77">
        <v>600506</v>
      </c>
      <c r="M173" s="77">
        <v>1175</v>
      </c>
      <c r="N173" s="77">
        <v>82187</v>
      </c>
      <c r="O173" s="77">
        <v>201933</v>
      </c>
      <c r="P173" s="77">
        <f>329043-O173-N173-M173</f>
        <v>43748</v>
      </c>
      <c r="S173" s="6">
        <f t="shared" si="11"/>
        <v>2.045629294651459E-2</v>
      </c>
    </row>
    <row r="174" spans="1:19" x14ac:dyDescent="0.25">
      <c r="A174" s="2">
        <v>44065</v>
      </c>
      <c r="B174" s="4">
        <v>7759</v>
      </c>
      <c r="C174" s="7">
        <f>C173+B174</f>
        <v>336802</v>
      </c>
      <c r="D174" s="4">
        <v>118</v>
      </c>
      <c r="E174" s="7">
        <f>E173+D174</f>
        <v>6849</v>
      </c>
      <c r="F174" s="4">
        <v>251400</v>
      </c>
      <c r="G174" s="4">
        <v>1907</v>
      </c>
      <c r="H174" s="4">
        <v>18837</v>
      </c>
      <c r="I174" s="4">
        <f>I173+H174</f>
        <v>1092556</v>
      </c>
      <c r="J174" s="7">
        <f t="shared" si="14"/>
        <v>1220.3220000000438</v>
      </c>
      <c r="K174" s="7">
        <f t="shared" si="19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4">
        <f>329043-O174-N174-M174</f>
        <v>38426</v>
      </c>
      <c r="S174" s="6">
        <f t="shared" si="11"/>
        <v>2.033538993236382E-2</v>
      </c>
    </row>
    <row r="175" spans="1:19" x14ac:dyDescent="0.25">
      <c r="A175" s="2">
        <v>44066</v>
      </c>
      <c r="B175" s="6">
        <v>5352</v>
      </c>
      <c r="C175" s="53">
        <f>C174+B175</f>
        <v>342154</v>
      </c>
      <c r="D175" s="6">
        <f>99+38</f>
        <v>137</v>
      </c>
      <c r="E175" s="53">
        <f>E174+D175</f>
        <v>6986</v>
      </c>
      <c r="F175" s="4">
        <v>251400</v>
      </c>
      <c r="G175" s="6">
        <v>1922</v>
      </c>
      <c r="M175" s="6">
        <v>1179</v>
      </c>
      <c r="N175" s="6">
        <v>84223</v>
      </c>
      <c r="O175" s="6">
        <v>209236</v>
      </c>
      <c r="P175" s="4">
        <f>329043-O175-N175-M175</f>
        <v>34405</v>
      </c>
      <c r="S175" s="6">
        <f t="shared" si="11"/>
        <v>2.0417706646714637E-2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00000000-0009-0000-0000-00000A000000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176"/>
  <sheetViews>
    <sheetView tabSelected="1" zoomScale="87" zoomScaleNormal="87" workbookViewId="0">
      <pane ySplit="1" topLeftCell="A4163" activePane="bottomLeft" state="frozen"/>
      <selection activeCell="D2374" sqref="A1:D2374"/>
      <selection pane="bottomLeft" activeCell="C4153" sqref="C4153:C4176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>
        <v>5245</v>
      </c>
      <c r="D4081" s="81">
        <f>C4081+D4057</f>
        <v>199747</v>
      </c>
      <c r="E4081" s="82">
        <f>32+14+42+15</f>
        <v>103</v>
      </c>
    </row>
    <row r="4082" spans="1:5" x14ac:dyDescent="0.25">
      <c r="A4082" s="83" t="s">
        <v>20</v>
      </c>
      <c r="B4082" s="28">
        <v>44063</v>
      </c>
      <c r="C4082" s="4">
        <v>1280</v>
      </c>
      <c r="D4082" s="4">
        <f t="shared" ref="D4082:D4096" si="15">C4082+D4058</f>
        <v>81626</v>
      </c>
      <c r="E4082" s="84">
        <f>6+10+12+8</f>
        <v>36</v>
      </c>
    </row>
    <row r="4083" spans="1:5" x14ac:dyDescent="0.25">
      <c r="A4083" s="83" t="s">
        <v>35</v>
      </c>
      <c r="B4083" s="28">
        <v>44063</v>
      </c>
      <c r="C4083" s="4">
        <v>1</v>
      </c>
      <c r="D4083" s="4">
        <f t="shared" si="15"/>
        <v>64</v>
      </c>
      <c r="E4083" s="84"/>
    </row>
    <row r="4084" spans="1:5" x14ac:dyDescent="0.25">
      <c r="A4084" s="83" t="s">
        <v>21</v>
      </c>
      <c r="B4084" s="28">
        <v>44063</v>
      </c>
      <c r="C4084" s="4">
        <v>95</v>
      </c>
      <c r="D4084" s="4">
        <f t="shared" si="15"/>
        <v>4701</v>
      </c>
      <c r="E4084" s="84">
        <v>2</v>
      </c>
    </row>
    <row r="4085" spans="1:5" x14ac:dyDescent="0.25">
      <c r="A4085" s="83" t="s">
        <v>36</v>
      </c>
      <c r="B4085" s="28">
        <v>44063</v>
      </c>
      <c r="C4085" s="4">
        <v>18</v>
      </c>
      <c r="D4085" s="4">
        <f t="shared" si="15"/>
        <v>455</v>
      </c>
      <c r="E4085" s="84">
        <v>1</v>
      </c>
    </row>
    <row r="4086" spans="1:5" x14ac:dyDescent="0.25">
      <c r="A4086" s="83" t="s">
        <v>27</v>
      </c>
      <c r="B4086" s="28">
        <v>44063</v>
      </c>
      <c r="C4086" s="4">
        <v>181</v>
      </c>
      <c r="D4086" s="4">
        <f t="shared" si="15"/>
        <v>5272</v>
      </c>
      <c r="E4086" s="84">
        <f>4+1</f>
        <v>5</v>
      </c>
    </row>
    <row r="4087" spans="1:5" x14ac:dyDescent="0.25">
      <c r="A4087" s="83" t="s">
        <v>37</v>
      </c>
      <c r="B4087" s="28">
        <v>44063</v>
      </c>
      <c r="C4087" s="4">
        <v>3</v>
      </c>
      <c r="D4087" s="4">
        <f t="shared" si="15"/>
        <v>239</v>
      </c>
      <c r="E4087" s="84"/>
    </row>
    <row r="4088" spans="1:5" x14ac:dyDescent="0.25">
      <c r="A4088" s="83" t="s">
        <v>38</v>
      </c>
      <c r="B4088" s="28">
        <v>44063</v>
      </c>
      <c r="C4088" s="4">
        <v>51</v>
      </c>
      <c r="D4088" s="4">
        <f t="shared" si="15"/>
        <v>1861</v>
      </c>
      <c r="E4088" s="84"/>
    </row>
    <row r="4089" spans="1:5" x14ac:dyDescent="0.25">
      <c r="A4089" s="83" t="s">
        <v>48</v>
      </c>
      <c r="B4089" s="28">
        <v>44063</v>
      </c>
      <c r="C4089" s="4">
        <v>1</v>
      </c>
      <c r="D4089" s="4">
        <f t="shared" si="15"/>
        <v>80</v>
      </c>
      <c r="E4089" s="84"/>
    </row>
    <row r="4090" spans="1:5" x14ac:dyDescent="0.25">
      <c r="A4090" s="83" t="s">
        <v>39</v>
      </c>
      <c r="B4090" s="28">
        <v>44063</v>
      </c>
      <c r="C4090" s="4">
        <v>264</v>
      </c>
      <c r="D4090" s="4">
        <f t="shared" si="15"/>
        <v>5624</v>
      </c>
      <c r="E4090" s="84">
        <f>1+8+6</f>
        <v>15</v>
      </c>
    </row>
    <row r="4091" spans="1:5" x14ac:dyDescent="0.25">
      <c r="A4091" s="83" t="s">
        <v>40</v>
      </c>
      <c r="B4091" s="28">
        <v>44063</v>
      </c>
      <c r="C4091" s="4">
        <v>1</v>
      </c>
      <c r="D4091" s="4">
        <f t="shared" si="15"/>
        <v>187</v>
      </c>
      <c r="E4091" s="84"/>
    </row>
    <row r="4092" spans="1:5" x14ac:dyDescent="0.25">
      <c r="A4092" s="83" t="s">
        <v>28</v>
      </c>
      <c r="B4092" s="28">
        <v>44063</v>
      </c>
      <c r="C4092" s="4">
        <v>22</v>
      </c>
      <c r="D4092" s="4">
        <f t="shared" si="15"/>
        <v>927</v>
      </c>
      <c r="E4092" s="84"/>
    </row>
    <row r="4093" spans="1:5" x14ac:dyDescent="0.25">
      <c r="A4093" s="83" t="s">
        <v>24</v>
      </c>
      <c r="B4093" s="28">
        <v>44063</v>
      </c>
      <c r="C4093" s="4">
        <v>267</v>
      </c>
      <c r="D4093" s="4">
        <f t="shared" si="15"/>
        <v>4040</v>
      </c>
      <c r="E4093" s="84">
        <f>2+2</f>
        <v>4</v>
      </c>
    </row>
    <row r="4094" spans="1:5" x14ac:dyDescent="0.25">
      <c r="A4094" s="83" t="s">
        <v>30</v>
      </c>
      <c r="B4094" s="28">
        <v>44063</v>
      </c>
      <c r="C4094" s="4">
        <v>-2</v>
      </c>
      <c r="D4094" s="4">
        <f t="shared" si="15"/>
        <v>53</v>
      </c>
      <c r="E4094" s="84"/>
    </row>
    <row r="4095" spans="1:5" x14ac:dyDescent="0.25">
      <c r="A4095" s="83" t="s">
        <v>26</v>
      </c>
      <c r="B4095" s="28">
        <v>44063</v>
      </c>
      <c r="C4095" s="4">
        <v>59</v>
      </c>
      <c r="D4095" s="4">
        <f t="shared" si="15"/>
        <v>2020</v>
      </c>
      <c r="E4095" s="84">
        <v>1</v>
      </c>
    </row>
    <row r="4096" spans="1:5" x14ac:dyDescent="0.25">
      <c r="A4096" s="83" t="s">
        <v>25</v>
      </c>
      <c r="B4096" s="28">
        <v>44063</v>
      </c>
      <c r="C4096" s="4">
        <v>161</v>
      </c>
      <c r="D4096" s="4">
        <f t="shared" si="15"/>
        <v>4329</v>
      </c>
      <c r="E4096" s="84">
        <f>3+1+2</f>
        <v>6</v>
      </c>
    </row>
    <row r="4097" spans="1:5" x14ac:dyDescent="0.25">
      <c r="A4097" s="83" t="s">
        <v>41</v>
      </c>
      <c r="B4097" s="28">
        <v>44063</v>
      </c>
      <c r="C4097" s="4">
        <v>99</v>
      </c>
      <c r="D4097" s="4">
        <f>C4097+D4073</f>
        <v>1500</v>
      </c>
      <c r="E4097" s="84">
        <v>2</v>
      </c>
    </row>
    <row r="4098" spans="1:5" x14ac:dyDescent="0.25">
      <c r="A4098" s="83" t="s">
        <v>42</v>
      </c>
      <c r="B4098" s="28">
        <v>44063</v>
      </c>
      <c r="C4098" s="4">
        <v>13</v>
      </c>
      <c r="D4098" s="4">
        <f t="shared" ref="D4098:D4104" si="16">C4098+D4074</f>
        <v>35</v>
      </c>
      <c r="E4098" s="84"/>
    </row>
    <row r="4099" spans="1:5" x14ac:dyDescent="0.25">
      <c r="A4099" s="83" t="s">
        <v>43</v>
      </c>
      <c r="B4099" s="28">
        <v>44063</v>
      </c>
      <c r="C4099" s="4">
        <v>3</v>
      </c>
      <c r="D4099" s="4">
        <f t="shared" si="16"/>
        <v>39</v>
      </c>
      <c r="E4099" s="84"/>
    </row>
    <row r="4100" spans="1:5" x14ac:dyDescent="0.25">
      <c r="A4100" s="83" t="s">
        <v>44</v>
      </c>
      <c r="B4100" s="28">
        <v>44063</v>
      </c>
      <c r="C4100" s="4">
        <v>33</v>
      </c>
      <c r="D4100" s="4">
        <f t="shared" si="16"/>
        <v>1178</v>
      </c>
      <c r="E4100" s="84">
        <f>3+3</f>
        <v>6</v>
      </c>
    </row>
    <row r="4101" spans="1:5" x14ac:dyDescent="0.25">
      <c r="A4101" s="83" t="s">
        <v>29</v>
      </c>
      <c r="B4101" s="28">
        <v>44063</v>
      </c>
      <c r="C4101" s="4">
        <v>290</v>
      </c>
      <c r="D4101" s="4">
        <f t="shared" si="16"/>
        <v>4053</v>
      </c>
      <c r="E4101" s="84">
        <v>3</v>
      </c>
    </row>
    <row r="4102" spans="1:5" x14ac:dyDescent="0.25">
      <c r="A4102" s="83" t="s">
        <v>45</v>
      </c>
      <c r="B4102" s="28">
        <v>44063</v>
      </c>
      <c r="C4102" s="4">
        <v>38</v>
      </c>
      <c r="D4102" s="4">
        <f t="shared" si="16"/>
        <v>417</v>
      </c>
      <c r="E4102" s="84"/>
    </row>
    <row r="4103" spans="1:5" x14ac:dyDescent="0.25">
      <c r="A4103" s="83" t="s">
        <v>46</v>
      </c>
      <c r="B4103" s="28">
        <v>44063</v>
      </c>
      <c r="C4103" s="4">
        <v>47</v>
      </c>
      <c r="D4103" s="4">
        <f t="shared" si="16"/>
        <v>1600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>
        <v>55</v>
      </c>
      <c r="D4104" s="77">
        <f t="shared" si="16"/>
        <v>837</v>
      </c>
      <c r="E4104" s="88">
        <v>1</v>
      </c>
    </row>
    <row r="4105" spans="1:5" ht="15.75" thickBot="1" x14ac:dyDescent="0.3">
      <c r="A4105" s="128" t="s">
        <v>22</v>
      </c>
      <c r="B4105" s="86">
        <v>44064</v>
      </c>
      <c r="C4105" s="78">
        <v>5322</v>
      </c>
      <c r="D4105" s="81">
        <f>C4105+D4081</f>
        <v>205069</v>
      </c>
      <c r="E4105" s="78">
        <f>13+10+61+47</f>
        <v>131</v>
      </c>
    </row>
    <row r="4106" spans="1:5" ht="15.75" thickBot="1" x14ac:dyDescent="0.3">
      <c r="A4106" s="83" t="s">
        <v>20</v>
      </c>
      <c r="B4106" s="86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3" t="s">
        <v>35</v>
      </c>
      <c r="B4107" s="86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3" t="s">
        <v>21</v>
      </c>
      <c r="B4108" s="86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3" t="s">
        <v>36</v>
      </c>
      <c r="B4109" s="86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3" t="s">
        <v>27</v>
      </c>
      <c r="B4110" s="86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3" t="s">
        <v>37</v>
      </c>
      <c r="B4111" s="86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3" t="s">
        <v>38</v>
      </c>
      <c r="B4112" s="86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3" t="s">
        <v>48</v>
      </c>
      <c r="B4113" s="86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3" t="s">
        <v>39</v>
      </c>
      <c r="B4114" s="86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3" t="s">
        <v>40</v>
      </c>
      <c r="B4115" s="86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3" t="s">
        <v>28</v>
      </c>
      <c r="B4116" s="86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3" t="s">
        <v>24</v>
      </c>
      <c r="B4117" s="86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3" t="s">
        <v>30</v>
      </c>
      <c r="B4118" s="86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3" t="s">
        <v>26</v>
      </c>
      <c r="B4119" s="86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3" t="s">
        <v>25</v>
      </c>
      <c r="B4120" s="86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3" t="s">
        <v>41</v>
      </c>
      <c r="B4121" s="86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3" t="s">
        <v>42</v>
      </c>
      <c r="B4122" s="86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3" t="s">
        <v>43</v>
      </c>
      <c r="B4123" s="86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3" t="s">
        <v>44</v>
      </c>
      <c r="B4124" s="86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3" t="s">
        <v>29</v>
      </c>
      <c r="B4125" s="86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3" t="s">
        <v>45</v>
      </c>
      <c r="B4126" s="86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3" t="s">
        <v>46</v>
      </c>
      <c r="B4127" s="86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5" t="s">
        <v>47</v>
      </c>
      <c r="B4128" s="86">
        <v>44064</v>
      </c>
      <c r="C4128" s="4">
        <v>67</v>
      </c>
      <c r="D4128" s="77">
        <f t="shared" si="18"/>
        <v>904</v>
      </c>
    </row>
    <row r="4129" spans="1:5" ht="15.75" thickBot="1" x14ac:dyDescent="0.3">
      <c r="A4129" s="128" t="s">
        <v>22</v>
      </c>
      <c r="B4129" s="86">
        <v>44065</v>
      </c>
      <c r="C4129" s="4">
        <v>4838</v>
      </c>
      <c r="D4129" s="81">
        <f>C4129+D4105</f>
        <v>209907</v>
      </c>
      <c r="E4129" s="4">
        <f>28+13+25+11</f>
        <v>77</v>
      </c>
    </row>
    <row r="4130" spans="1:5" ht="15.75" thickBot="1" x14ac:dyDescent="0.3">
      <c r="A4130" s="83" t="s">
        <v>20</v>
      </c>
      <c r="B4130" s="86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83" t="s">
        <v>35</v>
      </c>
      <c r="B4131" s="86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83" t="s">
        <v>21</v>
      </c>
      <c r="B4132" s="86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83" t="s">
        <v>36</v>
      </c>
      <c r="B4133" s="86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83" t="s">
        <v>27</v>
      </c>
      <c r="B4134" s="86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83" t="s">
        <v>37</v>
      </c>
      <c r="B4135" s="86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83" t="s">
        <v>38</v>
      </c>
      <c r="B4136" s="86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83" t="s">
        <v>48</v>
      </c>
      <c r="B4137" s="86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83" t="s">
        <v>39</v>
      </c>
      <c r="B4138" s="86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83" t="s">
        <v>40</v>
      </c>
      <c r="B4139" s="86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83" t="s">
        <v>28</v>
      </c>
      <c r="B4140" s="86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83" t="s">
        <v>24</v>
      </c>
      <c r="B4141" s="86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83" t="s">
        <v>30</v>
      </c>
      <c r="B4142" s="86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83" t="s">
        <v>26</v>
      </c>
      <c r="B4143" s="86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83" t="s">
        <v>25</v>
      </c>
      <c r="B4144" s="86">
        <v>44065</v>
      </c>
      <c r="C4144" s="4">
        <v>118</v>
      </c>
      <c r="D4144" s="4">
        <f t="shared" si="19"/>
        <v>4584</v>
      </c>
      <c r="E4144" s="4">
        <f>1+1+1</f>
        <v>3</v>
      </c>
    </row>
    <row r="4145" spans="1:5" ht="15.75" thickBot="1" x14ac:dyDescent="0.3">
      <c r="A4145" s="83" t="s">
        <v>41</v>
      </c>
      <c r="B4145" s="86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83" t="s">
        <v>42</v>
      </c>
      <c r="B4146" s="86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83" t="s">
        <v>43</v>
      </c>
      <c r="B4147" s="86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83" t="s">
        <v>44</v>
      </c>
      <c r="B4148" s="86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83" t="s">
        <v>29</v>
      </c>
      <c r="B4149" s="86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83" t="s">
        <v>45</v>
      </c>
      <c r="B4150" s="86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83" t="s">
        <v>46</v>
      </c>
      <c r="B4151" s="86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5" t="s">
        <v>47</v>
      </c>
      <c r="B4152" s="86">
        <v>44065</v>
      </c>
      <c r="C4152" s="4">
        <v>72</v>
      </c>
      <c r="D4152" s="77">
        <f t="shared" si="20"/>
        <v>976</v>
      </c>
    </row>
    <row r="4153" spans="1:5" ht="15.75" thickBot="1" x14ac:dyDescent="0.3">
      <c r="A4153" s="128" t="s">
        <v>22</v>
      </c>
      <c r="B4153" s="86">
        <v>44066</v>
      </c>
      <c r="C4153" s="4">
        <v>2829</v>
      </c>
      <c r="D4153" s="81">
        <f>C4153+D4129</f>
        <v>212736</v>
      </c>
      <c r="E4153" s="4">
        <f>67+37</f>
        <v>104</v>
      </c>
    </row>
    <row r="4154" spans="1:5" ht="15.75" thickBot="1" x14ac:dyDescent="0.3">
      <c r="A4154" s="83" t="s">
        <v>20</v>
      </c>
      <c r="B4154" s="86">
        <v>44066</v>
      </c>
      <c r="C4154" s="4">
        <v>1020</v>
      </c>
      <c r="D4154" s="4">
        <f t="shared" ref="D4154:D4168" si="21">C4154+D4130</f>
        <v>84925</v>
      </c>
      <c r="E4154" s="4">
        <f>5+3</f>
        <v>8</v>
      </c>
    </row>
    <row r="4155" spans="1:5" ht="15.75" thickBot="1" x14ac:dyDescent="0.3">
      <c r="A4155" s="83" t="s">
        <v>35</v>
      </c>
      <c r="B4155" s="86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83" t="s">
        <v>21</v>
      </c>
      <c r="B4156" s="86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83" t="s">
        <v>36</v>
      </c>
      <c r="B4157" s="86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83" t="s">
        <v>27</v>
      </c>
      <c r="B4158" s="86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83" t="s">
        <v>37</v>
      </c>
      <c r="B4159" s="86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83" t="s">
        <v>38</v>
      </c>
      <c r="B4160" s="86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83" t="s">
        <v>48</v>
      </c>
      <c r="B4161" s="86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83" t="s">
        <v>39</v>
      </c>
      <c r="B4162" s="86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83" t="s">
        <v>40</v>
      </c>
      <c r="B4163" s="86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83" t="s">
        <v>28</v>
      </c>
      <c r="B4164" s="86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83" t="s">
        <v>24</v>
      </c>
      <c r="B4165" s="86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83" t="s">
        <v>30</v>
      </c>
      <c r="B4166" s="86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83" t="s">
        <v>26</v>
      </c>
      <c r="B4167" s="86">
        <v>44066</v>
      </c>
      <c r="C4167" s="4">
        <v>108</v>
      </c>
      <c r="D4167" s="4">
        <f>C4168+D4143</f>
        <v>2289</v>
      </c>
    </row>
    <row r="4168" spans="1:5" ht="15.75" thickBot="1" x14ac:dyDescent="0.3">
      <c r="A4168" s="83" t="s">
        <v>25</v>
      </c>
      <c r="B4168" s="86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83" t="s">
        <v>41</v>
      </c>
      <c r="B4169" s="86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83" t="s">
        <v>42</v>
      </c>
      <c r="B4170" s="86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83" t="s">
        <v>43</v>
      </c>
      <c r="B4171" s="86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83" t="s">
        <v>44</v>
      </c>
      <c r="B4172" s="86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83" t="s">
        <v>29</v>
      </c>
      <c r="B4173" s="86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83" t="s">
        <v>45</v>
      </c>
      <c r="B4174" s="86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83" t="s">
        <v>46</v>
      </c>
      <c r="B4175" s="86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85" t="s">
        <v>47</v>
      </c>
      <c r="B4176" s="86">
        <v>44066</v>
      </c>
      <c r="C4176" s="4">
        <v>77</v>
      </c>
      <c r="D4176" s="77">
        <f t="shared" si="22"/>
        <v>1053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5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3"/>
      <c r="E142" s="134"/>
      <c r="F142" s="134"/>
      <c r="G142" s="135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2020-08-23T23:24:26Z</dcterms:modified>
</cp:coreProperties>
</file>