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DADEAB2B-8460-4738-8952-BAA9511EB6E6}" xr6:coauthVersionLast="45" xr6:coauthVersionMax="45" xr10:uidLastSave="{00000000-0000-0000-0000-000000000000}"/>
  <bookViews>
    <workbookView xWindow="5925" yWindow="0" windowWidth="13665" windowHeight="8595" tabRatio="704" xr2:uid="{00000000-000D-0000-FFFF-FFFF00000000}"/>
  </bookViews>
  <sheets>
    <sheet name="Hoja2" sheetId="38" r:id="rId1"/>
    <sheet name="CASOS1" sheetId="31" r:id="rId2"/>
    <sheet name="ALTAS" sheetId="4" r:id="rId3"/>
    <sheet name="LOCALIDADES" sheetId="33" r:id="rId4"/>
    <sheet name="FALLE" sheetId="15" r:id="rId5"/>
    <sheet name="ER" sheetId="5" r:id="rId6"/>
    <sheet name="CASOS" sheetId="1" r:id="rId7"/>
    <sheet name="dias" sheetId="2" r:id="rId8"/>
    <sheet name="Hoja1" sheetId="34" r:id="rId9"/>
    <sheet name="Hoja3" sheetId="36" r:id="rId10"/>
  </sheets>
  <definedNames>
    <definedName name="_xlnm._FilterDatabase" localSheetId="6" hidden="1">CASOS!$A$1:$F$1649</definedName>
    <definedName name="_xlnm._FilterDatabase" localSheetId="1" hidden="1">CASOS1!$A$1:$D$530</definedName>
    <definedName name="_xlnm._FilterDatabase" localSheetId="7" hidden="1">dias!$A$1:$H$55</definedName>
    <definedName name="_xlnm._FilterDatabase" localSheetId="9" hidden="1">Hoja3!$A$2:$AF$80</definedName>
  </definedNames>
  <calcPr calcId="181029"/>
</workbook>
</file>

<file path=xl/calcChain.xml><?xml version="1.0" encoding="utf-8"?>
<calcChain xmlns="http://schemas.openxmlformats.org/spreadsheetml/2006/main">
  <c r="C30" i="38" l="1"/>
  <c r="E30" i="38" s="1"/>
  <c r="C31" i="38" s="1"/>
  <c r="E31" i="38" s="1"/>
  <c r="C32" i="38" s="1"/>
  <c r="E32" i="38" s="1"/>
  <c r="C33" i="38" s="1"/>
  <c r="E33" i="38" s="1"/>
  <c r="E29" i="38"/>
  <c r="D20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4" i="38"/>
  <c r="AF78" i="36" l="1"/>
  <c r="AF74" i="36"/>
  <c r="AF72" i="36"/>
  <c r="AF70" i="36"/>
  <c r="AF69" i="36"/>
  <c r="AF68" i="36"/>
  <c r="AF67" i="36"/>
  <c r="AF66" i="36"/>
  <c r="AF56" i="36"/>
  <c r="AF55" i="36"/>
  <c r="AF53" i="36"/>
  <c r="AF51" i="36"/>
  <c r="AF50" i="36"/>
  <c r="AF47" i="36"/>
  <c r="AF46" i="36"/>
  <c r="AF45" i="36"/>
  <c r="AF44" i="36"/>
  <c r="AF39" i="36"/>
  <c r="AF37" i="36"/>
  <c r="AF34" i="36"/>
  <c r="AF33" i="36"/>
  <c r="AF28" i="36"/>
  <c r="AF27" i="36"/>
  <c r="AF26" i="36"/>
  <c r="AF24" i="36"/>
  <c r="AF23" i="36"/>
  <c r="AF22" i="36"/>
  <c r="AF21" i="36"/>
  <c r="AF20" i="36"/>
  <c r="AF16" i="36"/>
  <c r="AF15" i="36"/>
  <c r="AF12" i="36"/>
  <c r="AF11" i="36"/>
  <c r="AF7" i="36"/>
  <c r="AF6" i="36"/>
  <c r="AF5" i="36"/>
  <c r="AF4" i="36"/>
  <c r="AF3" i="36"/>
  <c r="AF8" i="36"/>
  <c r="AF9" i="36"/>
  <c r="AF10" i="36"/>
  <c r="AF13" i="36"/>
  <c r="AF14" i="36"/>
  <c r="AF17" i="36"/>
  <c r="AF18" i="36"/>
  <c r="AF19" i="36"/>
  <c r="AF25" i="36"/>
  <c r="AF29" i="36"/>
  <c r="AF30" i="36"/>
  <c r="AF31" i="36"/>
  <c r="AF32" i="36"/>
  <c r="AF35" i="36"/>
  <c r="AF36" i="36"/>
  <c r="AF38" i="36"/>
  <c r="AF40" i="36"/>
  <c r="AF41" i="36"/>
  <c r="AF42" i="36"/>
  <c r="AF43" i="36"/>
  <c r="AF48" i="36"/>
  <c r="AF49" i="36"/>
  <c r="AF52" i="36"/>
  <c r="AF54" i="36"/>
  <c r="AF57" i="36"/>
  <c r="AF58" i="36"/>
  <c r="AF59" i="36"/>
  <c r="AF60" i="36"/>
  <c r="AF61" i="36"/>
  <c r="AF62" i="36"/>
  <c r="AF63" i="36"/>
  <c r="AF64" i="36"/>
  <c r="AF65" i="36"/>
  <c r="AF71" i="36"/>
  <c r="AF73" i="36"/>
  <c r="AF75" i="36"/>
  <c r="AF76" i="36"/>
  <c r="AF77" i="36"/>
  <c r="AF79" i="36"/>
  <c r="AF80" i="36"/>
  <c r="H23" i="34" l="1"/>
  <c r="G1" i="34"/>
  <c r="F2" i="34"/>
  <c r="G2" i="34" s="1"/>
  <c r="F3" i="34" l="1"/>
  <c r="F4" i="34" s="1"/>
  <c r="F5" i="34"/>
  <c r="G4" i="34"/>
  <c r="G3" i="34" l="1"/>
  <c r="F6" i="34"/>
  <c r="G5" i="34"/>
  <c r="F7" i="34" l="1"/>
  <c r="G6" i="34"/>
  <c r="P14" i="5"/>
  <c r="J13" i="5"/>
  <c r="J14" i="5"/>
  <c r="J17" i="5"/>
  <c r="J18" i="5"/>
  <c r="J19" i="5"/>
  <c r="F8" i="34" l="1"/>
  <c r="G7" i="34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H7" i="34" l="1"/>
  <c r="I7" i="34" s="1"/>
  <c r="F9" i="34"/>
  <c r="G8" i="34"/>
  <c r="H8" i="34" s="1"/>
  <c r="I8" i="3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H9" i="34" l="1"/>
  <c r="I9" i="34" s="1"/>
  <c r="F11" i="34"/>
  <c r="G10" i="34"/>
  <c r="BL116" i="2"/>
  <c r="BK117" i="2"/>
  <c r="BL117" i="2" s="1"/>
  <c r="H10" i="34" l="1"/>
  <c r="I10" i="34" s="1"/>
  <c r="F12" i="34"/>
  <c r="G11" i="34"/>
  <c r="BK118" i="2"/>
  <c r="H11" i="34" l="1"/>
  <c r="I11" i="34" s="1"/>
  <c r="F13" i="34"/>
  <c r="G12" i="34"/>
  <c r="BK119" i="2"/>
  <c r="BL118" i="2"/>
  <c r="H12" i="34" l="1"/>
  <c r="I12" i="34" s="1"/>
  <c r="F14" i="34"/>
  <c r="G13" i="34"/>
  <c r="BK120" i="2"/>
  <c r="BL119" i="2"/>
  <c r="H13" i="34" l="1"/>
  <c r="I13" i="34" s="1"/>
  <c r="F15" i="34"/>
  <c r="G14" i="34"/>
  <c r="BK121" i="2"/>
  <c r="BL120" i="2"/>
  <c r="H14" i="34" l="1"/>
  <c r="I14" i="34" s="1"/>
  <c r="F16" i="34"/>
  <c r="G15" i="34"/>
  <c r="BK122" i="2"/>
  <c r="BL121" i="2"/>
  <c r="M6" i="5"/>
  <c r="M14" i="5"/>
  <c r="H15" i="34" l="1"/>
  <c r="I15" i="34" s="1"/>
  <c r="F17" i="34"/>
  <c r="G16" i="34"/>
  <c r="BK123" i="2"/>
  <c r="BL123" i="2" s="1"/>
  <c r="BL122" i="2"/>
  <c r="BM123" i="2" l="1"/>
  <c r="BN123" i="2" s="1"/>
  <c r="H16" i="34"/>
  <c r="I16" i="34" s="1"/>
  <c r="F18" i="34"/>
  <c r="G17" i="34"/>
  <c r="F20" i="5"/>
  <c r="H17" i="34" l="1"/>
  <c r="I17" i="34" s="1"/>
  <c r="F19" i="34"/>
  <c r="G18" i="34"/>
  <c r="D20" i="5"/>
  <c r="C20" i="5"/>
  <c r="Q3" i="2"/>
  <c r="G19" i="34" l="1"/>
  <c r="H19" i="34" s="1"/>
  <c r="I19" i="34" s="1"/>
  <c r="F20" i="34"/>
  <c r="H18" i="34"/>
  <c r="I18" i="34" s="1"/>
  <c r="Q4" i="2"/>
  <c r="R4" i="2" s="1"/>
  <c r="R3" i="2"/>
  <c r="I20" i="5"/>
  <c r="M20" i="5"/>
  <c r="K20" i="5"/>
  <c r="BA3" i="2"/>
  <c r="BB3" i="2" s="1"/>
  <c r="G20" i="34" l="1"/>
  <c r="H20" i="34" s="1"/>
  <c r="I20" i="34" s="1"/>
  <c r="F21" i="34"/>
  <c r="G21" i="34" s="1"/>
  <c r="H21" i="34" s="1"/>
  <c r="I21" i="34" s="1"/>
  <c r="Q5" i="2"/>
  <c r="R5" i="2" s="1"/>
  <c r="BA4" i="2"/>
  <c r="BA5" i="2" s="1"/>
  <c r="BB4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BA10" i="2"/>
  <c r="BB9" i="2"/>
  <c r="Z27" i="2"/>
  <c r="Z5" i="2"/>
  <c r="Z21" i="2"/>
  <c r="Z7" i="2"/>
  <c r="Z18" i="2"/>
  <c r="Z34" i="2"/>
  <c r="Z58" i="2" l="1"/>
  <c r="Z40" i="2"/>
  <c r="Y119" i="2"/>
  <c r="Z119" i="2" s="1"/>
  <c r="Z114" i="2"/>
  <c r="Z83" i="2"/>
  <c r="Z41" i="2"/>
  <c r="Z100" i="2"/>
  <c r="Z74" i="2"/>
  <c r="Z22" i="2"/>
  <c r="Z15" i="2"/>
  <c r="Z33" i="2"/>
  <c r="Z59" i="2"/>
  <c r="Z56" i="2"/>
  <c r="Z38" i="2"/>
  <c r="Z6" i="2"/>
  <c r="Z81" i="2"/>
  <c r="Z17" i="2"/>
  <c r="Z11" i="2"/>
  <c r="Z16" i="2"/>
  <c r="J4" i="2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Y120" i="2"/>
  <c r="BA11" i="2"/>
  <c r="BB10" i="2"/>
  <c r="F23" i="2" l="1"/>
  <c r="K11" i="2"/>
  <c r="O11" i="2"/>
  <c r="U120" i="2"/>
  <c r="U121" i="2" s="1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AA32" i="2" s="1"/>
  <c r="K37" i="2"/>
  <c r="W37" i="2"/>
  <c r="S37" i="2"/>
  <c r="G31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Q33" i="2" s="1"/>
  <c r="AW34" i="2"/>
  <c r="AX33" i="2"/>
  <c r="AY39" i="2" s="1"/>
  <c r="AC34" i="2"/>
  <c r="AD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AA54" i="2" l="1"/>
  <c r="I57" i="2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AA77" i="2" s="1"/>
  <c r="W82" i="2"/>
  <c r="S82" i="2"/>
  <c r="O76" i="2"/>
  <c r="K76" i="2"/>
  <c r="G76" i="2"/>
  <c r="AA76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O80" i="2" s="1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A82" i="2"/>
  <c r="M85" i="2"/>
  <c r="N84" i="2"/>
  <c r="AU81" i="2"/>
  <c r="AE81" i="2"/>
  <c r="AO83" i="2"/>
  <c r="AP82" i="2"/>
  <c r="AG83" i="2"/>
  <c r="AH82" i="2"/>
  <c r="AI82" i="2" s="1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I84" i="2" s="1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O89" i="2" s="1"/>
  <c r="K88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AE116" i="2" s="1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K123" i="2" s="1"/>
  <c r="O122" i="2"/>
  <c r="W122" i="2"/>
  <c r="G122" i="2"/>
  <c r="K122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I126" i="2" s="1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K132" i="2" s="1"/>
  <c r="BC131" i="2"/>
  <c r="W131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M132" i="2" s="1"/>
  <c r="AK133" i="2"/>
  <c r="AE131" i="2"/>
  <c r="AP132" i="2"/>
  <c r="AO133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G134" i="2" s="1"/>
  <c r="BE135" i="2"/>
  <c r="BB140" i="2"/>
  <c r="BA141" i="2"/>
  <c r="AH134" i="2"/>
  <c r="AG135" i="2"/>
  <c r="AD134" i="2"/>
  <c r="AC135" i="2"/>
  <c r="AX134" i="2"/>
  <c r="AY134" i="2" s="1"/>
  <c r="AW135" i="2"/>
  <c r="AI133" i="2"/>
  <c r="BC134" i="2"/>
  <c r="AP134" i="2"/>
  <c r="AQ134" i="2" s="1"/>
  <c r="AO135" i="2"/>
  <c r="AY133" i="2"/>
  <c r="I137" i="2"/>
  <c r="J136" i="2"/>
  <c r="A135" i="2"/>
  <c r="AM134" i="2"/>
  <c r="E154" i="2"/>
  <c r="F153" i="2"/>
  <c r="M137" i="2"/>
  <c r="N136" i="2"/>
  <c r="AU134" i="2"/>
  <c r="W134" i="2"/>
  <c r="G134" i="2"/>
  <c r="S134" i="2"/>
  <c r="O134" i="2"/>
  <c r="AE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AE139" i="2" s="1"/>
  <c r="BF139" i="2"/>
  <c r="BE140" i="2"/>
  <c r="AT139" i="2"/>
  <c r="AS140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 s="1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4" i="2" s="1"/>
  <c r="O143" i="2"/>
  <c r="G143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Q144" i="2" s="1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145" i="2"/>
  <c r="K144" i="2"/>
  <c r="G144" i="2"/>
  <c r="I147" i="2"/>
  <c r="J146" i="2"/>
  <c r="N146" i="2"/>
  <c r="M147" i="2"/>
  <c r="BA152" i="2" l="1"/>
  <c r="BB151" i="2"/>
  <c r="AS146" i="2"/>
  <c r="AT145" i="2"/>
  <c r="AU145" i="2" s="1"/>
  <c r="AC146" i="2"/>
  <c r="AD145" i="2"/>
  <c r="AO146" i="2"/>
  <c r="AP145" i="2"/>
  <c r="BE146" i="2"/>
  <c r="BF145" i="2"/>
  <c r="BG145" i="2" s="1"/>
  <c r="AG146" i="2"/>
  <c r="AH145" i="2"/>
  <c r="AI145" i="2" s="1"/>
  <c r="AU144" i="2"/>
  <c r="BG144" i="2"/>
  <c r="AI144" i="2"/>
  <c r="W145" i="2"/>
  <c r="BC145" i="2"/>
  <c r="AA145" i="2"/>
  <c r="S145" i="2"/>
  <c r="AW146" i="2"/>
  <c r="AX145" i="2"/>
  <c r="AY145" i="2" s="1"/>
  <c r="AE144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Q154" i="2"/>
  <c r="R153" i="2"/>
  <c r="AC148" i="2"/>
  <c r="AD147" i="2"/>
  <c r="BF147" i="2"/>
  <c r="BG147" i="2" s="1"/>
  <c r="BE148" i="2"/>
  <c r="AH147" i="2"/>
  <c r="AG148" i="2"/>
  <c r="AW148" i="2"/>
  <c r="AX147" i="2"/>
  <c r="AY147" i="2" s="1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U147" i="2" s="1"/>
  <c r="AS148" i="2"/>
  <c r="AE146" i="2"/>
  <c r="BG146" i="2"/>
  <c r="A148" i="2"/>
  <c r="K148" i="2" s="1"/>
  <c r="K147" i="2"/>
  <c r="G147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AI149" i="2" s="1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U150" i="2" s="1"/>
  <c r="AS151" i="2"/>
  <c r="O150" i="2"/>
  <c r="AQ149" i="2"/>
  <c r="AW151" i="2"/>
  <c r="AX150" i="2"/>
  <c r="AU149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I151" i="2" s="1"/>
  <c r="AG152" i="2"/>
  <c r="AI150" i="2"/>
  <c r="AE150" i="2"/>
  <c r="I154" i="2"/>
  <c r="J153" i="2"/>
  <c r="A152" i="2"/>
  <c r="O152" i="2" s="1"/>
  <c r="G151" i="2"/>
  <c r="M154" i="2"/>
  <c r="N153" i="2"/>
  <c r="S152" i="2" l="1"/>
  <c r="AS153" i="2"/>
  <c r="AT152" i="2"/>
  <c r="AU152" i="2" s="1"/>
  <c r="AG153" i="2"/>
  <c r="AH152" i="2"/>
  <c r="AI152" i="2" s="1"/>
  <c r="BE153" i="2"/>
  <c r="BF152" i="2"/>
  <c r="BG152" i="2" s="1"/>
  <c r="AW153" i="2"/>
  <c r="AX152" i="2"/>
  <c r="AY152" i="2" s="1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BG151" i="2"/>
  <c r="N154" i="2"/>
  <c r="M155" i="2"/>
  <c r="N155" i="2" s="1"/>
  <c r="A153" i="2"/>
  <c r="G152" i="2"/>
  <c r="I155" i="2"/>
  <c r="J154" i="2"/>
  <c r="K152" i="2"/>
  <c r="J155" i="2" l="1"/>
  <c r="I156" i="2"/>
  <c r="AD153" i="2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J156" i="2" l="1"/>
  <c r="I157" i="2"/>
  <c r="J157" i="2" s="1"/>
  <c r="AO155" i="2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H154" i="2"/>
  <c r="AI154" i="2" s="1"/>
  <c r="AG155" i="2"/>
  <c r="AH155" i="2" s="1"/>
  <c r="A155" i="2"/>
  <c r="A156" i="2" s="1"/>
  <c r="K154" i="2"/>
  <c r="O154" i="2"/>
  <c r="G154" i="2"/>
  <c r="K155" i="2"/>
  <c r="AU155" i="2" l="1"/>
  <c r="A157" i="2"/>
  <c r="K157" i="2" s="1"/>
  <c r="K156" i="2"/>
  <c r="AE154" i="2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<sst xmlns="http://schemas.openxmlformats.org/spreadsheetml/2006/main" count="8357" uniqueCount="316">
  <si>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</si>
  <si>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</si>
  <si>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</si>
  <si>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</si>
  <si>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</si>
  <si>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</si>
  <si>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</si>
  <si>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</si>
  <si>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</si>
  <si>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</si>
  <si>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</si>
  <si>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</si>
  <si>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</si>
  <si>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</si>
  <si>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</si>
  <si>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</si>
  <si>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</si>
  <si>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</si>
  <si>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</si>
  <si>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</si>
  <si>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</si>
  <si>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</si>
  <si>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</si>
  <si>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</si>
  <si>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</si>
  <si>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</si>
  <si>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</si>
  <si>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</si>
  <si>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</si>
  <si>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</si>
  <si>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</si>
  <si>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</si>
  <si>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</si>
  <si>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</si>
  <si>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</si>
  <si>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</si>
  <si>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</si>
  <si>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</si>
  <si>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</si>
  <si>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</si>
  <si>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</si>
  <si>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</si>
  <si>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</si>
  <si>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</si>
  <si>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</si>
  <si>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</si>
  <si>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</si>
  <si>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</si>
  <si>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</si>
  <si>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</si>
  <si>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</si>
  <si>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</si>
  <si>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</si>
  <si>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</si>
  <si>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</si>
  <si>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</si>
  <si>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</si>
  <si>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</si>
  <si>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</si>
  <si>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</si>
  <si>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</si>
  <si>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</si>
  <si>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</si>
  <si>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</si>
  <si>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</si>
  <si>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</si>
  <si>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</si>
  <si>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</si>
  <si>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</si>
  <si>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</si>
  <si>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</si>
  <si>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</si>
  <si>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</si>
  <si>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</si>
  <si>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</si>
  <si>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</si>
  <si>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</si>
  <si>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</si>
  <si>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</si>
  <si>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</si>
  <si>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</si>
  <si>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</si>
  <si>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</si>
  <si>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</si>
  <si>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</si>
  <si>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</si>
  <si>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</si>
  <si>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</si>
  <si>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</si>
  <si>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</si>
  <si>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</si>
  <si>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</si>
  <si>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</si>
  <si>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</si>
  <si>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</si>
  <si>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</si>
  <si>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</si>
  <si>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</si>
  <si>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</si>
  <si>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</si>
  <si>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</si>
  <si>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</si>
  <si>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</si>
  <si>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</si>
  <si>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</si>
  <si>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</si>
  <si>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</si>
  <si>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</si>
  <si>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</si>
  <si>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</si>
  <si>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</si>
  <si>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</si>
  <si>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</si>
  <si>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</si>
  <si>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</si>
  <si>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</si>
  <si>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</si>
  <si>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</si>
  <si>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</si>
  <si>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</si>
  <si>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</si>
  <si>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</si>
  <si>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</si>
  <si>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</si>
  <si>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</si>
  <si>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</si>
  <si>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</si>
  <si>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</si>
  <si>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</si>
  <si>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</si>
  <si>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</si>
  <si>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</si>
  <si>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</si>
  <si>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</si>
  <si>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</si>
  <si>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</si>
  <si>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</si>
  <si>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</si>
  <si>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</si>
  <si>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</si>
  <si>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</si>
  <si>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</si>
  <si>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</si>
  <si>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</si>
  <si>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</si>
  <si>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</si>
  <si>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</si>
  <si>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</si>
  <si>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</si>
  <si>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</si>
  <si>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</si>
  <si>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</si>
  <si>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</si>
  <si>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</si>
  <si>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</si>
  <si>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</si>
  <si>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</si>
  <si>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</si>
  <si>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</si>
  <si>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</si>
  <si>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</si>
  <si>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</si>
  <si>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</si>
  <si>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</si>
  <si>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</si>
  <si>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</si>
  <si>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</si>
  <si>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</si>
  <si>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</si>
  <si>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</si>
  <si>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</si>
  <si>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</si>
  <si>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</si>
  <si>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</si>
  <si>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</si>
  <si>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</si>
  <si>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</si>
  <si>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</si>
  <si>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</si>
  <si>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</si>
  <si>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</si>
  <si>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</si>
  <si>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</si>
  <si>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</si>
  <si>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</si>
  <si>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</si>
  <si>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</si>
  <si>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</si>
  <si>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</si>
  <si>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</si>
  <si>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</si>
  <si>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</si>
  <si>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</si>
  <si>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</si>
  <si>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</si>
  <si>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</si>
  <si>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</si>
  <si>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</si>
  <si>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</si>
  <si>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</si>
  <si>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</si>
  <si>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</si>
  <si>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</si>
  <si>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</si>
  <si>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</si>
  <si>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</si>
  <si>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</si>
  <si>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</si>
  <si>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</si>
  <si>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</si>
  <si>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</si>
  <si>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</si>
  <si>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</si>
  <si>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</si>
  <si>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</si>
  <si>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</si>
  <si>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</si>
  <si>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</si>
  <si>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</si>
  <si>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</si>
  <si>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</si>
  <si>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</si>
  <si>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</si>
  <si>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</si>
  <si>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Hasenkamp</t>
  </si>
  <si>
    <t>Valle María</t>
  </si>
  <si>
    <t>Vilaguay</t>
  </si>
  <si>
    <t>Gdor. Maciá</t>
  </si>
  <si>
    <t>El Solar</t>
  </si>
  <si>
    <t>Gob. Macia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</si>
  <si>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</si>
  <si>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</si>
  <si>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</si>
  <si>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</si>
  <si>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</si>
  <si>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</si>
  <si>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</si>
  <si>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</si>
  <si>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-33,010278</t>
  </si>
  <si>
    <t>-58,514167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</si>
  <si>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</si>
  <si>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</si>
  <si>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</si>
  <si>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</si>
  <si>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</si>
  <si>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</si>
  <si>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</si>
  <si>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</si>
  <si>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</si>
  <si>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</si>
  <si>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</si>
  <si>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</si>
  <si>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</si>
  <si>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</si>
  <si>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</si>
  <si>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</si>
  <si>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</si>
  <si>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</si>
  <si>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</si>
  <si>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</si>
  <si>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</si>
  <si>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</si>
  <si>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</si>
  <si>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</si>
  <si>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</si>
  <si>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</si>
  <si>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</si>
  <si>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</si>
  <si>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</si>
  <si>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</si>
  <si>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</si>
  <si>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</si>
  <si>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</si>
  <si>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-33.010278</t>
  </si>
  <si>
    <t>-58.514167</t>
  </si>
  <si>
    <t>-32.071128</t>
  </si>
  <si>
    <t>-59.994811</t>
  </si>
  <si>
    <t>Lat2</t>
  </si>
  <si>
    <t>Long2</t>
  </si>
  <si>
    <t>Total Colón</t>
  </si>
  <si>
    <t>Total Concordia</t>
  </si>
  <si>
    <t>Total Diamante</t>
  </si>
  <si>
    <t>Total Federación</t>
  </si>
  <si>
    <t>Total Federal</t>
  </si>
  <si>
    <t>Total Gualeguay</t>
  </si>
  <si>
    <t>Total Gualeguaychú</t>
  </si>
  <si>
    <t>Total Islas del Ibicuy</t>
  </si>
  <si>
    <t>Total La Paz</t>
  </si>
  <si>
    <t>Total Nogoyá</t>
  </si>
  <si>
    <t>Total Paraná</t>
  </si>
  <si>
    <t>Total San Salvador</t>
  </si>
  <si>
    <t>Total Tala</t>
  </si>
  <si>
    <t>Total Uruguay</t>
  </si>
  <si>
    <t>Total Victoria</t>
  </si>
  <si>
    <t>Total Villaguay</t>
  </si>
  <si>
    <t>JULIO</t>
  </si>
  <si>
    <t>DIAS DUPLICACION</t>
  </si>
  <si>
    <t>CASOS AL 27/8/2020</t>
  </si>
  <si>
    <t>TOTAL ACUMULADO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</si>
  <si>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</si>
  <si>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</si>
  <si>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</si>
  <si>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</si>
  <si>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</si>
  <si>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</si>
  <si>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</si>
  <si>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CASOS HOY</t>
  </si>
  <si>
    <t>CASOS AYER</t>
  </si>
  <si>
    <t xml:space="preserve">LUNES </t>
  </si>
  <si>
    <t>ACUM</t>
  </si>
  <si>
    <t>NUEVOS</t>
  </si>
  <si>
    <t>MARTES</t>
  </si>
  <si>
    <t>MIÉRCOLES</t>
  </si>
  <si>
    <t>JUEVES</t>
  </si>
  <si>
    <t>VIERNES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</si>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</sst>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16" fillId="0" borderId="0" xfId="0" applyFont="1" applyAlignment="1"/>
    <xf numFmtId="14" fontId="20" fillId="0" borderId="14" xfId="0" applyNumberFormat="1" applyFont="1" applyBorder="1" applyAlignment="1">
      <alignment horizontal="center" vertical="center"/>
    </xf>
    <xf numFmtId="14" fontId="30" fillId="0" borderId="14" xfId="0" applyNumberFormat="1" applyFont="1" applyBorder="1" applyAlignment="1">
      <alignment horizontal="center"/>
    </xf>
    <xf numFmtId="14" fontId="31" fillId="0" borderId="14" xfId="0" applyNumberFormat="1" applyFont="1" applyBorder="1" applyAlignment="1">
      <alignment horizontal="center"/>
    </xf>
    <xf numFmtId="14" fontId="32" fillId="0" borderId="14" xfId="0" applyNumberFormat="1" applyFont="1" applyBorder="1" applyAlignment="1">
      <alignment horizontal="center" vertical="center" wrapText="1"/>
    </xf>
    <xf numFmtId="1" fontId="20" fillId="0" borderId="14" xfId="0" applyNumberFormat="1" applyFont="1" applyBorder="1" applyAlignment="1">
      <alignment horizontal="center" vertical="center" wrapText="1"/>
    </xf>
    <xf numFmtId="0" fontId="0" fillId="0" borderId="14" xfId="0" applyBorder="1" applyAlignment="1"/>
    <xf numFmtId="1" fontId="16" fillId="38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39" borderId="14" xfId="0" applyNumberFormat="1" applyFont="1" applyFill="1" applyBorder="1" applyAlignment="1">
      <alignment horizontal="center"/>
    </xf>
    <xf numFmtId="0" fontId="16" fillId="39" borderId="14" xfId="0" applyFont="1" applyFill="1" applyBorder="1" applyAlignment="1"/>
    <xf numFmtId="0" fontId="16" fillId="39" borderId="14" xfId="0" applyFont="1" applyFill="1" applyBorder="1" applyAlignment="1">
      <alignment horizontal="center"/>
    </xf>
    <xf numFmtId="0" fontId="16" fillId="38" borderId="14" xfId="0" applyFont="1" applyFill="1" applyBorder="1" applyAlignment="1"/>
    <xf numFmtId="0" fontId="16" fillId="38" borderId="14" xfId="0" applyFont="1" applyFill="1" applyBorder="1" applyAlignment="1">
      <alignment horizontal="center"/>
    </xf>
    <xf numFmtId="0" fontId="16" fillId="33" borderId="14" xfId="0" applyFont="1" applyFill="1" applyBorder="1" applyAlignment="1"/>
    <xf numFmtId="0" fontId="16" fillId="33" borderId="14" xfId="0" applyFont="1" applyFill="1" applyBorder="1" applyAlignment="1">
      <alignment horizontal="center"/>
    </xf>
    <xf numFmtId="3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43C5-51B4-42D7-B7DA-E95E3D2B5478}">
  <dimension ref="A3:F37"/>
  <sheetViews>
    <sheetView tabSelected="1" topLeftCell="A26" workbookViewId="0">
      <selection activeCell="D33" sqref="D33"/>
    </sheetView>
  </sheetViews>
  <sheetFormatPr baseColWidth="10" defaultRowHeight="15" x14ac:dyDescent="0.25"/>
  <cols>
    <col min="3" max="4" width="11.42578125" style="2"/>
    <col min="5" max="5" width="0" hidden="1" customWidth="1"/>
  </cols>
  <sheetData>
    <row r="3" spans="2:5" x14ac:dyDescent="0.25">
      <c r="B3" t="s">
        <v>305</v>
      </c>
      <c r="C3" s="2" t="s">
        <v>306</v>
      </c>
      <c r="D3" s="2" t="s">
        <v>307</v>
      </c>
    </row>
    <row r="4" spans="2:5" x14ac:dyDescent="0.25">
      <c r="B4" t="s">
        <v>18</v>
      </c>
      <c r="C4" s="2">
        <v>52</v>
      </c>
      <c r="D4" s="2">
        <v>52</v>
      </c>
      <c r="E4">
        <f>C4-D4</f>
        <v>0</v>
      </c>
    </row>
    <row r="5" spans="2:5" x14ac:dyDescent="0.25">
      <c r="B5" t="s">
        <v>42</v>
      </c>
      <c r="C5" s="2">
        <v>50</v>
      </c>
      <c r="D5" s="2">
        <v>49</v>
      </c>
      <c r="E5">
        <f t="shared" ref="E5:E20" si="0">C5-D5</f>
        <v>1</v>
      </c>
    </row>
    <row r="6" spans="2:5" x14ac:dyDescent="0.25">
      <c r="B6" t="s">
        <v>15</v>
      </c>
      <c r="C6" s="2">
        <v>89</v>
      </c>
      <c r="D6" s="2">
        <v>89</v>
      </c>
      <c r="E6">
        <f t="shared" si="0"/>
        <v>0</v>
      </c>
    </row>
    <row r="7" spans="2:5" x14ac:dyDescent="0.25">
      <c r="B7" t="s">
        <v>46</v>
      </c>
      <c r="C7" s="2">
        <v>142</v>
      </c>
      <c r="D7" s="2">
        <v>141</v>
      </c>
      <c r="E7">
        <f t="shared" si="0"/>
        <v>1</v>
      </c>
    </row>
    <row r="8" spans="2:5" x14ac:dyDescent="0.25">
      <c r="B8" t="s">
        <v>71</v>
      </c>
      <c r="C8" s="2">
        <v>2</v>
      </c>
      <c r="D8" s="2">
        <v>2</v>
      </c>
      <c r="E8">
        <f t="shared" si="0"/>
        <v>0</v>
      </c>
    </row>
    <row r="9" spans="2:5" x14ac:dyDescent="0.25">
      <c r="B9" t="s">
        <v>8</v>
      </c>
      <c r="C9" s="2">
        <v>19</v>
      </c>
      <c r="D9" s="2">
        <v>18</v>
      </c>
      <c r="E9">
        <f t="shared" si="0"/>
        <v>1</v>
      </c>
    </row>
    <row r="10" spans="2:5" x14ac:dyDescent="0.25">
      <c r="B10" t="s">
        <v>10</v>
      </c>
      <c r="C10" s="2">
        <v>527</v>
      </c>
      <c r="D10" s="2">
        <v>502</v>
      </c>
      <c r="E10">
        <f t="shared" si="0"/>
        <v>25</v>
      </c>
    </row>
    <row r="11" spans="2:5" x14ac:dyDescent="0.25">
      <c r="B11" t="s">
        <v>19</v>
      </c>
      <c r="C11" s="2">
        <v>61</v>
      </c>
      <c r="D11" s="2">
        <v>59</v>
      </c>
      <c r="E11">
        <f t="shared" si="0"/>
        <v>2</v>
      </c>
    </row>
    <row r="12" spans="2:5" x14ac:dyDescent="0.25">
      <c r="B12" t="s">
        <v>13</v>
      </c>
      <c r="C12" s="2">
        <v>16</v>
      </c>
      <c r="D12" s="2">
        <v>16</v>
      </c>
      <c r="E12">
        <f t="shared" si="0"/>
        <v>0</v>
      </c>
    </row>
    <row r="13" spans="2:5" x14ac:dyDescent="0.25">
      <c r="B13" t="s">
        <v>14</v>
      </c>
      <c r="C13" s="2">
        <v>22</v>
      </c>
      <c r="D13" s="2">
        <v>21</v>
      </c>
      <c r="E13">
        <f t="shared" si="0"/>
        <v>1</v>
      </c>
    </row>
    <row r="14" spans="2:5" x14ac:dyDescent="0.25">
      <c r="B14" t="s">
        <v>9</v>
      </c>
      <c r="C14" s="2">
        <v>1739</v>
      </c>
      <c r="D14" s="2">
        <v>1656</v>
      </c>
      <c r="E14">
        <f t="shared" si="0"/>
        <v>83</v>
      </c>
    </row>
    <row r="15" spans="2:5" x14ac:dyDescent="0.25">
      <c r="B15" t="s">
        <v>73</v>
      </c>
      <c r="C15" s="2">
        <v>2</v>
      </c>
      <c r="D15" s="2">
        <v>2</v>
      </c>
      <c r="E15">
        <f t="shared" si="0"/>
        <v>0</v>
      </c>
    </row>
    <row r="16" spans="2:5" x14ac:dyDescent="0.25">
      <c r="B16" t="s">
        <v>74</v>
      </c>
      <c r="C16" s="2">
        <v>3</v>
      </c>
      <c r="D16" s="2">
        <v>3</v>
      </c>
      <c r="E16">
        <f t="shared" si="0"/>
        <v>0</v>
      </c>
    </row>
    <row r="17" spans="1:6" x14ac:dyDescent="0.25">
      <c r="B17" t="s">
        <v>49</v>
      </c>
      <c r="C17" s="2">
        <v>38</v>
      </c>
      <c r="D17" s="2">
        <v>34</v>
      </c>
      <c r="E17">
        <f t="shared" si="0"/>
        <v>4</v>
      </c>
    </row>
    <row r="18" spans="1:6" x14ac:dyDescent="0.25">
      <c r="B18" t="s">
        <v>75</v>
      </c>
      <c r="C18" s="2">
        <v>37</v>
      </c>
      <c r="D18" s="2">
        <v>35</v>
      </c>
      <c r="E18">
        <f t="shared" si="0"/>
        <v>2</v>
      </c>
    </row>
    <row r="19" spans="1:6" x14ac:dyDescent="0.25">
      <c r="B19" t="s">
        <v>12</v>
      </c>
      <c r="C19" s="2">
        <v>16</v>
      </c>
      <c r="D19" s="2">
        <v>16</v>
      </c>
      <c r="E19">
        <f t="shared" si="0"/>
        <v>0</v>
      </c>
    </row>
    <row r="20" spans="1:6" x14ac:dyDescent="0.25">
      <c r="B20" t="s">
        <v>304</v>
      </c>
      <c r="C20" s="2">
        <v>2815</v>
      </c>
      <c r="D20" s="2">
        <f>SUM(D4:D19)</f>
        <v>2695</v>
      </c>
      <c r="E20">
        <f t="shared" si="0"/>
        <v>120</v>
      </c>
    </row>
    <row r="28" spans="1:6" x14ac:dyDescent="0.25">
      <c r="C28" s="2" t="s">
        <v>309</v>
      </c>
      <c r="D28" s="2" t="s">
        <v>310</v>
      </c>
      <c r="F28" t="s">
        <v>315</v>
      </c>
    </row>
    <row r="29" spans="1:6" x14ac:dyDescent="0.25">
      <c r="A29" t="s">
        <v>308</v>
      </c>
      <c r="B29" s="87">
        <v>44067</v>
      </c>
      <c r="C29" s="2">
        <v>2200</v>
      </c>
      <c r="D29" s="2">
        <v>118</v>
      </c>
      <c r="E29">
        <f>D29+C29</f>
        <v>2318</v>
      </c>
      <c r="F29">
        <v>2201</v>
      </c>
    </row>
    <row r="30" spans="1:6" x14ac:dyDescent="0.25">
      <c r="A30" t="s">
        <v>311</v>
      </c>
      <c r="B30" s="87">
        <v>44068</v>
      </c>
      <c r="C30" s="2">
        <f>E29</f>
        <v>2318</v>
      </c>
      <c r="D30" s="2">
        <v>115</v>
      </c>
      <c r="E30">
        <f t="shared" ref="E30:E37" si="1">D30+C30</f>
        <v>2433</v>
      </c>
      <c r="F30">
        <v>2319</v>
      </c>
    </row>
    <row r="31" spans="1:6" x14ac:dyDescent="0.25">
      <c r="A31" t="s">
        <v>312</v>
      </c>
      <c r="B31" s="87">
        <v>44069</v>
      </c>
      <c r="C31" s="2">
        <f t="shared" ref="C31:C37" si="2">E30</f>
        <v>2433</v>
      </c>
      <c r="D31" s="2">
        <v>99</v>
      </c>
      <c r="E31">
        <f t="shared" si="1"/>
        <v>2532</v>
      </c>
    </row>
    <row r="32" spans="1:6" x14ac:dyDescent="0.25">
      <c r="A32" t="s">
        <v>313</v>
      </c>
      <c r="B32" s="87">
        <v>44070</v>
      </c>
      <c r="C32" s="2">
        <f t="shared" si="2"/>
        <v>2532</v>
      </c>
      <c r="D32" s="2">
        <v>163</v>
      </c>
      <c r="E32">
        <f t="shared" si="1"/>
        <v>2695</v>
      </c>
    </row>
    <row r="33" spans="1:5" x14ac:dyDescent="0.25">
      <c r="A33" t="s">
        <v>314</v>
      </c>
      <c r="B33" s="87">
        <v>44071</v>
      </c>
      <c r="C33" s="2">
        <f t="shared" si="2"/>
        <v>2695</v>
      </c>
      <c r="D33" s="2">
        <v>119</v>
      </c>
      <c r="E33">
        <f t="shared" si="1"/>
        <v>2814</v>
      </c>
    </row>
    <row r="34" spans="1:5" x14ac:dyDescent="0.25">
      <c r="B34" s="87"/>
    </row>
    <row r="35" spans="1:5" x14ac:dyDescent="0.25">
      <c r="B35" s="87"/>
    </row>
    <row r="36" spans="1:5" x14ac:dyDescent="0.25">
      <c r="B36" s="87"/>
    </row>
    <row r="37" spans="1:5" x14ac:dyDescent="0.25">
      <c r="B37" s="87"/>
    </row>
  </sheetData>
  <phoneticPr fontId="3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B80"/>
  <sheetViews>
    <sheetView topLeftCell="A55" workbookViewId="0">
      <selection activeCell="AD68" sqref="AD68"/>
    </sheetView>
  </sheetViews>
  <sheetFormatPr baseColWidth="10" defaultRowHeight="15" x14ac:dyDescent="0.25"/>
  <cols>
    <col min="1" max="1" width="13.7109375" style="140" customWidth="1"/>
    <col min="2" max="2" width="24.5703125" style="140" bestFit="1" customWidth="1"/>
    <col min="3" max="3" width="5.85546875" style="2" hidden="1" customWidth="1"/>
    <col min="4" max="12" width="7.7109375" style="2" hidden="1" customWidth="1"/>
    <col min="13" max="29" width="7.85546875" style="2" hidden="1" customWidth="1"/>
    <col min="30" max="30" width="8.85546875" style="2" customWidth="1"/>
    <col min="31" max="31" width="11.7109375" style="2" customWidth="1"/>
    <col min="32" max="32" width="11.42578125" style="47"/>
    <col min="33" max="80" width="11.42578125" style="2"/>
    <col min="81" max="16384" width="11.42578125" style="140"/>
  </cols>
  <sheetData>
    <row r="2" spans="1:80" s="141" customFormat="1" ht="33.75" customHeight="1" x14ac:dyDescent="0.25">
      <c r="A2" s="143" t="s">
        <v>2</v>
      </c>
      <c r="B2" s="143" t="s">
        <v>3</v>
      </c>
      <c r="C2" s="95" t="s">
        <v>295</v>
      </c>
      <c r="D2" s="144">
        <v>44044</v>
      </c>
      <c r="E2" s="144">
        <v>44045</v>
      </c>
      <c r="F2" s="144">
        <v>44046</v>
      </c>
      <c r="G2" s="144">
        <v>44047</v>
      </c>
      <c r="H2" s="144">
        <v>44048</v>
      </c>
      <c r="I2" s="144">
        <v>44049</v>
      </c>
      <c r="J2" s="144">
        <v>44050</v>
      </c>
      <c r="K2" s="144">
        <v>44051</v>
      </c>
      <c r="L2" s="144">
        <v>44052</v>
      </c>
      <c r="M2" s="145">
        <v>44053</v>
      </c>
      <c r="N2" s="145">
        <v>44054</v>
      </c>
      <c r="O2" s="145">
        <v>44055</v>
      </c>
      <c r="P2" s="145">
        <v>44056</v>
      </c>
      <c r="Q2" s="145">
        <v>44057</v>
      </c>
      <c r="R2" s="145">
        <v>44058</v>
      </c>
      <c r="S2" s="145">
        <v>44059</v>
      </c>
      <c r="T2" s="145">
        <v>44060</v>
      </c>
      <c r="U2" s="145">
        <v>44061</v>
      </c>
      <c r="V2" s="145">
        <v>44062</v>
      </c>
      <c r="W2" s="145">
        <v>44063</v>
      </c>
      <c r="X2" s="145">
        <v>44064</v>
      </c>
      <c r="Y2" s="145">
        <v>44065</v>
      </c>
      <c r="Z2" s="145">
        <v>44066</v>
      </c>
      <c r="AA2" s="145">
        <v>44067</v>
      </c>
      <c r="AB2" s="145">
        <v>44068</v>
      </c>
      <c r="AC2" s="145">
        <v>44069</v>
      </c>
      <c r="AD2" s="146" t="s">
        <v>297</v>
      </c>
      <c r="AE2" s="146" t="s">
        <v>298</v>
      </c>
      <c r="AF2" s="147" t="s">
        <v>296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x14ac:dyDescent="0.25">
      <c r="A3" s="148" t="s">
        <v>18</v>
      </c>
      <c r="B3" s="148" t="s">
        <v>18</v>
      </c>
      <c r="C3" s="59">
        <v>25</v>
      </c>
      <c r="D3" s="59">
        <v>26</v>
      </c>
      <c r="E3" s="59">
        <v>26</v>
      </c>
      <c r="F3" s="59">
        <v>26</v>
      </c>
      <c r="G3" s="59">
        <v>27</v>
      </c>
      <c r="H3" s="59">
        <v>28</v>
      </c>
      <c r="I3" s="59">
        <v>28</v>
      </c>
      <c r="J3" s="59">
        <v>28</v>
      </c>
      <c r="K3" s="59">
        <v>28</v>
      </c>
      <c r="L3" s="59">
        <v>28</v>
      </c>
      <c r="M3" s="59">
        <v>28</v>
      </c>
      <c r="N3" s="59">
        <v>28</v>
      </c>
      <c r="O3" s="59">
        <v>28</v>
      </c>
      <c r="P3" s="59">
        <v>31</v>
      </c>
      <c r="Q3" s="59">
        <v>31</v>
      </c>
      <c r="R3" s="59">
        <v>31</v>
      </c>
      <c r="S3" s="59">
        <v>31</v>
      </c>
      <c r="T3" s="59">
        <v>31</v>
      </c>
      <c r="U3" s="59">
        <v>31</v>
      </c>
      <c r="V3" s="59">
        <v>32</v>
      </c>
      <c r="W3" s="59">
        <v>32</v>
      </c>
      <c r="X3" s="59">
        <v>32</v>
      </c>
      <c r="Y3" s="59">
        <v>32</v>
      </c>
      <c r="Z3" s="59">
        <v>32</v>
      </c>
      <c r="AA3" s="59">
        <v>32</v>
      </c>
      <c r="AB3" s="59">
        <v>32</v>
      </c>
      <c r="AC3" s="59">
        <v>32</v>
      </c>
      <c r="AD3" s="59"/>
      <c r="AE3" s="59">
        <v>32</v>
      </c>
      <c r="AF3" s="151" t="str">
        <f>IF(ISERROR( LN(2)/(LN(AE3)-LN(X3))*7), "mas de 100", LN(2)/(LN(AE3)-LN(X3))*7)</f>
        <v>mas de 100</v>
      </c>
    </row>
    <row r="4" spans="1:80" x14ac:dyDescent="0.25">
      <c r="A4" s="148" t="s">
        <v>18</v>
      </c>
      <c r="B4" s="148" t="s">
        <v>94</v>
      </c>
      <c r="C4" s="59">
        <v>10</v>
      </c>
      <c r="D4" s="59">
        <v>10</v>
      </c>
      <c r="E4" s="59">
        <v>10</v>
      </c>
      <c r="F4" s="59">
        <v>10</v>
      </c>
      <c r="G4" s="59">
        <v>10</v>
      </c>
      <c r="H4" s="59">
        <v>10</v>
      </c>
      <c r="I4" s="59">
        <v>10</v>
      </c>
      <c r="J4" s="59">
        <v>10</v>
      </c>
      <c r="K4" s="59">
        <v>10</v>
      </c>
      <c r="L4" s="59">
        <v>10</v>
      </c>
      <c r="M4" s="59">
        <v>10</v>
      </c>
      <c r="N4" s="59">
        <v>10</v>
      </c>
      <c r="O4" s="59">
        <v>10</v>
      </c>
      <c r="P4" s="59">
        <v>10</v>
      </c>
      <c r="Q4" s="59">
        <v>10</v>
      </c>
      <c r="R4" s="59">
        <v>10</v>
      </c>
      <c r="S4" s="59">
        <v>10</v>
      </c>
      <c r="T4" s="59">
        <v>10</v>
      </c>
      <c r="U4" s="59">
        <v>10</v>
      </c>
      <c r="V4" s="59">
        <v>10</v>
      </c>
      <c r="W4" s="59">
        <v>10</v>
      </c>
      <c r="X4" s="59">
        <v>10</v>
      </c>
      <c r="Y4" s="59">
        <v>10</v>
      </c>
      <c r="Z4" s="59">
        <v>10</v>
      </c>
      <c r="AA4" s="59">
        <v>10</v>
      </c>
      <c r="AB4" s="59">
        <v>10</v>
      </c>
      <c r="AC4" s="59">
        <v>10</v>
      </c>
      <c r="AD4" s="59"/>
      <c r="AE4" s="59">
        <v>10</v>
      </c>
      <c r="AF4" s="151" t="str">
        <f t="shared" ref="AF4:AF7" si="0">IF(ISERROR( LN(2)/(LN(AE4)-LN(X4))*7), "mas de 100", LN(2)/(LN(AE4)-LN(X4))*7)</f>
        <v>mas de 100</v>
      </c>
    </row>
    <row r="5" spans="1:80" x14ac:dyDescent="0.25">
      <c r="A5" s="148" t="s">
        <v>18</v>
      </c>
      <c r="B5" s="148" t="s">
        <v>20</v>
      </c>
      <c r="C5" s="59">
        <v>9</v>
      </c>
      <c r="D5" s="59">
        <v>9</v>
      </c>
      <c r="E5" s="59">
        <v>9</v>
      </c>
      <c r="F5" s="59">
        <v>9</v>
      </c>
      <c r="G5" s="59">
        <v>9</v>
      </c>
      <c r="H5" s="59">
        <v>9</v>
      </c>
      <c r="I5" s="59">
        <v>9</v>
      </c>
      <c r="J5" s="59">
        <v>9</v>
      </c>
      <c r="K5" s="59">
        <v>9</v>
      </c>
      <c r="L5" s="59">
        <v>9</v>
      </c>
      <c r="M5" s="59">
        <v>9</v>
      </c>
      <c r="N5" s="59">
        <v>9</v>
      </c>
      <c r="O5" s="59">
        <v>9</v>
      </c>
      <c r="P5" s="59">
        <v>9</v>
      </c>
      <c r="Q5" s="59">
        <v>9</v>
      </c>
      <c r="R5" s="59">
        <v>9</v>
      </c>
      <c r="S5" s="59">
        <v>9</v>
      </c>
      <c r="T5" s="59">
        <v>9</v>
      </c>
      <c r="U5" s="59">
        <v>9</v>
      </c>
      <c r="V5" s="59">
        <v>9</v>
      </c>
      <c r="W5" s="59">
        <v>9</v>
      </c>
      <c r="X5" s="59">
        <v>9</v>
      </c>
      <c r="Y5" s="59">
        <v>9</v>
      </c>
      <c r="Z5" s="59">
        <v>9</v>
      </c>
      <c r="AA5" s="59">
        <v>9</v>
      </c>
      <c r="AB5" s="59">
        <v>9</v>
      </c>
      <c r="AC5" s="59">
        <v>9</v>
      </c>
      <c r="AD5" s="59"/>
      <c r="AE5" s="59">
        <v>9</v>
      </c>
      <c r="AF5" s="151" t="str">
        <f t="shared" si="0"/>
        <v>mas de 100</v>
      </c>
    </row>
    <row r="6" spans="1:80" x14ac:dyDescent="0.25">
      <c r="A6" s="148" t="s">
        <v>18</v>
      </c>
      <c r="B6" s="148" t="s">
        <v>157</v>
      </c>
      <c r="C6" s="59">
        <v>1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P6" s="59">
        <v>1</v>
      </c>
      <c r="Q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  <c r="Y6" s="59">
        <v>1</v>
      </c>
      <c r="Z6" s="59">
        <v>1</v>
      </c>
      <c r="AA6" s="59">
        <v>1</v>
      </c>
      <c r="AB6" s="59">
        <v>1</v>
      </c>
      <c r="AC6" s="59">
        <v>1</v>
      </c>
      <c r="AD6" s="59"/>
      <c r="AE6" s="59">
        <v>1</v>
      </c>
      <c r="AF6" s="151" t="str">
        <f t="shared" si="0"/>
        <v>mas de 100</v>
      </c>
    </row>
    <row r="7" spans="1:80" s="142" customFormat="1" x14ac:dyDescent="0.25">
      <c r="A7" s="152" t="s">
        <v>279</v>
      </c>
      <c r="B7" s="152"/>
      <c r="C7" s="153">
        <v>45</v>
      </c>
      <c r="D7" s="153">
        <v>46</v>
      </c>
      <c r="E7" s="153">
        <v>46</v>
      </c>
      <c r="F7" s="153">
        <v>46</v>
      </c>
      <c r="G7" s="153">
        <v>47</v>
      </c>
      <c r="H7" s="153">
        <v>48</v>
      </c>
      <c r="I7" s="153">
        <v>48</v>
      </c>
      <c r="J7" s="153">
        <v>48</v>
      </c>
      <c r="K7" s="153">
        <v>48</v>
      </c>
      <c r="L7" s="153">
        <v>48</v>
      </c>
      <c r="M7" s="153">
        <v>48</v>
      </c>
      <c r="N7" s="153">
        <v>48</v>
      </c>
      <c r="O7" s="153">
        <v>48</v>
      </c>
      <c r="P7" s="153">
        <v>51</v>
      </c>
      <c r="Q7" s="153">
        <v>51</v>
      </c>
      <c r="R7" s="153">
        <v>51</v>
      </c>
      <c r="S7" s="153">
        <v>51</v>
      </c>
      <c r="T7" s="153">
        <v>51</v>
      </c>
      <c r="U7" s="153">
        <v>51</v>
      </c>
      <c r="V7" s="153">
        <v>52</v>
      </c>
      <c r="W7" s="153">
        <v>52</v>
      </c>
      <c r="X7" s="153">
        <v>52</v>
      </c>
      <c r="Y7" s="153">
        <v>52</v>
      </c>
      <c r="Z7" s="153">
        <v>52</v>
      </c>
      <c r="AA7" s="153">
        <v>52</v>
      </c>
      <c r="AB7" s="153">
        <v>52</v>
      </c>
      <c r="AC7" s="153">
        <v>52</v>
      </c>
      <c r="AD7" s="153"/>
      <c r="AE7" s="153">
        <v>52</v>
      </c>
      <c r="AF7" s="151" t="str">
        <f t="shared" si="0"/>
        <v>mas de 100</v>
      </c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</row>
    <row r="8" spans="1:80" x14ac:dyDescent="0.25">
      <c r="A8" s="148" t="s">
        <v>42</v>
      </c>
      <c r="B8" s="148" t="s">
        <v>42</v>
      </c>
      <c r="C8" s="59">
        <v>6</v>
      </c>
      <c r="D8" s="59">
        <v>7</v>
      </c>
      <c r="E8" s="59">
        <v>7</v>
      </c>
      <c r="F8" s="59">
        <v>7</v>
      </c>
      <c r="G8" s="59">
        <v>7</v>
      </c>
      <c r="H8" s="59">
        <v>8</v>
      </c>
      <c r="I8" s="59">
        <v>11</v>
      </c>
      <c r="J8" s="59">
        <v>12</v>
      </c>
      <c r="K8" s="59">
        <v>12</v>
      </c>
      <c r="L8" s="59">
        <v>12</v>
      </c>
      <c r="M8" s="59">
        <v>12</v>
      </c>
      <c r="N8" s="59">
        <v>13</v>
      </c>
      <c r="O8" s="59">
        <v>13</v>
      </c>
      <c r="P8" s="59">
        <v>15</v>
      </c>
      <c r="Q8" s="59">
        <v>17</v>
      </c>
      <c r="R8" s="59">
        <v>28</v>
      </c>
      <c r="S8" s="59">
        <v>29</v>
      </c>
      <c r="T8" s="59">
        <v>30</v>
      </c>
      <c r="U8" s="59">
        <v>30</v>
      </c>
      <c r="V8" s="59">
        <v>28</v>
      </c>
      <c r="W8" s="59">
        <v>29</v>
      </c>
      <c r="X8" s="59">
        <v>35</v>
      </c>
      <c r="Y8" s="59">
        <v>35</v>
      </c>
      <c r="Z8" s="59">
        <v>43</v>
      </c>
      <c r="AA8" s="59">
        <v>48</v>
      </c>
      <c r="AB8" s="59">
        <v>48</v>
      </c>
      <c r="AC8" s="59">
        <v>49</v>
      </c>
      <c r="AD8" s="59"/>
      <c r="AE8" s="59">
        <v>49</v>
      </c>
      <c r="AF8" s="149">
        <f t="shared" ref="AF8:AF65" si="1">IF(ISERROR( LN(2)/(LN(AE8)-LN(X8))*7), "", LN(2)/(LN(AE8)-LN(X8))*7)</f>
        <v>14.420299019743014</v>
      </c>
    </row>
    <row r="9" spans="1:80" s="142" customFormat="1" x14ac:dyDescent="0.25">
      <c r="A9" s="154" t="s">
        <v>280</v>
      </c>
      <c r="B9" s="154"/>
      <c r="C9" s="155">
        <v>6</v>
      </c>
      <c r="D9" s="155">
        <v>7</v>
      </c>
      <c r="E9" s="155">
        <v>7</v>
      </c>
      <c r="F9" s="155">
        <v>7</v>
      </c>
      <c r="G9" s="155">
        <v>7</v>
      </c>
      <c r="H9" s="155">
        <v>8</v>
      </c>
      <c r="I9" s="155">
        <v>11</v>
      </c>
      <c r="J9" s="155">
        <v>12</v>
      </c>
      <c r="K9" s="155">
        <v>12</v>
      </c>
      <c r="L9" s="155">
        <v>12</v>
      </c>
      <c r="M9" s="155">
        <v>12</v>
      </c>
      <c r="N9" s="155">
        <v>13</v>
      </c>
      <c r="O9" s="155">
        <v>13</v>
      </c>
      <c r="P9" s="155">
        <v>15</v>
      </c>
      <c r="Q9" s="155">
        <v>17</v>
      </c>
      <c r="R9" s="155">
        <v>28</v>
      </c>
      <c r="S9" s="155">
        <v>29</v>
      </c>
      <c r="T9" s="155">
        <v>30</v>
      </c>
      <c r="U9" s="155">
        <v>30</v>
      </c>
      <c r="V9" s="155">
        <v>28</v>
      </c>
      <c r="W9" s="155">
        <v>29</v>
      </c>
      <c r="X9" s="155">
        <v>35</v>
      </c>
      <c r="Y9" s="155">
        <v>35</v>
      </c>
      <c r="Z9" s="155">
        <v>43</v>
      </c>
      <c r="AA9" s="155">
        <v>48</v>
      </c>
      <c r="AB9" s="155">
        <v>48</v>
      </c>
      <c r="AC9" s="155">
        <v>49</v>
      </c>
      <c r="AD9" s="155"/>
      <c r="AE9" s="155">
        <v>49</v>
      </c>
      <c r="AF9" s="149">
        <f t="shared" si="1"/>
        <v>14.420299019743014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</row>
    <row r="10" spans="1:80" x14ac:dyDescent="0.25">
      <c r="A10" s="148" t="s">
        <v>15</v>
      </c>
      <c r="B10" s="148" t="s">
        <v>168</v>
      </c>
      <c r="C10" s="59">
        <v>3</v>
      </c>
      <c r="D10" s="59">
        <v>3</v>
      </c>
      <c r="E10" s="59">
        <v>3</v>
      </c>
      <c r="F10" s="59">
        <v>3</v>
      </c>
      <c r="G10" s="59">
        <v>3</v>
      </c>
      <c r="H10" s="59">
        <v>4</v>
      </c>
      <c r="I10" s="59">
        <v>4</v>
      </c>
      <c r="J10" s="59">
        <v>4</v>
      </c>
      <c r="K10" s="59">
        <v>4</v>
      </c>
      <c r="L10" s="59">
        <v>4</v>
      </c>
      <c r="M10" s="59">
        <v>4</v>
      </c>
      <c r="N10" s="59">
        <v>4</v>
      </c>
      <c r="O10" s="59">
        <v>4</v>
      </c>
      <c r="P10" s="59">
        <v>4</v>
      </c>
      <c r="Q10" s="59">
        <v>4</v>
      </c>
      <c r="R10" s="59">
        <v>4</v>
      </c>
      <c r="S10" s="59">
        <v>4</v>
      </c>
      <c r="T10" s="59">
        <v>4</v>
      </c>
      <c r="U10" s="59">
        <v>4</v>
      </c>
      <c r="V10" s="59">
        <v>4</v>
      </c>
      <c r="W10" s="59">
        <v>4</v>
      </c>
      <c r="X10" s="59">
        <v>4</v>
      </c>
      <c r="Y10" s="59">
        <v>4</v>
      </c>
      <c r="Z10" s="59">
        <v>4</v>
      </c>
      <c r="AA10" s="59">
        <v>4</v>
      </c>
      <c r="AB10" s="59">
        <v>5</v>
      </c>
      <c r="AC10" s="59">
        <v>5</v>
      </c>
      <c r="AD10" s="59"/>
      <c r="AE10" s="59">
        <v>6</v>
      </c>
      <c r="AF10" s="149">
        <f t="shared" si="1"/>
        <v>11.966579039460184</v>
      </c>
    </row>
    <row r="11" spans="1:80" x14ac:dyDescent="0.25">
      <c r="A11" s="148" t="s">
        <v>15</v>
      </c>
      <c r="B11" s="148" t="s">
        <v>165</v>
      </c>
      <c r="C11" s="59">
        <v>1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  <c r="I11" s="59">
        <v>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  <c r="Z11" s="59">
        <v>1</v>
      </c>
      <c r="AA11" s="59">
        <v>1</v>
      </c>
      <c r="AB11" s="59">
        <v>1</v>
      </c>
      <c r="AC11" s="59">
        <v>1</v>
      </c>
      <c r="AD11" s="59"/>
      <c r="AE11" s="59">
        <v>1</v>
      </c>
      <c r="AF11" s="151" t="str">
        <f t="shared" ref="AF11:AF12" si="2">IF(ISERROR( LN(2)/(LN(AE11)-LN(X11))*7), "mas de 100", LN(2)/(LN(AE11)-LN(X11))*7)</f>
        <v>mas de 100</v>
      </c>
    </row>
    <row r="12" spans="1:80" x14ac:dyDescent="0.25">
      <c r="A12" s="148" t="s">
        <v>15</v>
      </c>
      <c r="B12" s="148" t="s">
        <v>158</v>
      </c>
      <c r="C12" s="59">
        <v>2</v>
      </c>
      <c r="D12" s="59">
        <v>2</v>
      </c>
      <c r="E12" s="59">
        <v>2</v>
      </c>
      <c r="F12" s="59">
        <v>2</v>
      </c>
      <c r="G12" s="59">
        <v>2</v>
      </c>
      <c r="H12" s="59">
        <v>2</v>
      </c>
      <c r="I12" s="59">
        <v>2</v>
      </c>
      <c r="J12" s="59">
        <v>2</v>
      </c>
      <c r="K12" s="59">
        <v>2</v>
      </c>
      <c r="L12" s="59">
        <v>2</v>
      </c>
      <c r="M12" s="59">
        <v>2</v>
      </c>
      <c r="N12" s="59">
        <v>2</v>
      </c>
      <c r="O12" s="59">
        <v>2</v>
      </c>
      <c r="P12" s="59">
        <v>2</v>
      </c>
      <c r="Q12" s="59">
        <v>2</v>
      </c>
      <c r="R12" s="59">
        <v>2</v>
      </c>
      <c r="S12" s="59">
        <v>2</v>
      </c>
      <c r="T12" s="59">
        <v>2</v>
      </c>
      <c r="U12" s="59">
        <v>2</v>
      </c>
      <c r="V12" s="59">
        <v>2</v>
      </c>
      <c r="W12" s="59">
        <v>2</v>
      </c>
      <c r="X12" s="59">
        <v>2</v>
      </c>
      <c r="Y12" s="59">
        <v>2</v>
      </c>
      <c r="Z12" s="59">
        <v>2</v>
      </c>
      <c r="AA12" s="59">
        <v>2</v>
      </c>
      <c r="AB12" s="59">
        <v>2</v>
      </c>
      <c r="AC12" s="59">
        <v>2</v>
      </c>
      <c r="AD12" s="59"/>
      <c r="AE12" s="59">
        <v>2</v>
      </c>
      <c r="AF12" s="151" t="str">
        <f t="shared" si="2"/>
        <v>mas de 100</v>
      </c>
    </row>
    <row r="13" spans="1:80" x14ac:dyDescent="0.25">
      <c r="A13" s="148" t="s">
        <v>15</v>
      </c>
      <c r="B13" s="148" t="s">
        <v>15</v>
      </c>
      <c r="C13" s="59">
        <v>36</v>
      </c>
      <c r="D13" s="59">
        <v>36</v>
      </c>
      <c r="E13" s="59">
        <v>36</v>
      </c>
      <c r="F13" s="59">
        <v>36</v>
      </c>
      <c r="G13" s="59">
        <v>36</v>
      </c>
      <c r="H13" s="59">
        <v>37</v>
      </c>
      <c r="I13" s="59">
        <v>37</v>
      </c>
      <c r="J13" s="59">
        <v>37</v>
      </c>
      <c r="K13" s="59">
        <v>38</v>
      </c>
      <c r="L13" s="59">
        <v>38</v>
      </c>
      <c r="M13" s="59">
        <v>38</v>
      </c>
      <c r="N13" s="59">
        <v>38</v>
      </c>
      <c r="O13" s="59">
        <v>38</v>
      </c>
      <c r="P13" s="59">
        <v>38</v>
      </c>
      <c r="Q13" s="59">
        <v>38</v>
      </c>
      <c r="R13" s="59">
        <v>38</v>
      </c>
      <c r="S13" s="59">
        <v>38</v>
      </c>
      <c r="T13" s="59">
        <v>38</v>
      </c>
      <c r="U13" s="59">
        <v>38</v>
      </c>
      <c r="V13" s="59">
        <v>39</v>
      </c>
      <c r="W13" s="59">
        <v>39</v>
      </c>
      <c r="X13" s="59">
        <v>39</v>
      </c>
      <c r="Y13" s="59">
        <v>41</v>
      </c>
      <c r="Z13" s="59">
        <v>42</v>
      </c>
      <c r="AA13" s="59">
        <v>42</v>
      </c>
      <c r="AB13" s="59">
        <v>43</v>
      </c>
      <c r="AC13" s="59">
        <v>46</v>
      </c>
      <c r="AD13" s="59"/>
      <c r="AE13" s="59">
        <v>50</v>
      </c>
      <c r="AF13" s="150">
        <f t="shared" si="1"/>
        <v>19.528309261523532</v>
      </c>
    </row>
    <row r="14" spans="1:80" x14ac:dyDescent="0.25">
      <c r="A14" s="148" t="s">
        <v>15</v>
      </c>
      <c r="B14" s="148" t="s">
        <v>179</v>
      </c>
      <c r="C14" s="59">
        <v>6</v>
      </c>
      <c r="D14" s="59">
        <v>6</v>
      </c>
      <c r="E14" s="59">
        <v>8</v>
      </c>
      <c r="F14" s="59">
        <v>10</v>
      </c>
      <c r="G14" s="59">
        <v>10</v>
      </c>
      <c r="H14" s="59">
        <v>11</v>
      </c>
      <c r="I14" s="59">
        <v>11</v>
      </c>
      <c r="J14" s="59">
        <v>13</v>
      </c>
      <c r="K14" s="59">
        <v>13</v>
      </c>
      <c r="L14" s="59">
        <v>14</v>
      </c>
      <c r="M14" s="59">
        <v>14</v>
      </c>
      <c r="N14" s="59">
        <v>14</v>
      </c>
      <c r="O14" s="59">
        <v>14</v>
      </c>
      <c r="P14" s="59">
        <v>14</v>
      </c>
      <c r="Q14" s="59">
        <v>14</v>
      </c>
      <c r="R14" s="59">
        <v>14</v>
      </c>
      <c r="S14" s="59">
        <v>15</v>
      </c>
      <c r="T14" s="59">
        <v>15</v>
      </c>
      <c r="U14" s="59">
        <v>15</v>
      </c>
      <c r="V14" s="59">
        <v>15</v>
      </c>
      <c r="W14" s="59">
        <v>15</v>
      </c>
      <c r="X14" s="59">
        <v>16</v>
      </c>
      <c r="Y14" s="59">
        <v>16</v>
      </c>
      <c r="Z14" s="59">
        <v>16</v>
      </c>
      <c r="AA14" s="59">
        <v>18</v>
      </c>
      <c r="AB14" s="59">
        <v>18</v>
      </c>
      <c r="AC14" s="59">
        <v>18</v>
      </c>
      <c r="AD14" s="59"/>
      <c r="AE14" s="59">
        <v>20</v>
      </c>
      <c r="AF14" s="150">
        <f t="shared" si="1"/>
        <v>21.743986036537731</v>
      </c>
    </row>
    <row r="15" spans="1:80" x14ac:dyDescent="0.25">
      <c r="A15" s="148" t="s">
        <v>15</v>
      </c>
      <c r="B15" s="148" t="s">
        <v>219</v>
      </c>
      <c r="C15" s="59">
        <v>0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3</v>
      </c>
      <c r="T15" s="59">
        <v>3</v>
      </c>
      <c r="U15" s="59">
        <v>3</v>
      </c>
      <c r="V15" s="59">
        <v>3</v>
      </c>
      <c r="W15" s="59">
        <v>4</v>
      </c>
      <c r="X15" s="59">
        <v>4</v>
      </c>
      <c r="Y15" s="59">
        <v>4</v>
      </c>
      <c r="Z15" s="59">
        <v>4</v>
      </c>
      <c r="AA15" s="59">
        <v>4</v>
      </c>
      <c r="AB15" s="59">
        <v>4</v>
      </c>
      <c r="AC15" s="59">
        <v>4</v>
      </c>
      <c r="AD15" s="59"/>
      <c r="AE15" s="59">
        <v>4</v>
      </c>
      <c r="AF15" s="151" t="str">
        <f t="shared" ref="AF15:AF16" si="3">IF(ISERROR( LN(2)/(LN(AE15)-LN(X15))*7), "mas de 100", LN(2)/(LN(AE15)-LN(X15))*7)</f>
        <v>mas de 100</v>
      </c>
    </row>
    <row r="16" spans="1:80" x14ac:dyDescent="0.25">
      <c r="A16" s="148" t="s">
        <v>15</v>
      </c>
      <c r="B16" s="148" t="s">
        <v>225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1</v>
      </c>
      <c r="Z16" s="59">
        <v>1</v>
      </c>
      <c r="AA16" s="59">
        <v>1</v>
      </c>
      <c r="AB16" s="59">
        <v>1</v>
      </c>
      <c r="AC16" s="59">
        <v>1</v>
      </c>
      <c r="AD16" s="59"/>
      <c r="AE16" s="59">
        <v>1</v>
      </c>
      <c r="AF16" s="151" t="str">
        <f t="shared" si="3"/>
        <v>mas de 100</v>
      </c>
    </row>
    <row r="17" spans="1:80" x14ac:dyDescent="0.25">
      <c r="A17" s="148" t="s">
        <v>15</v>
      </c>
      <c r="B17" s="148" t="s">
        <v>16</v>
      </c>
      <c r="C17" s="59">
        <v>1</v>
      </c>
      <c r="D17" s="59">
        <v>1</v>
      </c>
      <c r="E17" s="59">
        <v>1</v>
      </c>
      <c r="F17" s="59">
        <v>1</v>
      </c>
      <c r="G17" s="59">
        <v>1</v>
      </c>
      <c r="H17" s="59">
        <v>1</v>
      </c>
      <c r="I17" s="59">
        <v>2</v>
      </c>
      <c r="J17" s="59">
        <v>2</v>
      </c>
      <c r="K17" s="59">
        <v>2</v>
      </c>
      <c r="L17" s="59">
        <v>3</v>
      </c>
      <c r="M17" s="59">
        <v>3</v>
      </c>
      <c r="N17" s="59">
        <v>3</v>
      </c>
      <c r="O17" s="59">
        <v>3</v>
      </c>
      <c r="P17" s="59">
        <v>3</v>
      </c>
      <c r="Q17" s="59">
        <v>3</v>
      </c>
      <c r="R17" s="59">
        <v>4</v>
      </c>
      <c r="S17" s="59">
        <v>4</v>
      </c>
      <c r="T17" s="59">
        <v>4</v>
      </c>
      <c r="U17" s="59">
        <v>4</v>
      </c>
      <c r="V17" s="59">
        <v>4</v>
      </c>
      <c r="W17" s="59">
        <v>4</v>
      </c>
      <c r="X17" s="59">
        <v>4</v>
      </c>
      <c r="Y17" s="59">
        <v>5</v>
      </c>
      <c r="Z17" s="59">
        <v>5</v>
      </c>
      <c r="AA17" s="59">
        <v>5</v>
      </c>
      <c r="AB17" s="59">
        <v>5</v>
      </c>
      <c r="AC17" s="59">
        <v>5</v>
      </c>
      <c r="AD17" s="59"/>
      <c r="AE17" s="59">
        <v>5</v>
      </c>
      <c r="AF17" s="150">
        <f t="shared" si="1"/>
        <v>21.743986036537731</v>
      </c>
    </row>
    <row r="18" spans="1:80" s="142" customFormat="1" x14ac:dyDescent="0.25">
      <c r="A18" s="156" t="s">
        <v>281</v>
      </c>
      <c r="B18" s="156"/>
      <c r="C18" s="157">
        <v>49</v>
      </c>
      <c r="D18" s="157">
        <v>49</v>
      </c>
      <c r="E18" s="157">
        <v>51</v>
      </c>
      <c r="F18" s="157">
        <v>53</v>
      </c>
      <c r="G18" s="157">
        <v>53</v>
      </c>
      <c r="H18" s="157">
        <v>56</v>
      </c>
      <c r="I18" s="157">
        <v>57</v>
      </c>
      <c r="J18" s="157">
        <v>59</v>
      </c>
      <c r="K18" s="157">
        <v>60</v>
      </c>
      <c r="L18" s="157">
        <v>62</v>
      </c>
      <c r="M18" s="157">
        <v>62</v>
      </c>
      <c r="N18" s="157">
        <v>62</v>
      </c>
      <c r="O18" s="157">
        <v>62</v>
      </c>
      <c r="P18" s="157">
        <v>62</v>
      </c>
      <c r="Q18" s="157">
        <v>62</v>
      </c>
      <c r="R18" s="157">
        <v>63</v>
      </c>
      <c r="S18" s="157">
        <v>67</v>
      </c>
      <c r="T18" s="157">
        <v>67</v>
      </c>
      <c r="U18" s="157">
        <v>67</v>
      </c>
      <c r="V18" s="157">
        <v>68</v>
      </c>
      <c r="W18" s="157">
        <v>69</v>
      </c>
      <c r="X18" s="157">
        <v>70</v>
      </c>
      <c r="Y18" s="157">
        <v>74</v>
      </c>
      <c r="Z18" s="157">
        <v>75</v>
      </c>
      <c r="AA18" s="157">
        <v>77</v>
      </c>
      <c r="AB18" s="157">
        <v>79</v>
      </c>
      <c r="AC18" s="157">
        <v>82</v>
      </c>
      <c r="AD18" s="157"/>
      <c r="AE18" s="157">
        <v>89</v>
      </c>
      <c r="AF18" s="150">
        <f t="shared" si="1"/>
        <v>20.204911631501179</v>
      </c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</row>
    <row r="19" spans="1:80" x14ac:dyDescent="0.25">
      <c r="A19" s="148" t="s">
        <v>46</v>
      </c>
      <c r="B19" s="148" t="s">
        <v>45</v>
      </c>
      <c r="C19" s="59">
        <v>27</v>
      </c>
      <c r="D19" s="59">
        <v>29</v>
      </c>
      <c r="E19" s="59">
        <v>29</v>
      </c>
      <c r="F19" s="59">
        <v>29</v>
      </c>
      <c r="G19" s="59">
        <v>29</v>
      </c>
      <c r="H19" s="59">
        <v>30</v>
      </c>
      <c r="I19" s="59">
        <v>30</v>
      </c>
      <c r="J19" s="59">
        <v>31</v>
      </c>
      <c r="K19" s="59">
        <v>31</v>
      </c>
      <c r="L19" s="59">
        <v>32</v>
      </c>
      <c r="M19" s="59">
        <v>34</v>
      </c>
      <c r="N19" s="59">
        <v>34</v>
      </c>
      <c r="O19" s="59">
        <v>34</v>
      </c>
      <c r="P19" s="59">
        <v>36</v>
      </c>
      <c r="Q19" s="59">
        <v>38</v>
      </c>
      <c r="R19" s="59">
        <v>40</v>
      </c>
      <c r="S19" s="59">
        <v>43</v>
      </c>
      <c r="T19" s="59">
        <v>43</v>
      </c>
      <c r="U19" s="59">
        <v>43</v>
      </c>
      <c r="V19" s="59">
        <v>44</v>
      </c>
      <c r="W19" s="59">
        <v>45</v>
      </c>
      <c r="X19" s="59">
        <v>47</v>
      </c>
      <c r="Y19" s="59">
        <v>47</v>
      </c>
      <c r="Z19" s="59">
        <v>50</v>
      </c>
      <c r="AA19" s="59">
        <v>51</v>
      </c>
      <c r="AB19" s="59">
        <v>51</v>
      </c>
      <c r="AC19" s="59">
        <v>51</v>
      </c>
      <c r="AD19" s="59"/>
      <c r="AE19" s="59">
        <v>51</v>
      </c>
      <c r="AF19" s="151">
        <f t="shared" si="1"/>
        <v>59.40434904793527</v>
      </c>
    </row>
    <row r="20" spans="1:80" x14ac:dyDescent="0.25">
      <c r="A20" s="148" t="s">
        <v>46</v>
      </c>
      <c r="B20" s="148" t="s">
        <v>145</v>
      </c>
      <c r="C20" s="59">
        <v>1</v>
      </c>
      <c r="D20" s="59">
        <v>1</v>
      </c>
      <c r="E20" s="59">
        <v>1</v>
      </c>
      <c r="F20" s="59">
        <v>1</v>
      </c>
      <c r="G20" s="59">
        <v>1</v>
      </c>
      <c r="H20" s="59">
        <v>1</v>
      </c>
      <c r="I20" s="59">
        <v>1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  <c r="Z20" s="59">
        <v>1</v>
      </c>
      <c r="AA20" s="59">
        <v>1</v>
      </c>
      <c r="AB20" s="59">
        <v>1</v>
      </c>
      <c r="AC20" s="59">
        <v>1</v>
      </c>
      <c r="AD20" s="59"/>
      <c r="AE20" s="59">
        <v>1</v>
      </c>
      <c r="AF20" s="151" t="str">
        <f t="shared" ref="AF20:AF24" si="4">IF(ISERROR( LN(2)/(LN(AE20)-LN(X20))*7), "mas de 100", LN(2)/(LN(AE20)-LN(X20))*7)</f>
        <v>mas de 100</v>
      </c>
    </row>
    <row r="21" spans="1:80" x14ac:dyDescent="0.25">
      <c r="A21" s="148" t="s">
        <v>46</v>
      </c>
      <c r="B21" s="148" t="s">
        <v>176</v>
      </c>
      <c r="C21" s="59">
        <v>1</v>
      </c>
      <c r="D21" s="59">
        <v>1</v>
      </c>
      <c r="E21" s="59">
        <v>1</v>
      </c>
      <c r="F21" s="59">
        <v>1</v>
      </c>
      <c r="G21" s="59">
        <v>1</v>
      </c>
      <c r="H21" s="59">
        <v>1</v>
      </c>
      <c r="I21" s="59">
        <v>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  <c r="Z21" s="59">
        <v>1</v>
      </c>
      <c r="AA21" s="59">
        <v>1</v>
      </c>
      <c r="AB21" s="59">
        <v>1</v>
      </c>
      <c r="AC21" s="59">
        <v>1</v>
      </c>
      <c r="AD21" s="59"/>
      <c r="AE21" s="59">
        <v>1</v>
      </c>
      <c r="AF21" s="151" t="str">
        <f t="shared" si="4"/>
        <v>mas de 100</v>
      </c>
    </row>
    <row r="22" spans="1:80" x14ac:dyDescent="0.25">
      <c r="A22" s="148" t="s">
        <v>46</v>
      </c>
      <c r="B22" s="148" t="s">
        <v>46</v>
      </c>
      <c r="C22" s="59">
        <v>2</v>
      </c>
      <c r="D22" s="59">
        <v>2</v>
      </c>
      <c r="E22" s="59">
        <v>2</v>
      </c>
      <c r="F22" s="59">
        <v>2</v>
      </c>
      <c r="G22" s="59">
        <v>2</v>
      </c>
      <c r="H22" s="59">
        <v>2</v>
      </c>
      <c r="I22" s="59">
        <v>2</v>
      </c>
      <c r="J22" s="59">
        <v>2</v>
      </c>
      <c r="K22" s="59">
        <v>2</v>
      </c>
      <c r="L22" s="59">
        <v>2</v>
      </c>
      <c r="M22" s="59">
        <v>2</v>
      </c>
      <c r="N22" s="59">
        <v>2</v>
      </c>
      <c r="O22" s="59">
        <v>2</v>
      </c>
      <c r="P22" s="59">
        <v>2</v>
      </c>
      <c r="Q22" s="59">
        <v>2</v>
      </c>
      <c r="R22" s="59">
        <v>2</v>
      </c>
      <c r="S22" s="59">
        <v>2</v>
      </c>
      <c r="T22" s="59">
        <v>2</v>
      </c>
      <c r="U22" s="59">
        <v>2</v>
      </c>
      <c r="V22" s="59">
        <v>2</v>
      </c>
      <c r="W22" s="59">
        <v>2</v>
      </c>
      <c r="X22" s="59">
        <v>2</v>
      </c>
      <c r="Y22" s="59">
        <v>2</v>
      </c>
      <c r="Z22" s="59">
        <v>2</v>
      </c>
      <c r="AA22" s="59">
        <v>2</v>
      </c>
      <c r="AB22" s="59">
        <v>2</v>
      </c>
      <c r="AC22" s="59">
        <v>2</v>
      </c>
      <c r="AD22" s="59"/>
      <c r="AE22" s="59">
        <v>2</v>
      </c>
      <c r="AF22" s="151" t="str">
        <f t="shared" si="4"/>
        <v>mas de 100</v>
      </c>
    </row>
    <row r="23" spans="1:80" x14ac:dyDescent="0.25">
      <c r="A23" s="148" t="s">
        <v>46</v>
      </c>
      <c r="B23" s="148" t="s">
        <v>60</v>
      </c>
      <c r="C23" s="59">
        <v>65</v>
      </c>
      <c r="D23" s="59">
        <v>65</v>
      </c>
      <c r="E23" s="59">
        <v>65</v>
      </c>
      <c r="F23" s="59">
        <v>65</v>
      </c>
      <c r="G23" s="59">
        <v>65</v>
      </c>
      <c r="H23" s="59">
        <v>65</v>
      </c>
      <c r="I23" s="59">
        <v>65</v>
      </c>
      <c r="J23" s="59">
        <v>65</v>
      </c>
      <c r="K23" s="59">
        <v>65</v>
      </c>
      <c r="L23" s="59">
        <v>65</v>
      </c>
      <c r="M23" s="59">
        <v>65</v>
      </c>
      <c r="N23" s="59">
        <v>65</v>
      </c>
      <c r="O23" s="59">
        <v>65</v>
      </c>
      <c r="P23" s="59">
        <v>65</v>
      </c>
      <c r="Q23" s="59">
        <v>65</v>
      </c>
      <c r="R23" s="59">
        <v>65</v>
      </c>
      <c r="S23" s="59">
        <v>65</v>
      </c>
      <c r="T23" s="59">
        <v>65</v>
      </c>
      <c r="U23" s="59">
        <v>65</v>
      </c>
      <c r="V23" s="59">
        <v>65</v>
      </c>
      <c r="W23" s="59">
        <v>65</v>
      </c>
      <c r="X23" s="59">
        <v>65</v>
      </c>
      <c r="Y23" s="59">
        <v>65</v>
      </c>
      <c r="Z23" s="59">
        <v>65</v>
      </c>
      <c r="AA23" s="59">
        <v>65</v>
      </c>
      <c r="AB23" s="59">
        <v>65</v>
      </c>
      <c r="AC23" s="59">
        <v>65</v>
      </c>
      <c r="AD23" s="59"/>
      <c r="AE23" s="59">
        <v>65</v>
      </c>
      <c r="AF23" s="151" t="str">
        <f t="shared" si="4"/>
        <v>mas de 100</v>
      </c>
    </row>
    <row r="24" spans="1:80" x14ac:dyDescent="0.25">
      <c r="A24" s="148" t="s">
        <v>46</v>
      </c>
      <c r="B24" s="148" t="s">
        <v>58</v>
      </c>
      <c r="C24" s="59">
        <v>18</v>
      </c>
      <c r="D24" s="59">
        <v>18</v>
      </c>
      <c r="E24" s="59">
        <v>18</v>
      </c>
      <c r="F24" s="59">
        <v>18</v>
      </c>
      <c r="G24" s="59">
        <v>18</v>
      </c>
      <c r="H24" s="59">
        <v>18</v>
      </c>
      <c r="I24" s="59">
        <v>18</v>
      </c>
      <c r="J24" s="59">
        <v>18</v>
      </c>
      <c r="K24" s="59">
        <v>18</v>
      </c>
      <c r="L24" s="59">
        <v>18</v>
      </c>
      <c r="M24" s="59">
        <v>18</v>
      </c>
      <c r="N24" s="59">
        <v>18</v>
      </c>
      <c r="O24" s="59">
        <v>18</v>
      </c>
      <c r="P24" s="59">
        <v>18</v>
      </c>
      <c r="Q24" s="59">
        <v>18</v>
      </c>
      <c r="R24" s="59">
        <v>18</v>
      </c>
      <c r="S24" s="59">
        <v>19</v>
      </c>
      <c r="T24" s="59">
        <v>19</v>
      </c>
      <c r="U24" s="59">
        <v>19</v>
      </c>
      <c r="V24" s="59">
        <v>20</v>
      </c>
      <c r="W24" s="59">
        <v>20</v>
      </c>
      <c r="X24" s="59">
        <v>21</v>
      </c>
      <c r="Y24" s="59">
        <v>21</v>
      </c>
      <c r="Z24" s="59">
        <v>21</v>
      </c>
      <c r="AA24" s="59">
        <v>21</v>
      </c>
      <c r="AB24" s="59">
        <v>21</v>
      </c>
      <c r="AC24" s="59">
        <v>21</v>
      </c>
      <c r="AD24" s="59"/>
      <c r="AE24" s="59">
        <v>21</v>
      </c>
      <c r="AF24" s="151" t="str">
        <f t="shared" si="4"/>
        <v>mas de 100</v>
      </c>
    </row>
    <row r="25" spans="1:80" s="142" customFormat="1" x14ac:dyDescent="0.25">
      <c r="A25" s="152" t="s">
        <v>282</v>
      </c>
      <c r="B25" s="152"/>
      <c r="C25" s="153">
        <v>114</v>
      </c>
      <c r="D25" s="153">
        <v>116</v>
      </c>
      <c r="E25" s="153">
        <v>116</v>
      </c>
      <c r="F25" s="153">
        <v>116</v>
      </c>
      <c r="G25" s="153">
        <v>116</v>
      </c>
      <c r="H25" s="153">
        <v>117</v>
      </c>
      <c r="I25" s="153">
        <v>117</v>
      </c>
      <c r="J25" s="153">
        <v>118</v>
      </c>
      <c r="K25" s="153">
        <v>118</v>
      </c>
      <c r="L25" s="153">
        <v>119</v>
      </c>
      <c r="M25" s="153">
        <v>121</v>
      </c>
      <c r="N25" s="153">
        <v>121</v>
      </c>
      <c r="O25" s="153">
        <v>121</v>
      </c>
      <c r="P25" s="153">
        <v>123</v>
      </c>
      <c r="Q25" s="153">
        <v>125</v>
      </c>
      <c r="R25" s="153">
        <v>127</v>
      </c>
      <c r="S25" s="153">
        <v>131</v>
      </c>
      <c r="T25" s="153">
        <v>131</v>
      </c>
      <c r="U25" s="153">
        <v>131</v>
      </c>
      <c r="V25" s="153">
        <v>133</v>
      </c>
      <c r="W25" s="153">
        <v>134</v>
      </c>
      <c r="X25" s="153">
        <v>137</v>
      </c>
      <c r="Y25" s="153">
        <v>137</v>
      </c>
      <c r="Z25" s="153">
        <v>140</v>
      </c>
      <c r="AA25" s="153">
        <v>141</v>
      </c>
      <c r="AB25" s="153">
        <v>141</v>
      </c>
      <c r="AC25" s="153">
        <v>141</v>
      </c>
      <c r="AD25" s="153"/>
      <c r="AE25" s="153">
        <v>141</v>
      </c>
      <c r="AF25" s="151">
        <f t="shared" si="1"/>
        <v>168.59641546458303</v>
      </c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</row>
    <row r="26" spans="1:80" x14ac:dyDescent="0.25">
      <c r="A26" s="148" t="s">
        <v>71</v>
      </c>
      <c r="B26" s="148" t="s">
        <v>71</v>
      </c>
      <c r="C26" s="59">
        <v>0</v>
      </c>
      <c r="D26" s="59">
        <v>1</v>
      </c>
      <c r="E26" s="59">
        <v>1</v>
      </c>
      <c r="F26" s="59">
        <v>1</v>
      </c>
      <c r="G26" s="59">
        <v>1</v>
      </c>
      <c r="H26" s="59">
        <v>1</v>
      </c>
      <c r="I26" s="59">
        <v>1</v>
      </c>
      <c r="J26" s="59">
        <v>1</v>
      </c>
      <c r="K26" s="59">
        <v>2</v>
      </c>
      <c r="L26" s="59">
        <v>2</v>
      </c>
      <c r="M26" s="59">
        <v>2</v>
      </c>
      <c r="N26" s="59">
        <v>2</v>
      </c>
      <c r="O26" s="59">
        <v>2</v>
      </c>
      <c r="P26" s="59">
        <v>2</v>
      </c>
      <c r="Q26" s="59">
        <v>2</v>
      </c>
      <c r="R26" s="59">
        <v>2</v>
      </c>
      <c r="S26" s="59">
        <v>2</v>
      </c>
      <c r="T26" s="59">
        <v>2</v>
      </c>
      <c r="U26" s="59">
        <v>2</v>
      </c>
      <c r="V26" s="59">
        <v>2</v>
      </c>
      <c r="W26" s="59">
        <v>2</v>
      </c>
      <c r="X26" s="59">
        <v>2</v>
      </c>
      <c r="Y26" s="59">
        <v>2</v>
      </c>
      <c r="Z26" s="59">
        <v>2</v>
      </c>
      <c r="AA26" s="59">
        <v>2</v>
      </c>
      <c r="AB26" s="59">
        <v>2</v>
      </c>
      <c r="AC26" s="59">
        <v>2</v>
      </c>
      <c r="AD26" s="59"/>
      <c r="AE26" s="59">
        <v>2</v>
      </c>
      <c r="AF26" s="151" t="str">
        <f t="shared" ref="AF26:AF28" si="5">IF(ISERROR( LN(2)/(LN(AE26)-LN(X26))*7), "mas de 100", LN(2)/(LN(AE26)-LN(X26))*7)</f>
        <v>mas de 100</v>
      </c>
    </row>
    <row r="27" spans="1:80" s="142" customFormat="1" x14ac:dyDescent="0.25">
      <c r="A27" s="152" t="s">
        <v>283</v>
      </c>
      <c r="B27" s="152"/>
      <c r="C27" s="153">
        <v>0</v>
      </c>
      <c r="D27" s="153">
        <v>1</v>
      </c>
      <c r="E27" s="153">
        <v>1</v>
      </c>
      <c r="F27" s="153">
        <v>1</v>
      </c>
      <c r="G27" s="153">
        <v>1</v>
      </c>
      <c r="H27" s="153">
        <v>1</v>
      </c>
      <c r="I27" s="153">
        <v>1</v>
      </c>
      <c r="J27" s="153">
        <v>1</v>
      </c>
      <c r="K27" s="153">
        <v>2</v>
      </c>
      <c r="L27" s="153">
        <v>2</v>
      </c>
      <c r="M27" s="153">
        <v>2</v>
      </c>
      <c r="N27" s="153">
        <v>2</v>
      </c>
      <c r="O27" s="153">
        <v>2</v>
      </c>
      <c r="P27" s="153">
        <v>2</v>
      </c>
      <c r="Q27" s="153">
        <v>2</v>
      </c>
      <c r="R27" s="153">
        <v>2</v>
      </c>
      <c r="S27" s="153">
        <v>2</v>
      </c>
      <c r="T27" s="153">
        <v>2</v>
      </c>
      <c r="U27" s="153">
        <v>2</v>
      </c>
      <c r="V27" s="153">
        <v>2</v>
      </c>
      <c r="W27" s="153">
        <v>2</v>
      </c>
      <c r="X27" s="153">
        <v>2</v>
      </c>
      <c r="Y27" s="153">
        <v>2</v>
      </c>
      <c r="Z27" s="153">
        <v>2</v>
      </c>
      <c r="AA27" s="153">
        <v>2</v>
      </c>
      <c r="AB27" s="153">
        <v>2</v>
      </c>
      <c r="AC27" s="153">
        <v>2</v>
      </c>
      <c r="AD27" s="153"/>
      <c r="AE27" s="153">
        <v>2</v>
      </c>
      <c r="AF27" s="151" t="str">
        <f t="shared" si="5"/>
        <v>mas de 100</v>
      </c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</row>
    <row r="28" spans="1:80" x14ac:dyDescent="0.25">
      <c r="A28" s="148" t="s">
        <v>8</v>
      </c>
      <c r="B28" s="148" t="s">
        <v>196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1</v>
      </c>
      <c r="P28" s="59">
        <v>1</v>
      </c>
      <c r="Q28" s="59">
        <v>1</v>
      </c>
      <c r="R28" s="59">
        <v>1</v>
      </c>
      <c r="S28" s="59">
        <v>1</v>
      </c>
      <c r="T28" s="59">
        <v>1</v>
      </c>
      <c r="U28" s="59">
        <v>1</v>
      </c>
      <c r="V28" s="59">
        <v>1</v>
      </c>
      <c r="W28" s="59">
        <v>1</v>
      </c>
      <c r="X28" s="59">
        <v>1</v>
      </c>
      <c r="Y28" s="59">
        <v>1</v>
      </c>
      <c r="Z28" s="59">
        <v>1</v>
      </c>
      <c r="AA28" s="59">
        <v>1</v>
      </c>
      <c r="AB28" s="59">
        <v>1</v>
      </c>
      <c r="AC28" s="59">
        <v>1</v>
      </c>
      <c r="AD28" s="59"/>
      <c r="AE28" s="59">
        <v>1</v>
      </c>
      <c r="AF28" s="151" t="str">
        <f t="shared" si="5"/>
        <v>mas de 100</v>
      </c>
    </row>
    <row r="29" spans="1:80" x14ac:dyDescent="0.25">
      <c r="A29" s="148" t="s">
        <v>8</v>
      </c>
      <c r="B29" s="148" t="s">
        <v>8</v>
      </c>
      <c r="C29" s="59">
        <v>2</v>
      </c>
      <c r="D29" s="59">
        <v>2</v>
      </c>
      <c r="E29" s="59">
        <v>2</v>
      </c>
      <c r="F29" s="59">
        <v>2</v>
      </c>
      <c r="G29" s="59">
        <v>3</v>
      </c>
      <c r="H29" s="59">
        <v>3</v>
      </c>
      <c r="I29" s="59">
        <v>3</v>
      </c>
      <c r="J29" s="59">
        <v>3</v>
      </c>
      <c r="K29" s="59">
        <v>3</v>
      </c>
      <c r="L29" s="59">
        <v>5</v>
      </c>
      <c r="M29" s="59">
        <v>5</v>
      </c>
      <c r="N29" s="59">
        <v>5</v>
      </c>
      <c r="O29" s="59">
        <v>6</v>
      </c>
      <c r="P29" s="59">
        <v>6</v>
      </c>
      <c r="Q29" s="59">
        <v>6</v>
      </c>
      <c r="R29" s="59">
        <v>6</v>
      </c>
      <c r="S29" s="59">
        <v>6</v>
      </c>
      <c r="T29" s="59">
        <v>7</v>
      </c>
      <c r="U29" s="59">
        <v>7</v>
      </c>
      <c r="V29" s="59">
        <v>7</v>
      </c>
      <c r="W29" s="59">
        <v>7</v>
      </c>
      <c r="X29" s="59">
        <v>7</v>
      </c>
      <c r="Y29" s="59">
        <v>13</v>
      </c>
      <c r="Z29" s="59">
        <v>13</v>
      </c>
      <c r="AA29" s="59">
        <v>14</v>
      </c>
      <c r="AB29" s="59">
        <v>16</v>
      </c>
      <c r="AC29" s="59">
        <v>16</v>
      </c>
      <c r="AD29" s="59"/>
      <c r="AE29" s="59">
        <v>17</v>
      </c>
      <c r="AF29" s="149">
        <f t="shared" si="1"/>
        <v>5.4682889583359158</v>
      </c>
    </row>
    <row r="30" spans="1:80" s="142" customFormat="1" x14ac:dyDescent="0.25">
      <c r="A30" s="154" t="s">
        <v>284</v>
      </c>
      <c r="B30" s="154"/>
      <c r="C30" s="155">
        <v>2</v>
      </c>
      <c r="D30" s="155">
        <v>2</v>
      </c>
      <c r="E30" s="155">
        <v>2</v>
      </c>
      <c r="F30" s="155">
        <v>2</v>
      </c>
      <c r="G30" s="155">
        <v>3</v>
      </c>
      <c r="H30" s="155">
        <v>3</v>
      </c>
      <c r="I30" s="155">
        <v>3</v>
      </c>
      <c r="J30" s="155">
        <v>3</v>
      </c>
      <c r="K30" s="155">
        <v>3</v>
      </c>
      <c r="L30" s="155">
        <v>5</v>
      </c>
      <c r="M30" s="155">
        <v>5</v>
      </c>
      <c r="N30" s="155">
        <v>5</v>
      </c>
      <c r="O30" s="155">
        <v>7</v>
      </c>
      <c r="P30" s="155">
        <v>7</v>
      </c>
      <c r="Q30" s="155">
        <v>7</v>
      </c>
      <c r="R30" s="155">
        <v>7</v>
      </c>
      <c r="S30" s="155">
        <v>7</v>
      </c>
      <c r="T30" s="155">
        <v>8</v>
      </c>
      <c r="U30" s="155">
        <v>8</v>
      </c>
      <c r="V30" s="155">
        <v>8</v>
      </c>
      <c r="W30" s="155">
        <v>8</v>
      </c>
      <c r="X30" s="155">
        <v>8</v>
      </c>
      <c r="Y30" s="155">
        <v>14</v>
      </c>
      <c r="Z30" s="155">
        <v>14</v>
      </c>
      <c r="AA30" s="155">
        <v>15</v>
      </c>
      <c r="AB30" s="155">
        <v>17</v>
      </c>
      <c r="AC30" s="155">
        <v>17</v>
      </c>
      <c r="AD30" s="155"/>
      <c r="AE30" s="155">
        <v>18</v>
      </c>
      <c r="AF30" s="149">
        <f t="shared" si="1"/>
        <v>5.9832895197300919</v>
      </c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</row>
    <row r="31" spans="1:80" x14ac:dyDescent="0.25">
      <c r="A31" s="148" t="s">
        <v>10</v>
      </c>
      <c r="B31" s="148" t="s">
        <v>10</v>
      </c>
      <c r="C31" s="59">
        <v>156</v>
      </c>
      <c r="D31" s="59">
        <v>157</v>
      </c>
      <c r="E31" s="59">
        <v>162</v>
      </c>
      <c r="F31" s="59">
        <v>165</v>
      </c>
      <c r="G31" s="59">
        <v>167</v>
      </c>
      <c r="H31" s="59">
        <v>169</v>
      </c>
      <c r="I31" s="59">
        <v>177</v>
      </c>
      <c r="J31" s="59">
        <v>182</v>
      </c>
      <c r="K31" s="59">
        <v>186</v>
      </c>
      <c r="L31" s="59">
        <v>188</v>
      </c>
      <c r="M31" s="59">
        <v>202</v>
      </c>
      <c r="N31" s="59">
        <v>202</v>
      </c>
      <c r="O31" s="59">
        <v>208</v>
      </c>
      <c r="P31" s="59">
        <v>209</v>
      </c>
      <c r="Q31" s="59">
        <v>231</v>
      </c>
      <c r="R31" s="59">
        <v>245</v>
      </c>
      <c r="S31" s="59">
        <v>265</v>
      </c>
      <c r="T31" s="59">
        <v>268</v>
      </c>
      <c r="U31" s="59">
        <v>291</v>
      </c>
      <c r="V31" s="59">
        <v>294</v>
      </c>
      <c r="W31" s="59">
        <v>296</v>
      </c>
      <c r="X31" s="59">
        <v>337</v>
      </c>
      <c r="Y31" s="59">
        <v>355</v>
      </c>
      <c r="Z31" s="59">
        <v>387</v>
      </c>
      <c r="AA31" s="59">
        <v>387</v>
      </c>
      <c r="AB31" s="59">
        <v>424</v>
      </c>
      <c r="AC31" s="59">
        <v>450</v>
      </c>
      <c r="AD31" s="59"/>
      <c r="AE31" s="59">
        <v>483</v>
      </c>
      <c r="AF31" s="149">
        <f t="shared" si="1"/>
        <v>13.480343601682119</v>
      </c>
    </row>
    <row r="32" spans="1:80" x14ac:dyDescent="0.25">
      <c r="A32" s="148" t="s">
        <v>10</v>
      </c>
      <c r="B32" s="148" t="s">
        <v>21</v>
      </c>
      <c r="C32" s="59">
        <v>3</v>
      </c>
      <c r="D32" s="59">
        <v>3</v>
      </c>
      <c r="E32" s="59">
        <v>3</v>
      </c>
      <c r="F32" s="59">
        <v>3</v>
      </c>
      <c r="G32" s="59">
        <v>3</v>
      </c>
      <c r="H32" s="59">
        <v>3</v>
      </c>
      <c r="I32" s="59">
        <v>3</v>
      </c>
      <c r="J32" s="59">
        <v>3</v>
      </c>
      <c r="K32" s="59">
        <v>3</v>
      </c>
      <c r="L32" s="59">
        <v>3</v>
      </c>
      <c r="M32" s="59">
        <v>3</v>
      </c>
      <c r="N32" s="59">
        <v>3</v>
      </c>
      <c r="O32" s="59">
        <v>3</v>
      </c>
      <c r="P32" s="59">
        <v>3</v>
      </c>
      <c r="Q32" s="59">
        <v>4</v>
      </c>
      <c r="R32" s="59">
        <v>4</v>
      </c>
      <c r="S32" s="59">
        <v>4</v>
      </c>
      <c r="T32" s="59">
        <v>7</v>
      </c>
      <c r="U32" s="59">
        <v>7</v>
      </c>
      <c r="V32" s="59">
        <v>7</v>
      </c>
      <c r="W32" s="59">
        <v>7</v>
      </c>
      <c r="X32" s="59">
        <v>7</v>
      </c>
      <c r="Y32" s="59">
        <v>7</v>
      </c>
      <c r="Z32" s="59">
        <v>7</v>
      </c>
      <c r="AA32" s="59">
        <v>7</v>
      </c>
      <c r="AB32" s="59">
        <v>11</v>
      </c>
      <c r="AC32" s="59">
        <v>11</v>
      </c>
      <c r="AD32" s="59"/>
      <c r="AE32" s="59">
        <v>14</v>
      </c>
      <c r="AF32" s="149">
        <f t="shared" si="1"/>
        <v>7.0000000000000018</v>
      </c>
    </row>
    <row r="33" spans="1:80" x14ac:dyDescent="0.25">
      <c r="A33" s="148" t="s">
        <v>10</v>
      </c>
      <c r="B33" s="148" t="s">
        <v>236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2</v>
      </c>
      <c r="AC33" s="59">
        <v>2</v>
      </c>
      <c r="AD33" s="59"/>
      <c r="AE33" s="59">
        <v>3</v>
      </c>
      <c r="AF33" s="151" t="str">
        <f t="shared" ref="AF33:AF34" si="6">IF(ISERROR( LN(2)/(LN(AE33)-LN(X33))*7), "mas de 100", LN(2)/(LN(AE33)-LN(X33))*7)</f>
        <v>mas de 100</v>
      </c>
    </row>
    <row r="34" spans="1:80" x14ac:dyDescent="0.25">
      <c r="A34" s="148" t="s">
        <v>10</v>
      </c>
      <c r="B34" s="148" t="s">
        <v>231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1</v>
      </c>
      <c r="AC34" s="59">
        <v>1</v>
      </c>
      <c r="AD34" s="59"/>
      <c r="AE34" s="59">
        <v>2</v>
      </c>
      <c r="AF34" s="151" t="str">
        <f t="shared" si="6"/>
        <v>mas de 100</v>
      </c>
    </row>
    <row r="35" spans="1:80" s="142" customFormat="1" x14ac:dyDescent="0.25">
      <c r="A35" s="154" t="s">
        <v>285</v>
      </c>
      <c r="B35" s="154"/>
      <c r="C35" s="155">
        <v>160</v>
      </c>
      <c r="D35" s="155">
        <v>161</v>
      </c>
      <c r="E35" s="155">
        <v>166</v>
      </c>
      <c r="F35" s="155">
        <v>169</v>
      </c>
      <c r="G35" s="155">
        <v>171</v>
      </c>
      <c r="H35" s="155">
        <v>173</v>
      </c>
      <c r="I35" s="155">
        <v>181</v>
      </c>
      <c r="J35" s="155">
        <v>186</v>
      </c>
      <c r="K35" s="155">
        <v>190</v>
      </c>
      <c r="L35" s="155">
        <v>192</v>
      </c>
      <c r="M35" s="155">
        <v>206</v>
      </c>
      <c r="N35" s="155">
        <v>206</v>
      </c>
      <c r="O35" s="155">
        <v>212</v>
      </c>
      <c r="P35" s="155">
        <v>213</v>
      </c>
      <c r="Q35" s="155">
        <v>236</v>
      </c>
      <c r="R35" s="155">
        <v>250</v>
      </c>
      <c r="S35" s="155">
        <v>270</v>
      </c>
      <c r="T35" s="155">
        <v>276</v>
      </c>
      <c r="U35" s="155">
        <v>299</v>
      </c>
      <c r="V35" s="155">
        <v>302</v>
      </c>
      <c r="W35" s="155">
        <v>304</v>
      </c>
      <c r="X35" s="155">
        <v>345</v>
      </c>
      <c r="Y35" s="155">
        <v>363</v>
      </c>
      <c r="Z35" s="155">
        <v>395</v>
      </c>
      <c r="AA35" s="155">
        <v>395</v>
      </c>
      <c r="AB35" s="155">
        <v>439</v>
      </c>
      <c r="AC35" s="155">
        <v>465</v>
      </c>
      <c r="AD35" s="155"/>
      <c r="AE35" s="155">
        <v>502</v>
      </c>
      <c r="AF35" s="149">
        <f t="shared" si="1"/>
        <v>12.936825728826122</v>
      </c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</row>
    <row r="36" spans="1:80" x14ac:dyDescent="0.25">
      <c r="A36" s="148" t="s">
        <v>19</v>
      </c>
      <c r="B36" s="148" t="s">
        <v>185</v>
      </c>
      <c r="C36" s="59">
        <v>0</v>
      </c>
      <c r="D36" s="59">
        <v>0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  <c r="P36" s="59">
        <v>1</v>
      </c>
      <c r="Q36" s="59">
        <v>1</v>
      </c>
      <c r="R36" s="59">
        <v>1</v>
      </c>
      <c r="S36" s="59">
        <v>1</v>
      </c>
      <c r="T36" s="59">
        <v>1</v>
      </c>
      <c r="U36" s="59">
        <v>1</v>
      </c>
      <c r="V36" s="59">
        <v>1</v>
      </c>
      <c r="W36" s="59">
        <v>1</v>
      </c>
      <c r="X36" s="59">
        <v>3</v>
      </c>
      <c r="Y36" s="59">
        <v>3</v>
      </c>
      <c r="Z36" s="59">
        <v>6</v>
      </c>
      <c r="AA36" s="59">
        <v>6</v>
      </c>
      <c r="AB36" s="59">
        <v>10</v>
      </c>
      <c r="AC36" s="59">
        <v>10</v>
      </c>
      <c r="AD36" s="59"/>
      <c r="AE36" s="59">
        <v>15</v>
      </c>
      <c r="AF36" s="149">
        <f t="shared" si="1"/>
        <v>3.0147359065137516</v>
      </c>
    </row>
    <row r="37" spans="1:80" x14ac:dyDescent="0.25">
      <c r="A37" s="148" t="s">
        <v>19</v>
      </c>
      <c r="B37" s="148" t="s">
        <v>99</v>
      </c>
      <c r="C37" s="59">
        <v>44</v>
      </c>
      <c r="D37" s="59">
        <v>44</v>
      </c>
      <c r="E37" s="59">
        <v>44</v>
      </c>
      <c r="F37" s="59">
        <v>44</v>
      </c>
      <c r="G37" s="59">
        <v>44</v>
      </c>
      <c r="H37" s="59">
        <v>44</v>
      </c>
      <c r="I37" s="59">
        <v>44</v>
      </c>
      <c r="J37" s="59">
        <v>44</v>
      </c>
      <c r="K37" s="59">
        <v>44</v>
      </c>
      <c r="L37" s="59">
        <v>44</v>
      </c>
      <c r="M37" s="59">
        <v>44</v>
      </c>
      <c r="N37" s="59">
        <v>44</v>
      </c>
      <c r="O37" s="59">
        <v>44</v>
      </c>
      <c r="P37" s="59">
        <v>44</v>
      </c>
      <c r="Q37" s="59">
        <v>44</v>
      </c>
      <c r="R37" s="59">
        <v>44</v>
      </c>
      <c r="S37" s="59">
        <v>44</v>
      </c>
      <c r="T37" s="59">
        <v>44</v>
      </c>
      <c r="U37" s="59">
        <v>44</v>
      </c>
      <c r="V37" s="59">
        <v>44</v>
      </c>
      <c r="W37" s="59">
        <v>44</v>
      </c>
      <c r="X37" s="59">
        <v>44</v>
      </c>
      <c r="Y37" s="59">
        <v>44</v>
      </c>
      <c r="Z37" s="59">
        <v>44</v>
      </c>
      <c r="AA37" s="59">
        <v>44</v>
      </c>
      <c r="AB37" s="59">
        <v>44</v>
      </c>
      <c r="AC37" s="59">
        <v>44</v>
      </c>
      <c r="AD37" s="59"/>
      <c r="AE37" s="59">
        <v>44</v>
      </c>
      <c r="AF37" s="151" t="str">
        <f>IF(ISERROR( LN(2)/(LN(AE37)-LN(X37))*7), "mas de 100", LN(2)/(LN(AE37)-LN(X37))*7)</f>
        <v>mas de 100</v>
      </c>
    </row>
    <row r="38" spans="1:80" s="142" customFormat="1" x14ac:dyDescent="0.25">
      <c r="A38" s="156" t="s">
        <v>286</v>
      </c>
      <c r="B38" s="156"/>
      <c r="C38" s="157">
        <v>44</v>
      </c>
      <c r="D38" s="157">
        <v>44</v>
      </c>
      <c r="E38" s="157">
        <v>45</v>
      </c>
      <c r="F38" s="157">
        <v>45</v>
      </c>
      <c r="G38" s="157">
        <v>45</v>
      </c>
      <c r="H38" s="157">
        <v>45</v>
      </c>
      <c r="I38" s="157">
        <v>45</v>
      </c>
      <c r="J38" s="157">
        <v>45</v>
      </c>
      <c r="K38" s="157">
        <v>45</v>
      </c>
      <c r="L38" s="157">
        <v>45</v>
      </c>
      <c r="M38" s="157">
        <v>45</v>
      </c>
      <c r="N38" s="157">
        <v>45</v>
      </c>
      <c r="O38" s="157">
        <v>45</v>
      </c>
      <c r="P38" s="157">
        <v>45</v>
      </c>
      <c r="Q38" s="157">
        <v>45</v>
      </c>
      <c r="R38" s="157">
        <v>45</v>
      </c>
      <c r="S38" s="157">
        <v>45</v>
      </c>
      <c r="T38" s="157">
        <v>45</v>
      </c>
      <c r="U38" s="157">
        <v>45</v>
      </c>
      <c r="V38" s="157">
        <v>45</v>
      </c>
      <c r="W38" s="157">
        <v>45</v>
      </c>
      <c r="X38" s="157">
        <v>47</v>
      </c>
      <c r="Y38" s="157">
        <v>47</v>
      </c>
      <c r="Z38" s="157">
        <v>50</v>
      </c>
      <c r="AA38" s="157">
        <v>50</v>
      </c>
      <c r="AB38" s="157">
        <v>54</v>
      </c>
      <c r="AC38" s="157">
        <v>54</v>
      </c>
      <c r="AD38" s="157"/>
      <c r="AE38" s="157">
        <v>59</v>
      </c>
      <c r="AF38" s="150">
        <f t="shared" si="1"/>
        <v>21.337937601208274</v>
      </c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</row>
    <row r="39" spans="1:80" x14ac:dyDescent="0.25">
      <c r="A39" s="148" t="s">
        <v>13</v>
      </c>
      <c r="B39" s="148" t="s">
        <v>131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  <c r="P39" s="59">
        <v>1</v>
      </c>
      <c r="Q39" s="59">
        <v>1</v>
      </c>
      <c r="R39" s="59">
        <v>1</v>
      </c>
      <c r="S39" s="59">
        <v>1</v>
      </c>
      <c r="T39" s="59">
        <v>1</v>
      </c>
      <c r="U39" s="59">
        <v>1</v>
      </c>
      <c r="V39" s="59">
        <v>1</v>
      </c>
      <c r="W39" s="59">
        <v>1</v>
      </c>
      <c r="X39" s="59">
        <v>1</v>
      </c>
      <c r="Y39" s="59">
        <v>1</v>
      </c>
      <c r="Z39" s="59">
        <v>1</v>
      </c>
      <c r="AA39" s="59">
        <v>1</v>
      </c>
      <c r="AB39" s="59">
        <v>1</v>
      </c>
      <c r="AC39" s="59">
        <v>1</v>
      </c>
      <c r="AD39" s="59"/>
      <c r="AE39" s="59">
        <v>1</v>
      </c>
      <c r="AF39" s="151" t="str">
        <f>IF(ISERROR( LN(2)/(LN(AE39)-LN(X39))*7), "mas de 100", LN(2)/(LN(AE39)-LN(X39))*7)</f>
        <v>mas de 100</v>
      </c>
    </row>
    <row r="40" spans="1:80" x14ac:dyDescent="0.25">
      <c r="A40" s="148" t="s">
        <v>13</v>
      </c>
      <c r="B40" s="148" t="s">
        <v>228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3</v>
      </c>
      <c r="Y40" s="59">
        <v>3</v>
      </c>
      <c r="Z40" s="59">
        <v>3</v>
      </c>
      <c r="AA40" s="59">
        <v>4</v>
      </c>
      <c r="AB40" s="59">
        <v>9</v>
      </c>
      <c r="AC40" s="59">
        <v>9</v>
      </c>
      <c r="AD40" s="59"/>
      <c r="AE40" s="59">
        <v>9</v>
      </c>
      <c r="AF40" s="149">
        <f t="shared" si="1"/>
        <v>4.4165082750002016</v>
      </c>
    </row>
    <row r="41" spans="1:80" x14ac:dyDescent="0.25">
      <c r="A41" s="148" t="s">
        <v>13</v>
      </c>
      <c r="B41" s="148" t="s">
        <v>13</v>
      </c>
      <c r="C41" s="59">
        <v>2</v>
      </c>
      <c r="D41" s="59">
        <v>2</v>
      </c>
      <c r="E41" s="59">
        <v>2</v>
      </c>
      <c r="F41" s="59">
        <v>2</v>
      </c>
      <c r="G41" s="59">
        <v>2</v>
      </c>
      <c r="H41" s="59">
        <v>2</v>
      </c>
      <c r="I41" s="59">
        <v>2</v>
      </c>
      <c r="J41" s="59">
        <v>2</v>
      </c>
      <c r="K41" s="59">
        <v>2</v>
      </c>
      <c r="L41" s="59">
        <v>2</v>
      </c>
      <c r="M41" s="59">
        <v>2</v>
      </c>
      <c r="N41" s="59">
        <v>2</v>
      </c>
      <c r="O41" s="59">
        <v>2</v>
      </c>
      <c r="P41" s="59">
        <v>2</v>
      </c>
      <c r="Q41" s="59">
        <v>2</v>
      </c>
      <c r="R41" s="59">
        <v>2</v>
      </c>
      <c r="S41" s="59">
        <v>2</v>
      </c>
      <c r="T41" s="59">
        <v>2</v>
      </c>
      <c r="U41" s="59">
        <v>2</v>
      </c>
      <c r="V41" s="59">
        <v>2</v>
      </c>
      <c r="W41" s="59">
        <v>2</v>
      </c>
      <c r="X41" s="59">
        <v>2</v>
      </c>
      <c r="Y41" s="59">
        <v>2</v>
      </c>
      <c r="Z41" s="59">
        <v>2</v>
      </c>
      <c r="AA41" s="59">
        <v>2</v>
      </c>
      <c r="AB41" s="59">
        <v>2</v>
      </c>
      <c r="AC41" s="59">
        <v>2</v>
      </c>
      <c r="AD41" s="59"/>
      <c r="AE41" s="59">
        <v>4</v>
      </c>
      <c r="AF41" s="149">
        <f t="shared" si="1"/>
        <v>7</v>
      </c>
    </row>
    <row r="42" spans="1:80" x14ac:dyDescent="0.25">
      <c r="A42" s="148" t="s">
        <v>13</v>
      </c>
      <c r="B42" s="148" t="s">
        <v>215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1</v>
      </c>
      <c r="S42" s="59">
        <v>1</v>
      </c>
      <c r="T42" s="59">
        <v>1</v>
      </c>
      <c r="U42" s="59">
        <v>1</v>
      </c>
      <c r="V42" s="59">
        <v>1</v>
      </c>
      <c r="W42" s="59">
        <v>1</v>
      </c>
      <c r="X42" s="59">
        <v>1</v>
      </c>
      <c r="Y42" s="59">
        <v>1</v>
      </c>
      <c r="Z42" s="59">
        <v>1</v>
      </c>
      <c r="AA42" s="59">
        <v>1</v>
      </c>
      <c r="AB42" s="59">
        <v>1</v>
      </c>
      <c r="AC42" s="59">
        <v>1</v>
      </c>
      <c r="AD42" s="59"/>
      <c r="AE42" s="59">
        <v>2</v>
      </c>
      <c r="AF42" s="149">
        <f t="shared" si="1"/>
        <v>7</v>
      </c>
    </row>
    <row r="43" spans="1:80" s="142" customFormat="1" x14ac:dyDescent="0.25">
      <c r="A43" s="154" t="s">
        <v>287</v>
      </c>
      <c r="B43" s="154"/>
      <c r="C43" s="155">
        <v>3</v>
      </c>
      <c r="D43" s="155">
        <v>3</v>
      </c>
      <c r="E43" s="155">
        <v>3</v>
      </c>
      <c r="F43" s="155">
        <v>3</v>
      </c>
      <c r="G43" s="155">
        <v>3</v>
      </c>
      <c r="H43" s="155">
        <v>3</v>
      </c>
      <c r="I43" s="155">
        <v>3</v>
      </c>
      <c r="J43" s="155">
        <v>3</v>
      </c>
      <c r="K43" s="155">
        <v>3</v>
      </c>
      <c r="L43" s="155">
        <v>3</v>
      </c>
      <c r="M43" s="155">
        <v>3</v>
      </c>
      <c r="N43" s="155">
        <v>3</v>
      </c>
      <c r="O43" s="155">
        <v>3</v>
      </c>
      <c r="P43" s="155">
        <v>3</v>
      </c>
      <c r="Q43" s="155">
        <v>3</v>
      </c>
      <c r="R43" s="155">
        <v>4</v>
      </c>
      <c r="S43" s="155">
        <v>4</v>
      </c>
      <c r="T43" s="155">
        <v>4</v>
      </c>
      <c r="U43" s="155">
        <v>4</v>
      </c>
      <c r="V43" s="155">
        <v>4</v>
      </c>
      <c r="W43" s="155">
        <v>4</v>
      </c>
      <c r="X43" s="155">
        <v>7</v>
      </c>
      <c r="Y43" s="155">
        <v>7</v>
      </c>
      <c r="Z43" s="155">
        <v>7</v>
      </c>
      <c r="AA43" s="155">
        <v>8</v>
      </c>
      <c r="AB43" s="155">
        <v>13</v>
      </c>
      <c r="AC43" s="155">
        <v>13</v>
      </c>
      <c r="AD43" s="155"/>
      <c r="AE43" s="155">
        <v>16</v>
      </c>
      <c r="AF43" s="149">
        <f t="shared" si="1"/>
        <v>5.8693069123940127</v>
      </c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</row>
    <row r="44" spans="1:80" x14ac:dyDescent="0.25">
      <c r="A44" s="148" t="s">
        <v>14</v>
      </c>
      <c r="B44" s="148" t="s">
        <v>144</v>
      </c>
      <c r="C44" s="59">
        <v>1</v>
      </c>
      <c r="D44" s="59">
        <v>1</v>
      </c>
      <c r="E44" s="59">
        <v>1</v>
      </c>
      <c r="F44" s="59">
        <v>1</v>
      </c>
      <c r="G44" s="59">
        <v>1</v>
      </c>
      <c r="H44" s="59">
        <v>1</v>
      </c>
      <c r="I44" s="59">
        <v>1</v>
      </c>
      <c r="J44" s="59">
        <v>1</v>
      </c>
      <c r="K44" s="59">
        <v>1</v>
      </c>
      <c r="L44" s="59">
        <v>1</v>
      </c>
      <c r="M44" s="59">
        <v>1</v>
      </c>
      <c r="N44" s="59">
        <v>1</v>
      </c>
      <c r="O44" s="59">
        <v>1</v>
      </c>
      <c r="P44" s="59">
        <v>1</v>
      </c>
      <c r="Q44" s="59">
        <v>1</v>
      </c>
      <c r="R44" s="59">
        <v>1</v>
      </c>
      <c r="S44" s="59">
        <v>1</v>
      </c>
      <c r="T44" s="59">
        <v>1</v>
      </c>
      <c r="U44" s="59">
        <v>1</v>
      </c>
      <c r="V44" s="59">
        <v>1</v>
      </c>
      <c r="W44" s="59">
        <v>1</v>
      </c>
      <c r="X44" s="59">
        <v>1</v>
      </c>
      <c r="Y44" s="59">
        <v>1</v>
      </c>
      <c r="Z44" s="59">
        <v>1</v>
      </c>
      <c r="AA44" s="59">
        <v>1</v>
      </c>
      <c r="AB44" s="59">
        <v>1</v>
      </c>
      <c r="AC44" s="59">
        <v>1</v>
      </c>
      <c r="AD44" s="59"/>
      <c r="AE44" s="59">
        <v>1</v>
      </c>
      <c r="AF44" s="151" t="str">
        <f t="shared" ref="AF44:AF47" si="7">IF(ISERROR( LN(2)/(LN(AE44)-LN(X44))*7), "mas de 100", LN(2)/(LN(AE44)-LN(X44))*7)</f>
        <v>mas de 100</v>
      </c>
    </row>
    <row r="45" spans="1:80" x14ac:dyDescent="0.25">
      <c r="A45" s="148" t="s">
        <v>14</v>
      </c>
      <c r="B45" s="148" t="s">
        <v>237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1</v>
      </c>
      <c r="AD45" s="59"/>
      <c r="AE45" s="59">
        <v>1</v>
      </c>
      <c r="AF45" s="151" t="str">
        <f t="shared" si="7"/>
        <v>mas de 100</v>
      </c>
    </row>
    <row r="46" spans="1:80" x14ac:dyDescent="0.25">
      <c r="A46" s="148" t="s">
        <v>14</v>
      </c>
      <c r="B46" s="148" t="s">
        <v>188</v>
      </c>
      <c r="C46" s="59">
        <v>0</v>
      </c>
      <c r="D46" s="59">
        <v>0</v>
      </c>
      <c r="E46" s="59">
        <v>0</v>
      </c>
      <c r="F46" s="59">
        <v>1</v>
      </c>
      <c r="G46" s="59">
        <v>1</v>
      </c>
      <c r="H46" s="59">
        <v>1</v>
      </c>
      <c r="I46" s="59">
        <v>1</v>
      </c>
      <c r="J46" s="59">
        <v>1</v>
      </c>
      <c r="K46" s="59">
        <v>1</v>
      </c>
      <c r="L46" s="59">
        <v>1</v>
      </c>
      <c r="M46" s="59">
        <v>1</v>
      </c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1</v>
      </c>
      <c r="T46" s="59">
        <v>1</v>
      </c>
      <c r="U46" s="59">
        <v>1</v>
      </c>
      <c r="V46" s="59">
        <v>1</v>
      </c>
      <c r="W46" s="59">
        <v>1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1</v>
      </c>
      <c r="AD46" s="59"/>
      <c r="AE46" s="59">
        <v>1</v>
      </c>
      <c r="AF46" s="151" t="str">
        <f t="shared" si="7"/>
        <v>mas de 100</v>
      </c>
    </row>
    <row r="47" spans="1:80" x14ac:dyDescent="0.25">
      <c r="A47" s="148" t="s">
        <v>14</v>
      </c>
      <c r="B47" s="148" t="s">
        <v>197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1</v>
      </c>
      <c r="Q47" s="59">
        <v>1</v>
      </c>
      <c r="R47" s="59">
        <v>2</v>
      </c>
      <c r="S47" s="59">
        <v>3</v>
      </c>
      <c r="T47" s="59">
        <v>3</v>
      </c>
      <c r="U47" s="59">
        <v>3</v>
      </c>
      <c r="V47" s="59">
        <v>3</v>
      </c>
      <c r="W47" s="59">
        <v>3</v>
      </c>
      <c r="X47" s="59">
        <v>3</v>
      </c>
      <c r="Y47" s="59">
        <v>3</v>
      </c>
      <c r="Z47" s="59">
        <v>3</v>
      </c>
      <c r="AA47" s="59">
        <v>3</v>
      </c>
      <c r="AB47" s="59">
        <v>3</v>
      </c>
      <c r="AC47" s="59">
        <v>3</v>
      </c>
      <c r="AD47" s="59"/>
      <c r="AE47" s="59">
        <v>3</v>
      </c>
      <c r="AF47" s="151" t="str">
        <f t="shared" si="7"/>
        <v>mas de 100</v>
      </c>
    </row>
    <row r="48" spans="1:80" x14ac:dyDescent="0.25">
      <c r="A48" s="148" t="s">
        <v>14</v>
      </c>
      <c r="B48" s="148" t="s">
        <v>14</v>
      </c>
      <c r="C48" s="59">
        <v>1</v>
      </c>
      <c r="D48" s="59">
        <v>1</v>
      </c>
      <c r="E48" s="59">
        <v>1</v>
      </c>
      <c r="F48" s="59">
        <v>1</v>
      </c>
      <c r="G48" s="59">
        <v>1</v>
      </c>
      <c r="H48" s="59">
        <v>1</v>
      </c>
      <c r="I48" s="59">
        <v>4</v>
      </c>
      <c r="J48" s="59">
        <v>4</v>
      </c>
      <c r="K48" s="59">
        <v>4</v>
      </c>
      <c r="L48" s="59">
        <v>6</v>
      </c>
      <c r="M48" s="59">
        <v>6</v>
      </c>
      <c r="N48" s="59">
        <v>8</v>
      </c>
      <c r="O48" s="59">
        <v>8</v>
      </c>
      <c r="P48" s="59">
        <v>8</v>
      </c>
      <c r="Q48" s="59">
        <v>8</v>
      </c>
      <c r="R48" s="59">
        <v>10</v>
      </c>
      <c r="S48" s="59">
        <v>11</v>
      </c>
      <c r="T48" s="59">
        <v>11</v>
      </c>
      <c r="U48" s="59">
        <v>11</v>
      </c>
      <c r="V48" s="59">
        <v>11</v>
      </c>
      <c r="W48" s="59">
        <v>11</v>
      </c>
      <c r="X48" s="59">
        <v>11</v>
      </c>
      <c r="Y48" s="59">
        <v>11</v>
      </c>
      <c r="Z48" s="59">
        <v>14</v>
      </c>
      <c r="AA48" s="59">
        <v>14</v>
      </c>
      <c r="AB48" s="59">
        <v>14</v>
      </c>
      <c r="AC48" s="59">
        <v>15</v>
      </c>
      <c r="AD48" s="59"/>
      <c r="AE48" s="59">
        <v>15</v>
      </c>
      <c r="AF48" s="150">
        <f t="shared" si="1"/>
        <v>15.643892200759701</v>
      </c>
    </row>
    <row r="49" spans="1:80" s="142" customFormat="1" x14ac:dyDescent="0.25">
      <c r="A49" s="156" t="s">
        <v>288</v>
      </c>
      <c r="B49" s="156"/>
      <c r="C49" s="157">
        <v>2</v>
      </c>
      <c r="D49" s="157">
        <v>2</v>
      </c>
      <c r="E49" s="157">
        <v>2</v>
      </c>
      <c r="F49" s="157">
        <v>3</v>
      </c>
      <c r="G49" s="157">
        <v>3</v>
      </c>
      <c r="H49" s="157">
        <v>3</v>
      </c>
      <c r="I49" s="157">
        <v>6</v>
      </c>
      <c r="J49" s="157">
        <v>6</v>
      </c>
      <c r="K49" s="157">
        <v>6</v>
      </c>
      <c r="L49" s="157">
        <v>8</v>
      </c>
      <c r="M49" s="157">
        <v>8</v>
      </c>
      <c r="N49" s="157">
        <v>10</v>
      </c>
      <c r="O49" s="157">
        <v>10</v>
      </c>
      <c r="P49" s="157">
        <v>11</v>
      </c>
      <c r="Q49" s="157">
        <v>11</v>
      </c>
      <c r="R49" s="157">
        <v>14</v>
      </c>
      <c r="S49" s="157">
        <v>16</v>
      </c>
      <c r="T49" s="157">
        <v>16</v>
      </c>
      <c r="U49" s="157">
        <v>16</v>
      </c>
      <c r="V49" s="157">
        <v>16</v>
      </c>
      <c r="W49" s="157">
        <v>16</v>
      </c>
      <c r="X49" s="157">
        <v>16</v>
      </c>
      <c r="Y49" s="157">
        <v>16</v>
      </c>
      <c r="Z49" s="157">
        <v>19</v>
      </c>
      <c r="AA49" s="157">
        <v>19</v>
      </c>
      <c r="AB49" s="157">
        <v>19</v>
      </c>
      <c r="AC49" s="157">
        <v>21</v>
      </c>
      <c r="AD49" s="157"/>
      <c r="AE49" s="157">
        <v>21</v>
      </c>
      <c r="AF49" s="150">
        <f t="shared" si="1"/>
        <v>17.842694699662903</v>
      </c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</row>
    <row r="50" spans="1:80" x14ac:dyDescent="0.25">
      <c r="A50" s="148" t="s">
        <v>9</v>
      </c>
      <c r="B50" s="148" t="s">
        <v>193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1</v>
      </c>
      <c r="K50" s="59">
        <v>1</v>
      </c>
      <c r="L50" s="59">
        <v>1</v>
      </c>
      <c r="M50" s="59">
        <v>1</v>
      </c>
      <c r="N50" s="59">
        <v>1</v>
      </c>
      <c r="O50" s="59">
        <v>1</v>
      </c>
      <c r="P50" s="59">
        <v>1</v>
      </c>
      <c r="Q50" s="59">
        <v>1</v>
      </c>
      <c r="R50" s="59">
        <v>1</v>
      </c>
      <c r="S50" s="59">
        <v>1</v>
      </c>
      <c r="T50" s="59">
        <v>1</v>
      </c>
      <c r="U50" s="59">
        <v>1</v>
      </c>
      <c r="V50" s="59">
        <v>1</v>
      </c>
      <c r="W50" s="59">
        <v>1</v>
      </c>
      <c r="X50" s="59">
        <v>1</v>
      </c>
      <c r="Y50" s="59">
        <v>1</v>
      </c>
      <c r="Z50" s="59">
        <v>1</v>
      </c>
      <c r="AA50" s="59">
        <v>1</v>
      </c>
      <c r="AB50" s="59">
        <v>1</v>
      </c>
      <c r="AC50" s="59">
        <v>1</v>
      </c>
      <c r="AD50" s="59"/>
      <c r="AE50" s="59">
        <v>1</v>
      </c>
      <c r="AF50" s="151" t="str">
        <f t="shared" ref="AF50:AF51" si="8">IF(ISERROR( LN(2)/(LN(AE50)-LN(X50))*7), "mas de 100", LN(2)/(LN(AE50)-LN(X50))*7)</f>
        <v>mas de 100</v>
      </c>
    </row>
    <row r="51" spans="1:80" x14ac:dyDescent="0.25">
      <c r="A51" s="148" t="s">
        <v>9</v>
      </c>
      <c r="B51" s="148" t="s">
        <v>143</v>
      </c>
      <c r="C51" s="59">
        <v>1</v>
      </c>
      <c r="D51" s="59">
        <v>1</v>
      </c>
      <c r="E51" s="59">
        <v>2</v>
      </c>
      <c r="F51" s="59">
        <v>2</v>
      </c>
      <c r="G51" s="59">
        <v>2</v>
      </c>
      <c r="H51" s="59">
        <v>2</v>
      </c>
      <c r="I51" s="59">
        <v>2</v>
      </c>
      <c r="J51" s="59">
        <v>2</v>
      </c>
      <c r="K51" s="59">
        <v>2</v>
      </c>
      <c r="L51" s="59">
        <v>2</v>
      </c>
      <c r="M51" s="59">
        <v>2</v>
      </c>
      <c r="N51" s="59">
        <v>2</v>
      </c>
      <c r="O51" s="59">
        <v>2</v>
      </c>
      <c r="P51" s="59">
        <v>2</v>
      </c>
      <c r="Q51" s="59">
        <v>2</v>
      </c>
      <c r="R51" s="59">
        <v>2</v>
      </c>
      <c r="S51" s="59">
        <v>2</v>
      </c>
      <c r="T51" s="59">
        <v>2</v>
      </c>
      <c r="U51" s="59">
        <v>3</v>
      </c>
      <c r="V51" s="59">
        <v>3</v>
      </c>
      <c r="W51" s="59">
        <v>3</v>
      </c>
      <c r="X51" s="59">
        <v>3</v>
      </c>
      <c r="Y51" s="59">
        <v>3</v>
      </c>
      <c r="Z51" s="59">
        <v>3</v>
      </c>
      <c r="AA51" s="59">
        <v>3</v>
      </c>
      <c r="AB51" s="59">
        <v>3</v>
      </c>
      <c r="AC51" s="59">
        <v>3</v>
      </c>
      <c r="AD51" s="59"/>
      <c r="AE51" s="59">
        <v>3</v>
      </c>
      <c r="AF51" s="151" t="str">
        <f t="shared" si="8"/>
        <v>mas de 100</v>
      </c>
    </row>
    <row r="52" spans="1:80" x14ac:dyDescent="0.25">
      <c r="A52" s="148" t="s">
        <v>9</v>
      </c>
      <c r="B52" s="148" t="s">
        <v>89</v>
      </c>
      <c r="C52" s="59">
        <v>2</v>
      </c>
      <c r="D52" s="59">
        <v>2</v>
      </c>
      <c r="E52" s="59">
        <v>2</v>
      </c>
      <c r="F52" s="59">
        <v>2</v>
      </c>
      <c r="G52" s="59">
        <v>3</v>
      </c>
      <c r="H52" s="59">
        <v>3</v>
      </c>
      <c r="I52" s="59">
        <v>4</v>
      </c>
      <c r="J52" s="59">
        <v>7</v>
      </c>
      <c r="K52" s="59">
        <v>7</v>
      </c>
      <c r="L52" s="59">
        <v>8</v>
      </c>
      <c r="M52" s="59">
        <v>8</v>
      </c>
      <c r="N52" s="59">
        <v>8</v>
      </c>
      <c r="O52" s="59">
        <v>14</v>
      </c>
      <c r="P52" s="59">
        <v>16</v>
      </c>
      <c r="Q52" s="59">
        <v>17</v>
      </c>
      <c r="R52" s="59">
        <v>19</v>
      </c>
      <c r="S52" s="59">
        <v>25</v>
      </c>
      <c r="T52" s="59">
        <v>26</v>
      </c>
      <c r="U52" s="59">
        <v>26</v>
      </c>
      <c r="V52" s="59">
        <v>27</v>
      </c>
      <c r="W52" s="59">
        <v>27</v>
      </c>
      <c r="X52" s="59">
        <v>28</v>
      </c>
      <c r="Y52" s="59">
        <v>33</v>
      </c>
      <c r="Z52" s="59">
        <v>34</v>
      </c>
      <c r="AA52" s="59">
        <v>38</v>
      </c>
      <c r="AB52" s="59">
        <v>41</v>
      </c>
      <c r="AC52" s="59">
        <v>45</v>
      </c>
      <c r="AD52" s="59"/>
      <c r="AE52" s="59">
        <v>45</v>
      </c>
      <c r="AF52" s="149">
        <f t="shared" si="1"/>
        <v>10.226469935356874</v>
      </c>
    </row>
    <row r="53" spans="1:80" x14ac:dyDescent="0.25">
      <c r="A53" s="148" t="s">
        <v>9</v>
      </c>
      <c r="B53" s="148" t="s">
        <v>194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2</v>
      </c>
      <c r="N53" s="59">
        <v>2</v>
      </c>
      <c r="O53" s="59">
        <v>2</v>
      </c>
      <c r="P53" s="59">
        <v>2</v>
      </c>
      <c r="Q53" s="59">
        <v>2</v>
      </c>
      <c r="R53" s="59">
        <v>2</v>
      </c>
      <c r="S53" s="59">
        <v>2</v>
      </c>
      <c r="T53" s="59">
        <v>2</v>
      </c>
      <c r="U53" s="59">
        <v>2</v>
      </c>
      <c r="V53" s="59">
        <v>2</v>
      </c>
      <c r="W53" s="59">
        <v>2</v>
      </c>
      <c r="X53" s="59">
        <v>2</v>
      </c>
      <c r="Y53" s="59">
        <v>2</v>
      </c>
      <c r="Z53" s="59">
        <v>2</v>
      </c>
      <c r="AA53" s="59">
        <v>2</v>
      </c>
      <c r="AB53" s="59">
        <v>2</v>
      </c>
      <c r="AC53" s="59">
        <v>2</v>
      </c>
      <c r="AD53" s="59"/>
      <c r="AE53" s="59">
        <v>2</v>
      </c>
      <c r="AF53" s="151" t="str">
        <f>IF(ISERROR( LN(2)/(LN(AE53)-LN(X53))*7), "mas de 100", LN(2)/(LN(AE53)-LN(X53))*7)</f>
        <v>mas de 100</v>
      </c>
    </row>
    <row r="54" spans="1:80" x14ac:dyDescent="0.25">
      <c r="A54" s="148" t="s">
        <v>9</v>
      </c>
      <c r="B54" s="148" t="s">
        <v>97</v>
      </c>
      <c r="C54" s="59">
        <v>3</v>
      </c>
      <c r="D54" s="59">
        <v>3</v>
      </c>
      <c r="E54" s="59">
        <v>3</v>
      </c>
      <c r="F54" s="59">
        <v>3</v>
      </c>
      <c r="G54" s="59">
        <v>3</v>
      </c>
      <c r="H54" s="59">
        <v>3</v>
      </c>
      <c r="I54" s="59">
        <v>3</v>
      </c>
      <c r="J54" s="59">
        <v>3</v>
      </c>
      <c r="K54" s="59">
        <v>3</v>
      </c>
      <c r="L54" s="59">
        <v>3</v>
      </c>
      <c r="M54" s="59">
        <v>3</v>
      </c>
      <c r="N54" s="59">
        <v>3</v>
      </c>
      <c r="O54" s="59">
        <v>3</v>
      </c>
      <c r="P54" s="59">
        <v>3</v>
      </c>
      <c r="Q54" s="59">
        <v>3</v>
      </c>
      <c r="R54" s="59">
        <v>3</v>
      </c>
      <c r="S54" s="59">
        <v>3</v>
      </c>
      <c r="T54" s="59">
        <v>3</v>
      </c>
      <c r="U54" s="59">
        <v>3</v>
      </c>
      <c r="V54" s="59">
        <v>3</v>
      </c>
      <c r="W54" s="59">
        <v>3</v>
      </c>
      <c r="X54" s="59">
        <v>5</v>
      </c>
      <c r="Y54" s="59">
        <v>6</v>
      </c>
      <c r="Z54" s="59">
        <v>6</v>
      </c>
      <c r="AA54" s="59">
        <v>8</v>
      </c>
      <c r="AB54" s="59">
        <v>8</v>
      </c>
      <c r="AC54" s="59">
        <v>10</v>
      </c>
      <c r="AD54" s="59"/>
      <c r="AE54" s="59">
        <v>11</v>
      </c>
      <c r="AF54" s="149">
        <f t="shared" si="1"/>
        <v>6.1538270905074182</v>
      </c>
    </row>
    <row r="55" spans="1:80" x14ac:dyDescent="0.25">
      <c r="A55" s="148" t="s">
        <v>9</v>
      </c>
      <c r="B55" s="148" t="s">
        <v>195</v>
      </c>
      <c r="C55" s="59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2</v>
      </c>
      <c r="N55" s="59">
        <v>2</v>
      </c>
      <c r="O55" s="59">
        <v>2</v>
      </c>
      <c r="P55" s="59">
        <v>2</v>
      </c>
      <c r="Q55" s="59">
        <v>2</v>
      </c>
      <c r="R55" s="59">
        <v>2</v>
      </c>
      <c r="S55" s="59">
        <v>2</v>
      </c>
      <c r="T55" s="59">
        <v>2</v>
      </c>
      <c r="U55" s="59">
        <v>2</v>
      </c>
      <c r="V55" s="59">
        <v>2</v>
      </c>
      <c r="W55" s="59">
        <v>2</v>
      </c>
      <c r="X55" s="59">
        <v>2</v>
      </c>
      <c r="Y55" s="59">
        <v>2</v>
      </c>
      <c r="Z55" s="59">
        <v>2</v>
      </c>
      <c r="AA55" s="59">
        <v>2</v>
      </c>
      <c r="AB55" s="59">
        <v>2</v>
      </c>
      <c r="AC55" s="59">
        <v>2</v>
      </c>
      <c r="AD55" s="59"/>
      <c r="AE55" s="59">
        <v>2</v>
      </c>
      <c r="AF55" s="151" t="str">
        <f t="shared" ref="AF55:AF56" si="9">IF(ISERROR( LN(2)/(LN(AE55)-LN(X55))*7), "mas de 100", LN(2)/(LN(AE55)-LN(X55))*7)</f>
        <v>mas de 100</v>
      </c>
    </row>
    <row r="56" spans="1:80" x14ac:dyDescent="0.25">
      <c r="A56" s="148" t="s">
        <v>9</v>
      </c>
      <c r="B56" s="148" t="s">
        <v>230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2</v>
      </c>
      <c r="AB56" s="59">
        <v>2</v>
      </c>
      <c r="AC56" s="59">
        <v>2</v>
      </c>
      <c r="AD56" s="59"/>
      <c r="AE56" s="59">
        <v>2</v>
      </c>
      <c r="AF56" s="151" t="str">
        <f t="shared" si="9"/>
        <v>mas de 100</v>
      </c>
    </row>
    <row r="57" spans="1:80" x14ac:dyDescent="0.25">
      <c r="A57" s="148" t="s">
        <v>9</v>
      </c>
      <c r="B57" s="148" t="s">
        <v>224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1</v>
      </c>
      <c r="Y57" s="59">
        <v>1</v>
      </c>
      <c r="Z57" s="59">
        <v>4</v>
      </c>
      <c r="AA57" s="59">
        <v>5</v>
      </c>
      <c r="AB57" s="59">
        <v>5</v>
      </c>
      <c r="AC57" s="59">
        <v>6</v>
      </c>
      <c r="AD57" s="59"/>
      <c r="AE57" s="59">
        <v>7</v>
      </c>
      <c r="AF57" s="149">
        <f t="shared" si="1"/>
        <v>2.4934503097561551</v>
      </c>
    </row>
    <row r="58" spans="1:80" x14ac:dyDescent="0.25">
      <c r="A58" s="148" t="s">
        <v>9</v>
      </c>
      <c r="B58" s="148" t="s">
        <v>214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2</v>
      </c>
      <c r="Z58" s="59">
        <v>2</v>
      </c>
      <c r="AA58" s="59">
        <v>2</v>
      </c>
      <c r="AB58" s="59">
        <v>2</v>
      </c>
      <c r="AC58" s="59">
        <v>3</v>
      </c>
      <c r="AD58" s="59"/>
      <c r="AE58" s="59">
        <v>3</v>
      </c>
      <c r="AF58" s="149">
        <f t="shared" si="1"/>
        <v>4.4165082750002016</v>
      </c>
    </row>
    <row r="59" spans="1:80" x14ac:dyDescent="0.25">
      <c r="A59" s="148" t="s">
        <v>9</v>
      </c>
      <c r="B59" s="148" t="s">
        <v>63</v>
      </c>
      <c r="C59" s="59">
        <v>4</v>
      </c>
      <c r="D59" s="59">
        <v>4</v>
      </c>
      <c r="E59" s="59">
        <v>4</v>
      </c>
      <c r="F59" s="59">
        <v>5</v>
      </c>
      <c r="G59" s="59">
        <v>5</v>
      </c>
      <c r="H59" s="59">
        <v>5</v>
      </c>
      <c r="I59" s="59">
        <v>5</v>
      </c>
      <c r="J59" s="59">
        <v>5</v>
      </c>
      <c r="K59" s="59">
        <v>5</v>
      </c>
      <c r="L59" s="59">
        <v>5</v>
      </c>
      <c r="M59" s="59">
        <v>5</v>
      </c>
      <c r="N59" s="59">
        <v>5</v>
      </c>
      <c r="O59" s="59">
        <v>5</v>
      </c>
      <c r="P59" s="59">
        <v>5</v>
      </c>
      <c r="Q59" s="59">
        <v>5</v>
      </c>
      <c r="R59" s="59">
        <v>7</v>
      </c>
      <c r="S59" s="59">
        <v>7</v>
      </c>
      <c r="T59" s="59">
        <v>7</v>
      </c>
      <c r="U59" s="59">
        <v>7</v>
      </c>
      <c r="V59" s="59">
        <v>7</v>
      </c>
      <c r="W59" s="59">
        <v>7</v>
      </c>
      <c r="X59" s="59">
        <v>7</v>
      </c>
      <c r="Y59" s="59">
        <v>7</v>
      </c>
      <c r="Z59" s="59">
        <v>7</v>
      </c>
      <c r="AA59" s="59">
        <v>10</v>
      </c>
      <c r="AB59" s="59">
        <v>10</v>
      </c>
      <c r="AC59" s="59">
        <v>11</v>
      </c>
      <c r="AD59" s="59"/>
      <c r="AE59" s="59">
        <v>12</v>
      </c>
      <c r="AF59" s="149">
        <f t="shared" si="1"/>
        <v>9.0019698779565172</v>
      </c>
    </row>
    <row r="60" spans="1:80" x14ac:dyDescent="0.25">
      <c r="A60" s="148" t="s">
        <v>9</v>
      </c>
      <c r="B60" s="148" t="s">
        <v>9</v>
      </c>
      <c r="C60" s="59">
        <v>336</v>
      </c>
      <c r="D60" s="59">
        <v>345</v>
      </c>
      <c r="E60" s="59">
        <v>356</v>
      </c>
      <c r="F60" s="59">
        <v>376</v>
      </c>
      <c r="G60" s="59">
        <v>389</v>
      </c>
      <c r="H60" s="59">
        <v>401</v>
      </c>
      <c r="I60" s="59">
        <v>445</v>
      </c>
      <c r="J60" s="59">
        <v>493</v>
      </c>
      <c r="K60" s="59">
        <v>521</v>
      </c>
      <c r="L60" s="59">
        <v>556</v>
      </c>
      <c r="M60" s="59">
        <v>600</v>
      </c>
      <c r="N60" s="59">
        <v>631</v>
      </c>
      <c r="O60" s="59">
        <v>671</v>
      </c>
      <c r="P60" s="59">
        <v>703</v>
      </c>
      <c r="Q60" s="59">
        <v>771</v>
      </c>
      <c r="R60" s="59">
        <v>834</v>
      </c>
      <c r="S60" s="59">
        <v>870</v>
      </c>
      <c r="T60" s="59">
        <v>911</v>
      </c>
      <c r="U60" s="59">
        <v>947</v>
      </c>
      <c r="V60" s="59">
        <v>979</v>
      </c>
      <c r="W60" s="59">
        <v>1011</v>
      </c>
      <c r="X60" s="59">
        <v>1069</v>
      </c>
      <c r="Y60" s="59">
        <v>1148</v>
      </c>
      <c r="Z60" s="59">
        <v>1223</v>
      </c>
      <c r="AA60" s="59">
        <v>1308</v>
      </c>
      <c r="AB60" s="59">
        <v>1351</v>
      </c>
      <c r="AC60" s="59">
        <v>1399</v>
      </c>
      <c r="AD60" s="59"/>
      <c r="AE60" s="59">
        <v>1502</v>
      </c>
      <c r="AF60" s="149">
        <f t="shared" si="1"/>
        <v>14.267575253596458</v>
      </c>
    </row>
    <row r="61" spans="1:80" x14ac:dyDescent="0.25">
      <c r="A61" s="148" t="s">
        <v>9</v>
      </c>
      <c r="B61" s="148" t="s">
        <v>53</v>
      </c>
      <c r="C61" s="59">
        <v>6</v>
      </c>
      <c r="D61" s="59">
        <v>6</v>
      </c>
      <c r="E61" s="59">
        <v>7</v>
      </c>
      <c r="F61" s="59">
        <v>7</v>
      </c>
      <c r="G61" s="59">
        <v>9</v>
      </c>
      <c r="H61" s="59">
        <v>9</v>
      </c>
      <c r="I61" s="59">
        <v>11</v>
      </c>
      <c r="J61" s="59">
        <v>12</v>
      </c>
      <c r="K61" s="59">
        <v>14</v>
      </c>
      <c r="L61" s="59">
        <v>14</v>
      </c>
      <c r="M61" s="59">
        <v>16</v>
      </c>
      <c r="N61" s="59">
        <v>16</v>
      </c>
      <c r="O61" s="59">
        <v>17</v>
      </c>
      <c r="P61" s="59">
        <v>19</v>
      </c>
      <c r="Q61" s="59">
        <v>22</v>
      </c>
      <c r="R61" s="59">
        <v>22</v>
      </c>
      <c r="S61" s="59">
        <v>25</v>
      </c>
      <c r="T61" s="59">
        <v>26</v>
      </c>
      <c r="U61" s="59">
        <v>27</v>
      </c>
      <c r="V61" s="59">
        <v>28</v>
      </c>
      <c r="W61" s="59">
        <v>29</v>
      </c>
      <c r="X61" s="59">
        <v>32</v>
      </c>
      <c r="Y61" s="59">
        <v>37</v>
      </c>
      <c r="Z61" s="59">
        <v>37</v>
      </c>
      <c r="AA61" s="59">
        <v>37</v>
      </c>
      <c r="AB61" s="59">
        <v>39</v>
      </c>
      <c r="AC61" s="59">
        <v>39</v>
      </c>
      <c r="AD61" s="59"/>
      <c r="AE61" s="59">
        <v>40</v>
      </c>
      <c r="AF61" s="150">
        <f t="shared" si="1"/>
        <v>21.743986036537731</v>
      </c>
    </row>
    <row r="62" spans="1:80" x14ac:dyDescent="0.25">
      <c r="A62" s="148" t="s">
        <v>9</v>
      </c>
      <c r="B62" s="148" t="s">
        <v>211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1</v>
      </c>
      <c r="R62" s="59">
        <v>1</v>
      </c>
      <c r="S62" s="59">
        <v>1</v>
      </c>
      <c r="T62" s="59">
        <v>1</v>
      </c>
      <c r="U62" s="59">
        <v>1</v>
      </c>
      <c r="V62" s="59">
        <v>1</v>
      </c>
      <c r="W62" s="59">
        <v>1</v>
      </c>
      <c r="X62" s="59">
        <v>1</v>
      </c>
      <c r="Y62" s="59">
        <v>1</v>
      </c>
      <c r="Z62" s="59">
        <v>1</v>
      </c>
      <c r="AA62" s="59">
        <v>1</v>
      </c>
      <c r="AB62" s="59">
        <v>3</v>
      </c>
      <c r="AC62" s="59">
        <v>3</v>
      </c>
      <c r="AD62" s="59"/>
      <c r="AE62" s="59">
        <v>3</v>
      </c>
      <c r="AF62" s="149">
        <f t="shared" si="1"/>
        <v>4.4165082750002016</v>
      </c>
    </row>
    <row r="63" spans="1:80" x14ac:dyDescent="0.25">
      <c r="A63" s="148" t="s">
        <v>9</v>
      </c>
      <c r="B63" s="148" t="s">
        <v>151</v>
      </c>
      <c r="C63" s="59">
        <v>1</v>
      </c>
      <c r="D63" s="59">
        <v>1</v>
      </c>
      <c r="E63" s="59">
        <v>1</v>
      </c>
      <c r="F63" s="59">
        <v>1</v>
      </c>
      <c r="G63" s="59">
        <v>1</v>
      </c>
      <c r="H63" s="59">
        <v>1</v>
      </c>
      <c r="I63" s="59">
        <v>1</v>
      </c>
      <c r="J63" s="59">
        <v>1</v>
      </c>
      <c r="K63" s="59">
        <v>1</v>
      </c>
      <c r="L63" s="59">
        <v>1</v>
      </c>
      <c r="M63" s="59">
        <v>1</v>
      </c>
      <c r="N63" s="59">
        <v>1</v>
      </c>
      <c r="O63" s="59">
        <v>1</v>
      </c>
      <c r="P63" s="59">
        <v>1</v>
      </c>
      <c r="Q63" s="59">
        <v>1</v>
      </c>
      <c r="R63" s="59">
        <v>1</v>
      </c>
      <c r="S63" s="59">
        <v>1</v>
      </c>
      <c r="T63" s="59">
        <v>1</v>
      </c>
      <c r="U63" s="59">
        <v>1</v>
      </c>
      <c r="V63" s="59">
        <v>1</v>
      </c>
      <c r="W63" s="59">
        <v>1</v>
      </c>
      <c r="X63" s="59">
        <v>1</v>
      </c>
      <c r="Y63" s="59">
        <v>1</v>
      </c>
      <c r="Z63" s="59">
        <v>1</v>
      </c>
      <c r="AA63" s="59">
        <v>1</v>
      </c>
      <c r="AB63" s="59">
        <v>3</v>
      </c>
      <c r="AC63" s="59">
        <v>3</v>
      </c>
      <c r="AD63" s="59"/>
      <c r="AE63" s="59">
        <v>3</v>
      </c>
      <c r="AF63" s="149">
        <f t="shared" si="1"/>
        <v>4.4165082750002016</v>
      </c>
    </row>
    <row r="64" spans="1:80" x14ac:dyDescent="0.25">
      <c r="A64" s="148" t="s">
        <v>9</v>
      </c>
      <c r="B64" s="148" t="s">
        <v>189</v>
      </c>
      <c r="C64" s="59">
        <v>0</v>
      </c>
      <c r="D64" s="59">
        <v>0</v>
      </c>
      <c r="E64" s="59">
        <v>0</v>
      </c>
      <c r="F64" s="59">
        <v>0</v>
      </c>
      <c r="G64" s="59">
        <v>0</v>
      </c>
      <c r="H64" s="59">
        <v>0</v>
      </c>
      <c r="I64" s="59">
        <v>2</v>
      </c>
      <c r="J64" s="59">
        <v>3</v>
      </c>
      <c r="K64" s="59">
        <v>3</v>
      </c>
      <c r="L64" s="59">
        <v>3</v>
      </c>
      <c r="M64" s="59">
        <v>4</v>
      </c>
      <c r="N64" s="59">
        <v>5</v>
      </c>
      <c r="O64" s="59">
        <v>6</v>
      </c>
      <c r="P64" s="59">
        <v>6</v>
      </c>
      <c r="Q64" s="59">
        <v>6</v>
      </c>
      <c r="R64" s="59">
        <v>7</v>
      </c>
      <c r="S64" s="59">
        <v>8</v>
      </c>
      <c r="T64" s="59">
        <v>8</v>
      </c>
      <c r="U64" s="59">
        <v>9</v>
      </c>
      <c r="V64" s="59">
        <v>9</v>
      </c>
      <c r="W64" s="59">
        <v>9</v>
      </c>
      <c r="X64" s="59">
        <v>12</v>
      </c>
      <c r="Y64" s="59">
        <v>14</v>
      </c>
      <c r="Z64" s="59">
        <v>14</v>
      </c>
      <c r="AA64" s="59">
        <v>16</v>
      </c>
      <c r="AB64" s="59">
        <v>18</v>
      </c>
      <c r="AC64" s="59">
        <v>18</v>
      </c>
      <c r="AD64" s="59"/>
      <c r="AE64" s="59">
        <v>20</v>
      </c>
      <c r="AF64" s="149">
        <f t="shared" si="1"/>
        <v>9.4984081419970714</v>
      </c>
    </row>
    <row r="65" spans="1:80" s="142" customFormat="1" x14ac:dyDescent="0.25">
      <c r="A65" s="154" t="s">
        <v>289</v>
      </c>
      <c r="B65" s="154"/>
      <c r="C65" s="155">
        <v>353</v>
      </c>
      <c r="D65" s="155">
        <v>362</v>
      </c>
      <c r="E65" s="155">
        <v>375</v>
      </c>
      <c r="F65" s="155">
        <v>396</v>
      </c>
      <c r="G65" s="155">
        <v>412</v>
      </c>
      <c r="H65" s="155">
        <v>424</v>
      </c>
      <c r="I65" s="155">
        <v>473</v>
      </c>
      <c r="J65" s="155">
        <v>527</v>
      </c>
      <c r="K65" s="155">
        <v>557</v>
      </c>
      <c r="L65" s="155">
        <v>593</v>
      </c>
      <c r="M65" s="155">
        <v>644</v>
      </c>
      <c r="N65" s="155">
        <v>676</v>
      </c>
      <c r="O65" s="155">
        <v>724</v>
      </c>
      <c r="P65" s="155">
        <v>760</v>
      </c>
      <c r="Q65" s="155">
        <v>833</v>
      </c>
      <c r="R65" s="155">
        <v>902</v>
      </c>
      <c r="S65" s="155">
        <v>948</v>
      </c>
      <c r="T65" s="155">
        <v>991</v>
      </c>
      <c r="U65" s="155">
        <v>1030</v>
      </c>
      <c r="V65" s="155">
        <v>1064</v>
      </c>
      <c r="W65" s="155">
        <v>1097</v>
      </c>
      <c r="X65" s="155">
        <v>1165</v>
      </c>
      <c r="Y65" s="155">
        <v>1258</v>
      </c>
      <c r="Z65" s="155">
        <v>1337</v>
      </c>
      <c r="AA65" s="155">
        <v>1436</v>
      </c>
      <c r="AB65" s="155">
        <v>1490</v>
      </c>
      <c r="AC65" s="155">
        <v>1547</v>
      </c>
      <c r="AD65" s="155"/>
      <c r="AE65" s="155">
        <v>1656</v>
      </c>
      <c r="AF65" s="149">
        <f t="shared" si="1"/>
        <v>13.796563654776229</v>
      </c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</row>
    <row r="66" spans="1:80" x14ac:dyDescent="0.25">
      <c r="A66" s="148" t="s">
        <v>73</v>
      </c>
      <c r="B66" s="148" t="s">
        <v>73</v>
      </c>
      <c r="C66" s="59">
        <v>0</v>
      </c>
      <c r="D66" s="59">
        <v>0</v>
      </c>
      <c r="E66" s="59">
        <v>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1</v>
      </c>
      <c r="M66" s="59">
        <v>1</v>
      </c>
      <c r="N66" s="59">
        <v>1</v>
      </c>
      <c r="O66" s="59">
        <v>1</v>
      </c>
      <c r="P66" s="59">
        <v>1</v>
      </c>
      <c r="Q66" s="59">
        <v>2</v>
      </c>
      <c r="R66" s="59">
        <v>2</v>
      </c>
      <c r="S66" s="59">
        <v>2</v>
      </c>
      <c r="T66" s="59">
        <v>2</v>
      </c>
      <c r="U66" s="59">
        <v>2</v>
      </c>
      <c r="V66" s="59">
        <v>2</v>
      </c>
      <c r="W66" s="59">
        <v>2</v>
      </c>
      <c r="X66" s="59">
        <v>2</v>
      </c>
      <c r="Y66" s="59">
        <v>2</v>
      </c>
      <c r="Z66" s="59">
        <v>2</v>
      </c>
      <c r="AA66" s="59">
        <v>2</v>
      </c>
      <c r="AB66" s="59">
        <v>2</v>
      </c>
      <c r="AC66" s="59">
        <v>2</v>
      </c>
      <c r="AD66" s="59"/>
      <c r="AE66" s="59">
        <v>2</v>
      </c>
      <c r="AF66" s="151" t="str">
        <f t="shared" ref="AF66:AF70" si="10">IF(ISERROR( LN(2)/(LN(AE66)-LN(X66))*7), "mas de 100", LN(2)/(LN(AE66)-LN(X66))*7)</f>
        <v>mas de 100</v>
      </c>
    </row>
    <row r="67" spans="1:80" s="142" customFormat="1" x14ac:dyDescent="0.25">
      <c r="A67" s="152" t="s">
        <v>290</v>
      </c>
      <c r="B67" s="152"/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1</v>
      </c>
      <c r="M67" s="153">
        <v>1</v>
      </c>
      <c r="N67" s="153">
        <v>1</v>
      </c>
      <c r="O67" s="153">
        <v>1</v>
      </c>
      <c r="P67" s="153">
        <v>1</v>
      </c>
      <c r="Q67" s="153">
        <v>2</v>
      </c>
      <c r="R67" s="153">
        <v>2</v>
      </c>
      <c r="S67" s="153">
        <v>2</v>
      </c>
      <c r="T67" s="153">
        <v>2</v>
      </c>
      <c r="U67" s="153">
        <v>2</v>
      </c>
      <c r="V67" s="153">
        <v>2</v>
      </c>
      <c r="W67" s="153">
        <v>2</v>
      </c>
      <c r="X67" s="153">
        <v>2</v>
      </c>
      <c r="Y67" s="153">
        <v>2</v>
      </c>
      <c r="Z67" s="153">
        <v>2</v>
      </c>
      <c r="AA67" s="153">
        <v>2</v>
      </c>
      <c r="AB67" s="153">
        <v>2</v>
      </c>
      <c r="AC67" s="153">
        <v>2</v>
      </c>
      <c r="AD67" s="153"/>
      <c r="AE67" s="153">
        <v>2</v>
      </c>
      <c r="AF67" s="151" t="str">
        <f t="shared" si="10"/>
        <v>mas de 100</v>
      </c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</row>
    <row r="68" spans="1:80" x14ac:dyDescent="0.25">
      <c r="A68" s="148" t="s">
        <v>74</v>
      </c>
      <c r="B68" s="148" t="s">
        <v>227</v>
      </c>
      <c r="C68" s="59">
        <v>0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1</v>
      </c>
      <c r="AA68" s="59">
        <v>1</v>
      </c>
      <c r="AB68" s="59">
        <v>1</v>
      </c>
      <c r="AC68" s="59">
        <v>1</v>
      </c>
      <c r="AD68" s="59"/>
      <c r="AE68" s="59">
        <v>1</v>
      </c>
      <c r="AF68" s="151" t="str">
        <f t="shared" si="10"/>
        <v>mas de 100</v>
      </c>
    </row>
    <row r="69" spans="1:80" x14ac:dyDescent="0.25">
      <c r="A69" s="148" t="s">
        <v>74</v>
      </c>
      <c r="B69" s="148" t="s">
        <v>232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1</v>
      </c>
      <c r="AC69" s="59">
        <v>2</v>
      </c>
      <c r="AD69" s="59"/>
      <c r="AE69" s="59">
        <v>2</v>
      </c>
      <c r="AF69" s="151" t="str">
        <f t="shared" si="10"/>
        <v>mas de 100</v>
      </c>
    </row>
    <row r="70" spans="1:80" s="142" customFormat="1" x14ac:dyDescent="0.25">
      <c r="A70" s="152" t="s">
        <v>291</v>
      </c>
      <c r="B70" s="152"/>
      <c r="C70" s="153">
        <v>0</v>
      </c>
      <c r="D70" s="153">
        <v>0</v>
      </c>
      <c r="E70" s="153">
        <v>0</v>
      </c>
      <c r="F70" s="153">
        <v>0</v>
      </c>
      <c r="G70" s="153">
        <v>0</v>
      </c>
      <c r="H70" s="153">
        <v>0</v>
      </c>
      <c r="I70" s="153">
        <v>0</v>
      </c>
      <c r="J70" s="153">
        <v>0</v>
      </c>
      <c r="K70" s="153">
        <v>0</v>
      </c>
      <c r="L70" s="153">
        <v>0</v>
      </c>
      <c r="M70" s="153">
        <v>0</v>
      </c>
      <c r="N70" s="153">
        <v>0</v>
      </c>
      <c r="O70" s="153">
        <v>0</v>
      </c>
      <c r="P70" s="153">
        <v>0</v>
      </c>
      <c r="Q70" s="153">
        <v>0</v>
      </c>
      <c r="R70" s="153">
        <v>0</v>
      </c>
      <c r="S70" s="153">
        <v>0</v>
      </c>
      <c r="T70" s="153">
        <v>0</v>
      </c>
      <c r="U70" s="153">
        <v>0</v>
      </c>
      <c r="V70" s="153">
        <v>0</v>
      </c>
      <c r="W70" s="153">
        <v>0</v>
      </c>
      <c r="X70" s="153">
        <v>0</v>
      </c>
      <c r="Y70" s="153">
        <v>0</v>
      </c>
      <c r="Z70" s="153">
        <v>1</v>
      </c>
      <c r="AA70" s="153">
        <v>1</v>
      </c>
      <c r="AB70" s="153">
        <v>2</v>
      </c>
      <c r="AC70" s="153">
        <v>3</v>
      </c>
      <c r="AD70" s="153"/>
      <c r="AE70" s="153">
        <v>3</v>
      </c>
      <c r="AF70" s="151" t="str">
        <f t="shared" si="10"/>
        <v>mas de 100</v>
      </c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</row>
    <row r="71" spans="1:80" x14ac:dyDescent="0.25">
      <c r="A71" s="148" t="s">
        <v>49</v>
      </c>
      <c r="B71" s="148" t="s">
        <v>223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2</v>
      </c>
      <c r="W71" s="59">
        <v>2</v>
      </c>
      <c r="X71" s="59">
        <v>6</v>
      </c>
      <c r="Y71" s="59">
        <v>8</v>
      </c>
      <c r="Z71" s="59">
        <v>11</v>
      </c>
      <c r="AA71" s="59">
        <v>11</v>
      </c>
      <c r="AB71" s="59">
        <v>11</v>
      </c>
      <c r="AC71" s="59">
        <v>12</v>
      </c>
      <c r="AD71" s="59"/>
      <c r="AE71" s="59">
        <v>12</v>
      </c>
      <c r="AF71" s="149">
        <f t="shared" ref="AF71:AF80" si="11">IF(ISERROR( LN(2)/(LN(AE71)-LN(X71))*7), "", LN(2)/(LN(AE71)-LN(X71))*7)</f>
        <v>6.9999999999999991</v>
      </c>
    </row>
    <row r="72" spans="1:80" x14ac:dyDescent="0.25">
      <c r="A72" s="148" t="s">
        <v>49</v>
      </c>
      <c r="B72" s="148" t="s">
        <v>130</v>
      </c>
      <c r="C72" s="59">
        <v>1</v>
      </c>
      <c r="D72" s="59">
        <v>1</v>
      </c>
      <c r="E72" s="59">
        <v>1</v>
      </c>
      <c r="F72" s="59">
        <v>1</v>
      </c>
      <c r="G72" s="59">
        <v>1</v>
      </c>
      <c r="H72" s="59">
        <v>1</v>
      </c>
      <c r="I72" s="59">
        <v>1</v>
      </c>
      <c r="J72" s="59">
        <v>1</v>
      </c>
      <c r="K72" s="59">
        <v>1</v>
      </c>
      <c r="L72" s="59">
        <v>1</v>
      </c>
      <c r="M72" s="59">
        <v>1</v>
      </c>
      <c r="N72" s="59">
        <v>1</v>
      </c>
      <c r="O72" s="59">
        <v>1</v>
      </c>
      <c r="P72" s="59">
        <v>1</v>
      </c>
      <c r="Q72" s="59">
        <v>1</v>
      </c>
      <c r="R72" s="59">
        <v>1</v>
      </c>
      <c r="S72" s="59">
        <v>1</v>
      </c>
      <c r="T72" s="59">
        <v>1</v>
      </c>
      <c r="U72" s="59">
        <v>1</v>
      </c>
      <c r="V72" s="59">
        <v>1</v>
      </c>
      <c r="W72" s="59">
        <v>1</v>
      </c>
      <c r="X72" s="59">
        <v>1</v>
      </c>
      <c r="Y72" s="59">
        <v>1</v>
      </c>
      <c r="Z72" s="59">
        <v>1</v>
      </c>
      <c r="AA72" s="59">
        <v>1</v>
      </c>
      <c r="AB72" s="59">
        <v>1</v>
      </c>
      <c r="AC72" s="59">
        <v>1</v>
      </c>
      <c r="AD72" s="59"/>
      <c r="AE72" s="59">
        <v>1</v>
      </c>
      <c r="AF72" s="151" t="str">
        <f>IF(ISERROR( LN(2)/(LN(AE72)-LN(X72))*7), "mas de 100", LN(2)/(LN(AE72)-LN(X72))*7)</f>
        <v>mas de 100</v>
      </c>
    </row>
    <row r="73" spans="1:80" x14ac:dyDescent="0.25">
      <c r="A73" s="148" t="s">
        <v>49</v>
      </c>
      <c r="B73" s="148" t="s">
        <v>67</v>
      </c>
      <c r="C73" s="59">
        <v>12</v>
      </c>
      <c r="D73" s="59">
        <v>12</v>
      </c>
      <c r="E73" s="59">
        <v>12</v>
      </c>
      <c r="F73" s="59">
        <v>12</v>
      </c>
      <c r="G73" s="59">
        <v>12</v>
      </c>
      <c r="H73" s="59">
        <v>12</v>
      </c>
      <c r="I73" s="59">
        <v>12</v>
      </c>
      <c r="J73" s="59">
        <v>12</v>
      </c>
      <c r="K73" s="59">
        <v>12</v>
      </c>
      <c r="L73" s="59">
        <v>13</v>
      </c>
      <c r="M73" s="59">
        <v>13</v>
      </c>
      <c r="N73" s="59">
        <v>13</v>
      </c>
      <c r="O73" s="59">
        <v>13</v>
      </c>
      <c r="P73" s="59">
        <v>13</v>
      </c>
      <c r="Q73" s="59">
        <v>13</v>
      </c>
      <c r="R73" s="59">
        <v>13</v>
      </c>
      <c r="S73" s="59">
        <v>13</v>
      </c>
      <c r="T73" s="59">
        <v>13</v>
      </c>
      <c r="U73" s="59">
        <v>13</v>
      </c>
      <c r="V73" s="59">
        <v>13</v>
      </c>
      <c r="W73" s="59">
        <v>13</v>
      </c>
      <c r="X73" s="59">
        <v>13</v>
      </c>
      <c r="Y73" s="59">
        <v>14</v>
      </c>
      <c r="Z73" s="59">
        <v>14</v>
      </c>
      <c r="AA73" s="59">
        <v>14</v>
      </c>
      <c r="AB73" s="59">
        <v>14</v>
      </c>
      <c r="AC73" s="59">
        <v>16</v>
      </c>
      <c r="AD73" s="59"/>
      <c r="AE73" s="59">
        <v>17</v>
      </c>
      <c r="AF73" s="150">
        <f t="shared" si="11"/>
        <v>18.086774618952333</v>
      </c>
    </row>
    <row r="74" spans="1:80" x14ac:dyDescent="0.25">
      <c r="A74" s="148" t="s">
        <v>49</v>
      </c>
      <c r="B74" s="148" t="s">
        <v>50</v>
      </c>
      <c r="C74" s="59">
        <v>5</v>
      </c>
      <c r="D74" s="59">
        <v>5</v>
      </c>
      <c r="E74" s="59">
        <v>5</v>
      </c>
      <c r="F74" s="59">
        <v>5</v>
      </c>
      <c r="G74" s="59">
        <v>5</v>
      </c>
      <c r="H74" s="59">
        <v>5</v>
      </c>
      <c r="I74" s="59">
        <v>5</v>
      </c>
      <c r="J74" s="59">
        <v>5</v>
      </c>
      <c r="K74" s="59">
        <v>5</v>
      </c>
      <c r="L74" s="59">
        <v>5</v>
      </c>
      <c r="M74" s="59">
        <v>5</v>
      </c>
      <c r="N74" s="59">
        <v>5</v>
      </c>
      <c r="O74" s="59">
        <v>5</v>
      </c>
      <c r="P74" s="59">
        <v>5</v>
      </c>
      <c r="Q74" s="59">
        <v>5</v>
      </c>
      <c r="R74" s="59">
        <v>5</v>
      </c>
      <c r="S74" s="59">
        <v>5</v>
      </c>
      <c r="T74" s="59">
        <v>5</v>
      </c>
      <c r="U74" s="59">
        <v>5</v>
      </c>
      <c r="V74" s="59">
        <v>5</v>
      </c>
      <c r="W74" s="59">
        <v>5</v>
      </c>
      <c r="X74" s="59">
        <v>5</v>
      </c>
      <c r="Y74" s="59">
        <v>5</v>
      </c>
      <c r="Z74" s="59">
        <v>5</v>
      </c>
      <c r="AA74" s="59">
        <v>5</v>
      </c>
      <c r="AB74" s="59">
        <v>5</v>
      </c>
      <c r="AC74" s="59">
        <v>5</v>
      </c>
      <c r="AD74" s="59"/>
      <c r="AE74" s="59">
        <v>5</v>
      </c>
      <c r="AF74" s="151" t="str">
        <f>IF(ISERROR( LN(2)/(LN(AE74)-LN(X74))*7), "mas de 100", LN(2)/(LN(AE74)-LN(X74))*7)</f>
        <v>mas de 100</v>
      </c>
    </row>
    <row r="75" spans="1:80" s="142" customFormat="1" x14ac:dyDescent="0.25">
      <c r="A75" s="154" t="s">
        <v>292</v>
      </c>
      <c r="B75" s="154"/>
      <c r="C75" s="155">
        <v>18</v>
      </c>
      <c r="D75" s="155">
        <v>18</v>
      </c>
      <c r="E75" s="155">
        <v>18</v>
      </c>
      <c r="F75" s="155">
        <v>18</v>
      </c>
      <c r="G75" s="155">
        <v>18</v>
      </c>
      <c r="H75" s="155">
        <v>18</v>
      </c>
      <c r="I75" s="155">
        <v>18</v>
      </c>
      <c r="J75" s="155">
        <v>18</v>
      </c>
      <c r="K75" s="155">
        <v>18</v>
      </c>
      <c r="L75" s="155">
        <v>19</v>
      </c>
      <c r="M75" s="155">
        <v>19</v>
      </c>
      <c r="N75" s="155">
        <v>19</v>
      </c>
      <c r="O75" s="155">
        <v>19</v>
      </c>
      <c r="P75" s="155">
        <v>19</v>
      </c>
      <c r="Q75" s="155">
        <v>19</v>
      </c>
      <c r="R75" s="155">
        <v>19</v>
      </c>
      <c r="S75" s="155">
        <v>19</v>
      </c>
      <c r="T75" s="155">
        <v>19</v>
      </c>
      <c r="U75" s="155">
        <v>19</v>
      </c>
      <c r="V75" s="155">
        <v>21</v>
      </c>
      <c r="W75" s="155">
        <v>21</v>
      </c>
      <c r="X75" s="155">
        <v>25</v>
      </c>
      <c r="Y75" s="155">
        <v>28</v>
      </c>
      <c r="Z75" s="155">
        <v>31</v>
      </c>
      <c r="AA75" s="155">
        <v>31</v>
      </c>
      <c r="AB75" s="155">
        <v>31</v>
      </c>
      <c r="AC75" s="155">
        <v>34</v>
      </c>
      <c r="AD75" s="155"/>
      <c r="AE75" s="155">
        <v>35</v>
      </c>
      <c r="AF75" s="149">
        <f t="shared" si="11"/>
        <v>14.420299019743014</v>
      </c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</row>
    <row r="76" spans="1:80" x14ac:dyDescent="0.25">
      <c r="A76" s="148" t="s">
        <v>75</v>
      </c>
      <c r="B76" s="148" t="s">
        <v>75</v>
      </c>
      <c r="C76" s="59">
        <v>2</v>
      </c>
      <c r="D76" s="59">
        <v>2</v>
      </c>
      <c r="E76" s="59">
        <v>2</v>
      </c>
      <c r="F76" s="59">
        <v>2</v>
      </c>
      <c r="G76" s="59">
        <v>2</v>
      </c>
      <c r="H76" s="59">
        <v>2</v>
      </c>
      <c r="I76" s="59">
        <v>2</v>
      </c>
      <c r="J76" s="59">
        <v>2</v>
      </c>
      <c r="K76" s="59">
        <v>2</v>
      </c>
      <c r="L76" s="59">
        <v>3</v>
      </c>
      <c r="M76" s="59">
        <v>3</v>
      </c>
      <c r="N76" s="59">
        <v>3</v>
      </c>
      <c r="O76" s="59">
        <v>7</v>
      </c>
      <c r="P76" s="59">
        <v>7</v>
      </c>
      <c r="Q76" s="59">
        <v>7</v>
      </c>
      <c r="R76" s="59">
        <v>7</v>
      </c>
      <c r="S76" s="59">
        <v>13</v>
      </c>
      <c r="T76" s="59">
        <v>13</v>
      </c>
      <c r="U76" s="59">
        <v>13</v>
      </c>
      <c r="V76" s="59">
        <v>15</v>
      </c>
      <c r="W76" s="59">
        <v>17</v>
      </c>
      <c r="X76" s="59">
        <v>17</v>
      </c>
      <c r="Y76" s="59">
        <v>25</v>
      </c>
      <c r="Z76" s="59">
        <v>25</v>
      </c>
      <c r="AA76" s="59">
        <v>33</v>
      </c>
      <c r="AB76" s="59">
        <v>33</v>
      </c>
      <c r="AC76" s="59">
        <v>34</v>
      </c>
      <c r="AD76" s="59"/>
      <c r="AE76" s="59">
        <v>35</v>
      </c>
      <c r="AF76" s="149">
        <f t="shared" si="11"/>
        <v>6.7190098284790816</v>
      </c>
    </row>
    <row r="77" spans="1:80" s="142" customFormat="1" x14ac:dyDescent="0.25">
      <c r="A77" s="154" t="s">
        <v>293</v>
      </c>
      <c r="B77" s="154"/>
      <c r="C77" s="155">
        <v>2</v>
      </c>
      <c r="D77" s="155">
        <v>2</v>
      </c>
      <c r="E77" s="155">
        <v>2</v>
      </c>
      <c r="F77" s="155">
        <v>2</v>
      </c>
      <c r="G77" s="155">
        <v>2</v>
      </c>
      <c r="H77" s="155">
        <v>2</v>
      </c>
      <c r="I77" s="155">
        <v>2</v>
      </c>
      <c r="J77" s="155">
        <v>2</v>
      </c>
      <c r="K77" s="155">
        <v>2</v>
      </c>
      <c r="L77" s="155">
        <v>3</v>
      </c>
      <c r="M77" s="155">
        <v>3</v>
      </c>
      <c r="N77" s="155">
        <v>3</v>
      </c>
      <c r="O77" s="155">
        <v>7</v>
      </c>
      <c r="P77" s="155">
        <v>7</v>
      </c>
      <c r="Q77" s="155">
        <v>7</v>
      </c>
      <c r="R77" s="155">
        <v>7</v>
      </c>
      <c r="S77" s="155">
        <v>13</v>
      </c>
      <c r="T77" s="155">
        <v>13</v>
      </c>
      <c r="U77" s="155">
        <v>13</v>
      </c>
      <c r="V77" s="155">
        <v>15</v>
      </c>
      <c r="W77" s="155">
        <v>17</v>
      </c>
      <c r="X77" s="155">
        <v>17</v>
      </c>
      <c r="Y77" s="155">
        <v>25</v>
      </c>
      <c r="Z77" s="155">
        <v>25</v>
      </c>
      <c r="AA77" s="155">
        <v>33</v>
      </c>
      <c r="AB77" s="155">
        <v>33</v>
      </c>
      <c r="AC77" s="155">
        <v>34</v>
      </c>
      <c r="AD77" s="155"/>
      <c r="AE77" s="155">
        <v>35</v>
      </c>
      <c r="AF77" s="149">
        <f t="shared" si="11"/>
        <v>6.7190098284790816</v>
      </c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</row>
    <row r="78" spans="1:80" x14ac:dyDescent="0.25">
      <c r="A78" s="148" t="s">
        <v>12</v>
      </c>
      <c r="B78" s="148" t="s">
        <v>226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3</v>
      </c>
      <c r="AA78" s="59">
        <v>3</v>
      </c>
      <c r="AB78" s="59">
        <v>3</v>
      </c>
      <c r="AC78" s="59">
        <v>3</v>
      </c>
      <c r="AD78" s="59"/>
      <c r="AE78" s="59">
        <v>3</v>
      </c>
      <c r="AF78" s="151" t="str">
        <f>IF(ISERROR( LN(2)/(LN(AE78)-LN(X78))*7), "mas de 100", LN(2)/(LN(AE78)-LN(X78))*7)</f>
        <v>mas de 100</v>
      </c>
    </row>
    <row r="79" spans="1:80" x14ac:dyDescent="0.25">
      <c r="A79" s="148" t="s">
        <v>12</v>
      </c>
      <c r="B79" s="148" t="s">
        <v>12</v>
      </c>
      <c r="C79" s="59">
        <v>2</v>
      </c>
      <c r="D79" s="59">
        <v>2</v>
      </c>
      <c r="E79" s="59">
        <v>2</v>
      </c>
      <c r="F79" s="59">
        <v>2</v>
      </c>
      <c r="G79" s="59">
        <v>2</v>
      </c>
      <c r="H79" s="59">
        <v>2</v>
      </c>
      <c r="I79" s="59">
        <v>2</v>
      </c>
      <c r="J79" s="59">
        <v>2</v>
      </c>
      <c r="K79" s="59">
        <v>2</v>
      </c>
      <c r="L79" s="59">
        <v>2</v>
      </c>
      <c r="M79" s="59">
        <v>2</v>
      </c>
      <c r="N79" s="59">
        <v>2</v>
      </c>
      <c r="O79" s="59">
        <v>2</v>
      </c>
      <c r="P79" s="59">
        <v>3</v>
      </c>
      <c r="Q79" s="59">
        <v>3</v>
      </c>
      <c r="R79" s="59">
        <v>3</v>
      </c>
      <c r="S79" s="59">
        <v>3</v>
      </c>
      <c r="T79" s="59">
        <v>3</v>
      </c>
      <c r="U79" s="59">
        <v>3</v>
      </c>
      <c r="V79" s="59">
        <v>3</v>
      </c>
      <c r="W79" s="59">
        <v>4</v>
      </c>
      <c r="X79" s="59">
        <v>4</v>
      </c>
      <c r="Y79" s="59">
        <v>4</v>
      </c>
      <c r="Z79" s="59">
        <v>4</v>
      </c>
      <c r="AA79" s="59">
        <v>5</v>
      </c>
      <c r="AB79" s="59">
        <v>8</v>
      </c>
      <c r="AC79" s="59">
        <v>11</v>
      </c>
      <c r="AD79" s="59"/>
      <c r="AE79" s="59">
        <v>13</v>
      </c>
      <c r="AF79" s="149">
        <f t="shared" si="11"/>
        <v>4.1165822729972144</v>
      </c>
    </row>
    <row r="80" spans="1:80" s="142" customFormat="1" x14ac:dyDescent="0.25">
      <c r="A80" s="154" t="s">
        <v>294</v>
      </c>
      <c r="B80" s="154"/>
      <c r="C80" s="155">
        <v>2</v>
      </c>
      <c r="D80" s="155">
        <v>2</v>
      </c>
      <c r="E80" s="155">
        <v>2</v>
      </c>
      <c r="F80" s="155">
        <v>2</v>
      </c>
      <c r="G80" s="155">
        <v>2</v>
      </c>
      <c r="H80" s="155">
        <v>2</v>
      </c>
      <c r="I80" s="155">
        <v>2</v>
      </c>
      <c r="J80" s="155">
        <v>2</v>
      </c>
      <c r="K80" s="155">
        <v>2</v>
      </c>
      <c r="L80" s="155">
        <v>2</v>
      </c>
      <c r="M80" s="155">
        <v>2</v>
      </c>
      <c r="N80" s="155">
        <v>2</v>
      </c>
      <c r="O80" s="155">
        <v>2</v>
      </c>
      <c r="P80" s="155">
        <v>3</v>
      </c>
      <c r="Q80" s="155">
        <v>3</v>
      </c>
      <c r="R80" s="155">
        <v>3</v>
      </c>
      <c r="S80" s="155">
        <v>3</v>
      </c>
      <c r="T80" s="155">
        <v>3</v>
      </c>
      <c r="U80" s="155">
        <v>3</v>
      </c>
      <c r="V80" s="155">
        <v>3</v>
      </c>
      <c r="W80" s="155">
        <v>4</v>
      </c>
      <c r="X80" s="155">
        <v>4</v>
      </c>
      <c r="Y80" s="155">
        <v>4</v>
      </c>
      <c r="Z80" s="155">
        <v>7</v>
      </c>
      <c r="AA80" s="155">
        <v>8</v>
      </c>
      <c r="AB80" s="155">
        <v>11</v>
      </c>
      <c r="AC80" s="155">
        <v>14</v>
      </c>
      <c r="AD80" s="155"/>
      <c r="AE80" s="155">
        <v>16</v>
      </c>
      <c r="AF80" s="149">
        <f t="shared" si="11"/>
        <v>3.5</v>
      </c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</row>
  </sheetData>
  <autoFilter ref="A2:AF80" xr:uid="{00000000-0009-0000-0000-000009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530"/>
  <sheetViews>
    <sheetView workbookViewId="0">
      <pane ySplit="1" topLeftCell="A438" activePane="bottomLeft" state="frozen"/>
      <selection pane="bottomLeft" activeCell="A449" sqref="A449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236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10</v>
      </c>
      <c r="C224" t="s">
        <v>231</v>
      </c>
      <c r="D224" s="2">
        <v>1</v>
      </c>
    </row>
    <row r="225" spans="1:4" x14ac:dyDescent="0.25">
      <c r="A225" s="87">
        <v>44037</v>
      </c>
      <c r="B225" t="s">
        <v>9</v>
      </c>
      <c r="C225" t="s">
        <v>9</v>
      </c>
      <c r="D225" s="2">
        <v>4</v>
      </c>
    </row>
    <row r="226" spans="1:4" x14ac:dyDescent="0.25">
      <c r="A226" s="87">
        <v>44038</v>
      </c>
      <c r="B226" t="s">
        <v>18</v>
      </c>
      <c r="C226" t="s">
        <v>20</v>
      </c>
      <c r="D226" s="2">
        <v>1</v>
      </c>
    </row>
    <row r="227" spans="1:4" x14ac:dyDescent="0.25">
      <c r="A227" s="87">
        <v>44038</v>
      </c>
      <c r="B227" t="s">
        <v>15</v>
      </c>
      <c r="C227" t="s">
        <v>15</v>
      </c>
      <c r="D227" s="2">
        <v>3</v>
      </c>
    </row>
    <row r="228" spans="1:4" x14ac:dyDescent="0.25">
      <c r="A228" s="87">
        <v>44038</v>
      </c>
      <c r="B228" t="s">
        <v>46</v>
      </c>
      <c r="C228" t="s">
        <v>45</v>
      </c>
      <c r="D228" s="2">
        <v>1</v>
      </c>
    </row>
    <row r="229" spans="1:4" x14ac:dyDescent="0.25">
      <c r="A229" s="87">
        <v>44038</v>
      </c>
      <c r="B229" t="s">
        <v>10</v>
      </c>
      <c r="C229" t="s">
        <v>10</v>
      </c>
      <c r="D229" s="2">
        <v>3</v>
      </c>
    </row>
    <row r="230" spans="1:4" x14ac:dyDescent="0.25">
      <c r="A230" s="87">
        <v>44038</v>
      </c>
      <c r="B230" t="s">
        <v>9</v>
      </c>
      <c r="C230" t="s">
        <v>9</v>
      </c>
      <c r="D230" s="2">
        <v>10</v>
      </c>
    </row>
    <row r="231" spans="1:4" x14ac:dyDescent="0.25">
      <c r="A231" s="87">
        <v>44038</v>
      </c>
      <c r="B231" t="s">
        <v>9</v>
      </c>
      <c r="C231" t="s">
        <v>53</v>
      </c>
      <c r="D231" s="2">
        <v>1</v>
      </c>
    </row>
    <row r="232" spans="1:4" x14ac:dyDescent="0.25">
      <c r="A232" s="87">
        <v>44039</v>
      </c>
      <c r="B232" t="s">
        <v>10</v>
      </c>
      <c r="C232" t="s">
        <v>10</v>
      </c>
      <c r="D232" s="2">
        <v>2</v>
      </c>
    </row>
    <row r="233" spans="1:4" x14ac:dyDescent="0.25">
      <c r="A233" s="87">
        <v>44039</v>
      </c>
      <c r="B233" t="s">
        <v>9</v>
      </c>
      <c r="C233" t="s">
        <v>9</v>
      </c>
      <c r="D233" s="2">
        <v>1</v>
      </c>
    </row>
    <row r="234" spans="1:4" x14ac:dyDescent="0.25">
      <c r="A234" s="87">
        <v>44040</v>
      </c>
      <c r="B234" t="s">
        <v>15</v>
      </c>
      <c r="C234" t="s">
        <v>179</v>
      </c>
      <c r="D234" s="2">
        <v>1</v>
      </c>
    </row>
    <row r="235" spans="1:4" x14ac:dyDescent="0.25">
      <c r="A235" s="87">
        <v>44040</v>
      </c>
      <c r="B235" t="s">
        <v>9</v>
      </c>
      <c r="C235" t="s">
        <v>9</v>
      </c>
      <c r="D235" s="2">
        <v>6</v>
      </c>
    </row>
    <row r="236" spans="1:4" x14ac:dyDescent="0.25">
      <c r="A236" s="87">
        <v>44041</v>
      </c>
      <c r="B236" t="s">
        <v>15</v>
      </c>
      <c r="C236" t="s">
        <v>15</v>
      </c>
      <c r="D236" s="2">
        <v>2</v>
      </c>
    </row>
    <row r="237" spans="1:4" x14ac:dyDescent="0.25">
      <c r="A237" s="87">
        <v>44041</v>
      </c>
      <c r="B237" t="s">
        <v>10</v>
      </c>
      <c r="C237" t="s">
        <v>10</v>
      </c>
      <c r="D237" s="2">
        <v>1</v>
      </c>
    </row>
    <row r="238" spans="1:4" x14ac:dyDescent="0.25">
      <c r="A238" s="87">
        <v>44041</v>
      </c>
      <c r="B238" t="s">
        <v>13</v>
      </c>
      <c r="C238" t="s">
        <v>13</v>
      </c>
      <c r="D238" s="2">
        <v>1</v>
      </c>
    </row>
    <row r="239" spans="1:4" x14ac:dyDescent="0.25">
      <c r="A239" s="87">
        <v>44041</v>
      </c>
      <c r="B239" t="s">
        <v>9</v>
      </c>
      <c r="C239" t="s">
        <v>9</v>
      </c>
      <c r="D239" s="2">
        <v>9</v>
      </c>
    </row>
    <row r="240" spans="1:4" x14ac:dyDescent="0.25">
      <c r="A240" s="87">
        <v>44042</v>
      </c>
      <c r="B240" t="s">
        <v>15</v>
      </c>
      <c r="C240" t="s">
        <v>15</v>
      </c>
      <c r="D240" s="2">
        <v>1</v>
      </c>
    </row>
    <row r="241" spans="1:4" x14ac:dyDescent="0.25">
      <c r="A241" s="87">
        <v>44042</v>
      </c>
      <c r="B241" t="s">
        <v>15</v>
      </c>
      <c r="C241" t="s">
        <v>179</v>
      </c>
      <c r="D241" s="2">
        <v>2</v>
      </c>
    </row>
    <row r="242" spans="1:4" x14ac:dyDescent="0.25">
      <c r="A242" s="87">
        <v>44042</v>
      </c>
      <c r="B242" t="s">
        <v>46</v>
      </c>
      <c r="C242" t="s">
        <v>45</v>
      </c>
      <c r="D242" s="2">
        <v>1</v>
      </c>
    </row>
    <row r="243" spans="1:4" x14ac:dyDescent="0.25">
      <c r="A243" s="87">
        <v>44042</v>
      </c>
      <c r="B243" t="s">
        <v>10</v>
      </c>
      <c r="C243" t="s">
        <v>10</v>
      </c>
      <c r="D243" s="2">
        <v>6</v>
      </c>
    </row>
    <row r="244" spans="1:4" x14ac:dyDescent="0.25">
      <c r="A244" s="87">
        <v>44042</v>
      </c>
      <c r="B244" t="s">
        <v>9</v>
      </c>
      <c r="C244" t="s">
        <v>89</v>
      </c>
      <c r="D244" s="2">
        <v>1</v>
      </c>
    </row>
    <row r="245" spans="1:4" x14ac:dyDescent="0.25">
      <c r="A245" s="87">
        <v>44042</v>
      </c>
      <c r="B245" t="s">
        <v>9</v>
      </c>
      <c r="C245" t="s">
        <v>9</v>
      </c>
      <c r="D245" s="2">
        <v>8</v>
      </c>
    </row>
    <row r="246" spans="1:4" x14ac:dyDescent="0.25">
      <c r="A246" s="87">
        <v>44042</v>
      </c>
      <c r="B246" t="s">
        <v>9</v>
      </c>
      <c r="C246" t="s">
        <v>53</v>
      </c>
      <c r="D246" s="2">
        <v>2</v>
      </c>
    </row>
    <row r="247" spans="1:4" x14ac:dyDescent="0.25">
      <c r="A247" s="87">
        <v>44043</v>
      </c>
      <c r="B247" t="s">
        <v>10</v>
      </c>
      <c r="C247" t="s">
        <v>10</v>
      </c>
      <c r="D247" s="2">
        <v>2</v>
      </c>
    </row>
    <row r="248" spans="1:4" x14ac:dyDescent="0.25">
      <c r="A248" s="87">
        <v>44043</v>
      </c>
      <c r="B248" t="s">
        <v>9</v>
      </c>
      <c r="C248" t="s">
        <v>9</v>
      </c>
      <c r="D248" s="2">
        <v>6</v>
      </c>
    </row>
    <row r="249" spans="1:4" x14ac:dyDescent="0.25">
      <c r="A249" s="87">
        <v>44043</v>
      </c>
      <c r="B249" t="s">
        <v>49</v>
      </c>
      <c r="C249" t="s">
        <v>67</v>
      </c>
      <c r="D249" s="2">
        <v>1</v>
      </c>
    </row>
    <row r="250" spans="1:4" x14ac:dyDescent="0.25">
      <c r="A250" s="87">
        <v>44044</v>
      </c>
      <c r="B250" t="s">
        <v>18</v>
      </c>
      <c r="C250" t="s">
        <v>18</v>
      </c>
      <c r="D250" s="2">
        <v>1</v>
      </c>
    </row>
    <row r="251" spans="1:4" x14ac:dyDescent="0.25">
      <c r="A251" s="87">
        <v>44044</v>
      </c>
      <c r="B251" t="s">
        <v>42</v>
      </c>
      <c r="C251" t="s">
        <v>42</v>
      </c>
      <c r="D251" s="2">
        <v>1</v>
      </c>
    </row>
    <row r="252" spans="1:4" x14ac:dyDescent="0.25">
      <c r="A252" s="87">
        <v>44044</v>
      </c>
      <c r="B252" t="s">
        <v>46</v>
      </c>
      <c r="C252" t="s">
        <v>45</v>
      </c>
      <c r="D252" s="2">
        <v>2</v>
      </c>
    </row>
    <row r="253" spans="1:4" x14ac:dyDescent="0.25">
      <c r="A253" s="87">
        <v>44044</v>
      </c>
      <c r="B253" t="s">
        <v>71</v>
      </c>
      <c r="C253" t="s">
        <v>71</v>
      </c>
      <c r="D253" s="2">
        <v>1</v>
      </c>
    </row>
    <row r="254" spans="1:4" x14ac:dyDescent="0.25">
      <c r="A254" s="87">
        <v>44044</v>
      </c>
      <c r="B254" t="s">
        <v>10</v>
      </c>
      <c r="C254" t="s">
        <v>10</v>
      </c>
      <c r="D254" s="2">
        <v>1</v>
      </c>
    </row>
    <row r="255" spans="1:4" x14ac:dyDescent="0.25">
      <c r="A255" s="87">
        <v>44044</v>
      </c>
      <c r="B255" t="s">
        <v>9</v>
      </c>
      <c r="C255" t="s">
        <v>9</v>
      </c>
      <c r="D255" s="2">
        <v>9</v>
      </c>
    </row>
    <row r="256" spans="1:4" x14ac:dyDescent="0.25">
      <c r="A256" s="87">
        <v>44045</v>
      </c>
      <c r="B256" t="s">
        <v>15</v>
      </c>
      <c r="C256" t="s">
        <v>179</v>
      </c>
      <c r="D256" s="2">
        <v>2</v>
      </c>
    </row>
    <row r="257" spans="1:4" x14ac:dyDescent="0.25">
      <c r="A257" s="87">
        <v>44045</v>
      </c>
      <c r="B257" t="s">
        <v>10</v>
      </c>
      <c r="C257" t="s">
        <v>10</v>
      </c>
      <c r="D257" s="2">
        <v>5</v>
      </c>
    </row>
    <row r="258" spans="1:4" x14ac:dyDescent="0.25">
      <c r="A258" s="87">
        <v>44045</v>
      </c>
      <c r="B258" t="s">
        <v>19</v>
      </c>
      <c r="C258" t="s">
        <v>185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143</v>
      </c>
      <c r="D259" s="2">
        <v>1</v>
      </c>
    </row>
    <row r="260" spans="1:4" x14ac:dyDescent="0.25">
      <c r="A260" s="87">
        <v>44045</v>
      </c>
      <c r="B260" t="s">
        <v>9</v>
      </c>
      <c r="C260" t="s">
        <v>9</v>
      </c>
      <c r="D260" s="2">
        <v>11</v>
      </c>
    </row>
    <row r="261" spans="1:4" x14ac:dyDescent="0.25">
      <c r="A261" s="87">
        <v>44045</v>
      </c>
      <c r="B261" t="s">
        <v>9</v>
      </c>
      <c r="C261" t="s">
        <v>53</v>
      </c>
      <c r="D261" s="2">
        <v>1</v>
      </c>
    </row>
    <row r="262" spans="1:4" x14ac:dyDescent="0.25">
      <c r="A262" s="87">
        <v>44046</v>
      </c>
      <c r="B262" t="s">
        <v>15</v>
      </c>
      <c r="C262" t="s">
        <v>179</v>
      </c>
      <c r="D262" s="2">
        <v>2</v>
      </c>
    </row>
    <row r="263" spans="1:4" x14ac:dyDescent="0.25">
      <c r="A263" s="87">
        <v>44046</v>
      </c>
      <c r="B263" t="s">
        <v>10</v>
      </c>
      <c r="C263" t="s">
        <v>10</v>
      </c>
      <c r="D263" s="2">
        <v>3</v>
      </c>
    </row>
    <row r="264" spans="1:4" x14ac:dyDescent="0.25">
      <c r="A264" s="87">
        <v>44046</v>
      </c>
      <c r="B264" t="s">
        <v>14</v>
      </c>
      <c r="C264" t="s">
        <v>188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63</v>
      </c>
      <c r="D265" s="2">
        <v>1</v>
      </c>
    </row>
    <row r="266" spans="1:4" x14ac:dyDescent="0.25">
      <c r="A266" s="87">
        <v>44046</v>
      </c>
      <c r="B266" t="s">
        <v>9</v>
      </c>
      <c r="C266" t="s">
        <v>9</v>
      </c>
      <c r="D266" s="2">
        <v>20</v>
      </c>
    </row>
    <row r="267" spans="1:4" x14ac:dyDescent="0.25">
      <c r="A267" s="87">
        <v>44047</v>
      </c>
      <c r="B267" t="s">
        <v>18</v>
      </c>
      <c r="C267" t="s">
        <v>18</v>
      </c>
      <c r="D267" s="2">
        <v>1</v>
      </c>
    </row>
    <row r="268" spans="1:4" x14ac:dyDescent="0.25">
      <c r="A268" s="87">
        <v>44047</v>
      </c>
      <c r="B268" t="s">
        <v>8</v>
      </c>
      <c r="C268" t="s">
        <v>8</v>
      </c>
      <c r="D268" s="2">
        <v>1</v>
      </c>
    </row>
    <row r="269" spans="1:4" x14ac:dyDescent="0.25">
      <c r="A269" s="87">
        <v>44047</v>
      </c>
      <c r="B269" t="s">
        <v>10</v>
      </c>
      <c r="C269" t="s">
        <v>10</v>
      </c>
      <c r="D269" s="2">
        <v>2</v>
      </c>
    </row>
    <row r="270" spans="1:4" x14ac:dyDescent="0.25">
      <c r="A270" s="87">
        <v>44047</v>
      </c>
      <c r="B270" t="s">
        <v>9</v>
      </c>
      <c r="C270" t="s">
        <v>89</v>
      </c>
      <c r="D270" s="2">
        <v>1</v>
      </c>
    </row>
    <row r="271" spans="1:4" x14ac:dyDescent="0.25">
      <c r="A271" s="87">
        <v>44047</v>
      </c>
      <c r="B271" t="s">
        <v>9</v>
      </c>
      <c r="C271" t="s">
        <v>9</v>
      </c>
      <c r="D271" s="2">
        <v>13</v>
      </c>
    </row>
    <row r="272" spans="1:4" x14ac:dyDescent="0.25">
      <c r="A272" s="87">
        <v>44047</v>
      </c>
      <c r="B272" t="s">
        <v>9</v>
      </c>
      <c r="C272" t="s">
        <v>53</v>
      </c>
      <c r="D272" s="2">
        <v>2</v>
      </c>
    </row>
    <row r="273" spans="1:4" x14ac:dyDescent="0.25">
      <c r="A273" s="87">
        <v>44048</v>
      </c>
      <c r="B273" t="s">
        <v>18</v>
      </c>
      <c r="C273" t="s">
        <v>18</v>
      </c>
      <c r="D273" s="2">
        <v>1</v>
      </c>
    </row>
    <row r="274" spans="1:4" x14ac:dyDescent="0.25">
      <c r="A274" s="87">
        <v>44048</v>
      </c>
      <c r="B274" t="s">
        <v>42</v>
      </c>
      <c r="C274" t="s">
        <v>42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168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15</v>
      </c>
      <c r="D276" s="2">
        <v>1</v>
      </c>
    </row>
    <row r="277" spans="1:4" x14ac:dyDescent="0.25">
      <c r="A277" s="87">
        <v>44048</v>
      </c>
      <c r="B277" t="s">
        <v>15</v>
      </c>
      <c r="C277" t="s">
        <v>179</v>
      </c>
      <c r="D277" s="2">
        <v>1</v>
      </c>
    </row>
    <row r="278" spans="1:4" x14ac:dyDescent="0.25">
      <c r="A278" s="87">
        <v>44048</v>
      </c>
      <c r="B278" t="s">
        <v>46</v>
      </c>
      <c r="C278" t="s">
        <v>45</v>
      </c>
      <c r="D278" s="2">
        <v>1</v>
      </c>
    </row>
    <row r="279" spans="1:4" x14ac:dyDescent="0.25">
      <c r="A279" s="87">
        <v>44048</v>
      </c>
      <c r="B279" t="s">
        <v>10</v>
      </c>
      <c r="C279" t="s">
        <v>10</v>
      </c>
      <c r="D279" s="2">
        <v>2</v>
      </c>
    </row>
    <row r="280" spans="1:4" x14ac:dyDescent="0.25">
      <c r="A280" s="87">
        <v>44048</v>
      </c>
      <c r="B280" t="s">
        <v>9</v>
      </c>
      <c r="C280" t="s">
        <v>9</v>
      </c>
      <c r="D280" s="2">
        <v>12</v>
      </c>
    </row>
    <row r="281" spans="1:4" x14ac:dyDescent="0.25">
      <c r="A281" s="87">
        <v>44049</v>
      </c>
      <c r="B281" t="s">
        <v>42</v>
      </c>
      <c r="C281" t="s">
        <v>42</v>
      </c>
      <c r="D281" s="2">
        <v>3</v>
      </c>
    </row>
    <row r="282" spans="1:4" x14ac:dyDescent="0.25">
      <c r="A282" s="87">
        <v>44049</v>
      </c>
      <c r="B282" t="s">
        <v>15</v>
      </c>
      <c r="C282" t="s">
        <v>16</v>
      </c>
      <c r="D282" s="2">
        <v>1</v>
      </c>
    </row>
    <row r="283" spans="1:4" x14ac:dyDescent="0.25">
      <c r="A283" s="87">
        <v>44049</v>
      </c>
      <c r="B283" t="s">
        <v>10</v>
      </c>
      <c r="C283" t="s">
        <v>10</v>
      </c>
      <c r="D283" s="2">
        <v>8</v>
      </c>
    </row>
    <row r="284" spans="1:4" x14ac:dyDescent="0.25">
      <c r="A284" s="87">
        <v>44049</v>
      </c>
      <c r="B284" t="s">
        <v>14</v>
      </c>
      <c r="C284" t="s">
        <v>14</v>
      </c>
      <c r="D284" s="2">
        <v>3</v>
      </c>
    </row>
    <row r="285" spans="1:4" x14ac:dyDescent="0.25">
      <c r="A285" s="87">
        <v>44049</v>
      </c>
      <c r="B285" t="s">
        <v>9</v>
      </c>
      <c r="C285" t="s">
        <v>89</v>
      </c>
      <c r="D285" s="2">
        <v>1</v>
      </c>
    </row>
    <row r="286" spans="1:4" x14ac:dyDescent="0.25">
      <c r="A286" s="87">
        <v>44049</v>
      </c>
      <c r="B286" t="s">
        <v>9</v>
      </c>
      <c r="C286" t="s">
        <v>9</v>
      </c>
      <c r="D286" s="2">
        <v>44</v>
      </c>
    </row>
    <row r="287" spans="1:4" x14ac:dyDescent="0.25">
      <c r="A287" s="87">
        <v>44049</v>
      </c>
      <c r="B287" t="s">
        <v>9</v>
      </c>
      <c r="C287" t="s">
        <v>53</v>
      </c>
      <c r="D287" s="2">
        <v>2</v>
      </c>
    </row>
    <row r="288" spans="1:4" x14ac:dyDescent="0.25">
      <c r="A288" s="87">
        <v>44049</v>
      </c>
      <c r="B288" t="s">
        <v>9</v>
      </c>
      <c r="C288" t="s">
        <v>189</v>
      </c>
      <c r="D288" s="2">
        <v>2</v>
      </c>
    </row>
    <row r="289" spans="1:4" x14ac:dyDescent="0.25">
      <c r="A289" s="87">
        <v>44050</v>
      </c>
      <c r="B289" t="s">
        <v>42</v>
      </c>
      <c r="C289" t="s">
        <v>42</v>
      </c>
      <c r="D289" s="2">
        <v>1</v>
      </c>
    </row>
    <row r="290" spans="1:4" x14ac:dyDescent="0.25">
      <c r="A290" s="87">
        <v>44050</v>
      </c>
      <c r="B290" t="s">
        <v>15</v>
      </c>
      <c r="C290" t="s">
        <v>179</v>
      </c>
      <c r="D290" s="2">
        <v>2</v>
      </c>
    </row>
    <row r="291" spans="1:4" x14ac:dyDescent="0.25">
      <c r="A291" s="87">
        <v>44050</v>
      </c>
      <c r="B291" t="s">
        <v>46</v>
      </c>
      <c r="C291" t="s">
        <v>45</v>
      </c>
      <c r="D291" s="2">
        <v>1</v>
      </c>
    </row>
    <row r="292" spans="1:4" x14ac:dyDescent="0.25">
      <c r="A292" s="87">
        <v>44050</v>
      </c>
      <c r="B292" t="s">
        <v>10</v>
      </c>
      <c r="C292" t="s">
        <v>10</v>
      </c>
      <c r="D292" s="2">
        <v>5</v>
      </c>
    </row>
    <row r="293" spans="1:4" x14ac:dyDescent="0.25">
      <c r="A293" s="87">
        <v>44050</v>
      </c>
      <c r="B293" t="s">
        <v>9</v>
      </c>
      <c r="C293" t="s">
        <v>193</v>
      </c>
      <c r="D293" s="2">
        <v>1</v>
      </c>
    </row>
    <row r="294" spans="1:4" x14ac:dyDescent="0.25">
      <c r="A294" s="87">
        <v>44050</v>
      </c>
      <c r="B294" t="s">
        <v>9</v>
      </c>
      <c r="C294" t="s">
        <v>89</v>
      </c>
      <c r="D294" s="2">
        <v>3</v>
      </c>
    </row>
    <row r="295" spans="1:4" x14ac:dyDescent="0.25">
      <c r="A295" s="87">
        <v>44050</v>
      </c>
      <c r="B295" t="s">
        <v>9</v>
      </c>
      <c r="C295" t="s">
        <v>9</v>
      </c>
      <c r="D295" s="2">
        <v>48</v>
      </c>
    </row>
    <row r="296" spans="1:4" x14ac:dyDescent="0.25">
      <c r="A296" s="87">
        <v>44050</v>
      </c>
      <c r="B296" t="s">
        <v>9</v>
      </c>
      <c r="C296" t="s">
        <v>53</v>
      </c>
      <c r="D296" s="2">
        <v>1</v>
      </c>
    </row>
    <row r="297" spans="1:4" x14ac:dyDescent="0.25">
      <c r="A297" s="87">
        <v>44050</v>
      </c>
      <c r="B297" t="s">
        <v>9</v>
      </c>
      <c r="C297" t="s">
        <v>189</v>
      </c>
      <c r="D297" s="2">
        <v>1</v>
      </c>
    </row>
    <row r="298" spans="1:4" x14ac:dyDescent="0.25">
      <c r="A298" s="87">
        <v>44051</v>
      </c>
      <c r="B298" t="s">
        <v>15</v>
      </c>
      <c r="C298" t="s">
        <v>15</v>
      </c>
      <c r="D298" s="2">
        <v>1</v>
      </c>
    </row>
    <row r="299" spans="1:4" x14ac:dyDescent="0.25">
      <c r="A299" s="87">
        <v>44051</v>
      </c>
      <c r="B299" t="s">
        <v>71</v>
      </c>
      <c r="C299" t="s">
        <v>71</v>
      </c>
      <c r="D299" s="2">
        <v>1</v>
      </c>
    </row>
    <row r="300" spans="1:4" x14ac:dyDescent="0.25">
      <c r="A300" s="87">
        <v>44051</v>
      </c>
      <c r="B300" t="s">
        <v>10</v>
      </c>
      <c r="C300" t="s">
        <v>10</v>
      </c>
      <c r="D300" s="2">
        <v>4</v>
      </c>
    </row>
    <row r="301" spans="1:4" x14ac:dyDescent="0.25">
      <c r="A301" s="87">
        <v>44051</v>
      </c>
      <c r="B301" t="s">
        <v>9</v>
      </c>
      <c r="C301" t="s">
        <v>9</v>
      </c>
      <c r="D301" s="2">
        <v>28</v>
      </c>
    </row>
    <row r="302" spans="1:4" x14ac:dyDescent="0.25">
      <c r="A302" s="87">
        <v>44051</v>
      </c>
      <c r="B302" t="s">
        <v>9</v>
      </c>
      <c r="C302" t="s">
        <v>53</v>
      </c>
      <c r="D302" s="2">
        <v>2</v>
      </c>
    </row>
    <row r="303" spans="1:4" x14ac:dyDescent="0.25">
      <c r="A303" s="87">
        <v>44052</v>
      </c>
      <c r="B303" t="s">
        <v>15</v>
      </c>
      <c r="C303" t="s">
        <v>179</v>
      </c>
      <c r="D303" s="2">
        <v>1</v>
      </c>
    </row>
    <row r="304" spans="1:4" x14ac:dyDescent="0.25">
      <c r="A304" s="87">
        <v>44052</v>
      </c>
      <c r="B304" t="s">
        <v>15</v>
      </c>
      <c r="C304" t="s">
        <v>16</v>
      </c>
      <c r="D304" s="2">
        <v>1</v>
      </c>
    </row>
    <row r="305" spans="1:4" x14ac:dyDescent="0.25">
      <c r="A305" s="87">
        <v>44052</v>
      </c>
      <c r="B305" t="s">
        <v>46</v>
      </c>
      <c r="C305" t="s">
        <v>45</v>
      </c>
      <c r="D305" s="2">
        <v>1</v>
      </c>
    </row>
    <row r="306" spans="1:4" x14ac:dyDescent="0.25">
      <c r="A306" s="87">
        <v>44052</v>
      </c>
      <c r="B306" t="s">
        <v>8</v>
      </c>
      <c r="C306" t="s">
        <v>8</v>
      </c>
      <c r="D306" s="2">
        <v>2</v>
      </c>
    </row>
    <row r="307" spans="1:4" x14ac:dyDescent="0.25">
      <c r="A307" s="87">
        <v>44052</v>
      </c>
      <c r="B307" t="s">
        <v>10</v>
      </c>
      <c r="C307" t="s">
        <v>10</v>
      </c>
      <c r="D307" s="2">
        <v>2</v>
      </c>
    </row>
    <row r="308" spans="1:4" x14ac:dyDescent="0.25">
      <c r="A308" s="87">
        <v>44052</v>
      </c>
      <c r="B308" t="s">
        <v>14</v>
      </c>
      <c r="C308" t="s">
        <v>14</v>
      </c>
      <c r="D308" s="2">
        <v>2</v>
      </c>
    </row>
    <row r="309" spans="1:4" x14ac:dyDescent="0.25">
      <c r="A309" s="87">
        <v>44052</v>
      </c>
      <c r="B309" t="s">
        <v>9</v>
      </c>
      <c r="C309" t="s">
        <v>89</v>
      </c>
      <c r="D309" s="2">
        <v>1</v>
      </c>
    </row>
    <row r="310" spans="1:4" x14ac:dyDescent="0.25">
      <c r="A310" s="87">
        <v>44052</v>
      </c>
      <c r="B310" t="s">
        <v>9</v>
      </c>
      <c r="C310" t="s">
        <v>9</v>
      </c>
      <c r="D310" s="2">
        <v>35</v>
      </c>
    </row>
    <row r="311" spans="1:4" x14ac:dyDescent="0.25">
      <c r="A311" s="87">
        <v>44052</v>
      </c>
      <c r="B311" t="s">
        <v>73</v>
      </c>
      <c r="C311" t="s">
        <v>73</v>
      </c>
      <c r="D311" s="2">
        <v>1</v>
      </c>
    </row>
    <row r="312" spans="1:4" x14ac:dyDescent="0.25">
      <c r="A312" s="87">
        <v>44052</v>
      </c>
      <c r="B312" t="s">
        <v>49</v>
      </c>
      <c r="C312" t="s">
        <v>67</v>
      </c>
      <c r="D312" s="2">
        <v>1</v>
      </c>
    </row>
    <row r="313" spans="1:4" x14ac:dyDescent="0.25">
      <c r="A313" s="87">
        <v>44052</v>
      </c>
      <c r="B313" t="s">
        <v>75</v>
      </c>
      <c r="C313" t="s">
        <v>75</v>
      </c>
      <c r="D313" s="2">
        <v>1</v>
      </c>
    </row>
    <row r="314" spans="1:4" x14ac:dyDescent="0.25">
      <c r="A314" s="87">
        <v>44053</v>
      </c>
      <c r="B314" t="s">
        <v>46</v>
      </c>
      <c r="C314" t="s">
        <v>45</v>
      </c>
      <c r="D314" s="2">
        <v>2</v>
      </c>
    </row>
    <row r="315" spans="1:4" x14ac:dyDescent="0.25">
      <c r="A315" s="87">
        <v>44053</v>
      </c>
      <c r="B315" t="s">
        <v>10</v>
      </c>
      <c r="C315" t="s">
        <v>10</v>
      </c>
      <c r="D315" s="2">
        <v>14</v>
      </c>
    </row>
    <row r="316" spans="1:4" x14ac:dyDescent="0.25">
      <c r="A316" s="87">
        <v>44053</v>
      </c>
      <c r="B316" t="s">
        <v>9</v>
      </c>
      <c r="C316" t="s">
        <v>194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195</v>
      </c>
      <c r="D317" s="2">
        <v>2</v>
      </c>
    </row>
    <row r="318" spans="1:4" x14ac:dyDescent="0.25">
      <c r="A318" s="87">
        <v>44053</v>
      </c>
      <c r="B318" t="s">
        <v>9</v>
      </c>
      <c r="C318" t="s">
        <v>9</v>
      </c>
      <c r="D318" s="2">
        <v>44</v>
      </c>
    </row>
    <row r="319" spans="1:4" x14ac:dyDescent="0.25">
      <c r="A319" s="87">
        <v>44053</v>
      </c>
      <c r="B319" t="s">
        <v>9</v>
      </c>
      <c r="C319" t="s">
        <v>53</v>
      </c>
      <c r="D319" s="2">
        <v>2</v>
      </c>
    </row>
    <row r="320" spans="1:4" x14ac:dyDescent="0.25">
      <c r="A320" s="87">
        <v>44053</v>
      </c>
      <c r="B320" t="s">
        <v>9</v>
      </c>
      <c r="C320" t="s">
        <v>189</v>
      </c>
      <c r="D320" s="2">
        <v>1</v>
      </c>
    </row>
    <row r="321" spans="1:4" x14ac:dyDescent="0.25">
      <c r="A321" s="87">
        <v>44054</v>
      </c>
      <c r="B321" t="s">
        <v>42</v>
      </c>
      <c r="C321" t="s">
        <v>42</v>
      </c>
      <c r="D321" s="2">
        <v>1</v>
      </c>
    </row>
    <row r="322" spans="1:4" x14ac:dyDescent="0.25">
      <c r="A322" s="87">
        <v>44054</v>
      </c>
      <c r="B322" t="s">
        <v>14</v>
      </c>
      <c r="C322" t="s">
        <v>14</v>
      </c>
      <c r="D322" s="2">
        <v>2</v>
      </c>
    </row>
    <row r="323" spans="1:4" x14ac:dyDescent="0.25">
      <c r="A323" s="87">
        <v>44054</v>
      </c>
      <c r="B323" t="s">
        <v>9</v>
      </c>
      <c r="C323" t="s">
        <v>9</v>
      </c>
      <c r="D323" s="2">
        <v>31</v>
      </c>
    </row>
    <row r="324" spans="1:4" x14ac:dyDescent="0.25">
      <c r="A324" s="87">
        <v>44054</v>
      </c>
      <c r="B324" t="s">
        <v>9</v>
      </c>
      <c r="C324" t="s">
        <v>189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196</v>
      </c>
      <c r="D325" s="2">
        <v>1</v>
      </c>
    </row>
    <row r="326" spans="1:4" x14ac:dyDescent="0.25">
      <c r="A326" s="87">
        <v>44055</v>
      </c>
      <c r="B326" t="s">
        <v>8</v>
      </c>
      <c r="C326" t="s">
        <v>8</v>
      </c>
      <c r="D326" s="2">
        <v>1</v>
      </c>
    </row>
    <row r="327" spans="1:4" x14ac:dyDescent="0.25">
      <c r="A327" s="87">
        <v>44055</v>
      </c>
      <c r="B327" t="s">
        <v>10</v>
      </c>
      <c r="C327" t="s">
        <v>10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89</v>
      </c>
      <c r="D328" s="2">
        <v>6</v>
      </c>
    </row>
    <row r="329" spans="1:4" x14ac:dyDescent="0.25">
      <c r="A329" s="87">
        <v>44055</v>
      </c>
      <c r="B329" t="s">
        <v>9</v>
      </c>
      <c r="C329" t="s">
        <v>9</v>
      </c>
      <c r="D329" s="2">
        <v>40</v>
      </c>
    </row>
    <row r="330" spans="1:4" x14ac:dyDescent="0.25">
      <c r="A330" s="87">
        <v>44055</v>
      </c>
      <c r="B330" t="s">
        <v>9</v>
      </c>
      <c r="C330" t="s">
        <v>53</v>
      </c>
      <c r="D330" s="2">
        <v>1</v>
      </c>
    </row>
    <row r="331" spans="1:4" x14ac:dyDescent="0.25">
      <c r="A331" s="87">
        <v>44055</v>
      </c>
      <c r="B331" t="s">
        <v>9</v>
      </c>
      <c r="C331" t="s">
        <v>189</v>
      </c>
      <c r="D331" s="2">
        <v>1</v>
      </c>
    </row>
    <row r="332" spans="1:4" x14ac:dyDescent="0.25">
      <c r="A332" s="87">
        <v>44055</v>
      </c>
      <c r="B332" t="s">
        <v>75</v>
      </c>
      <c r="C332" t="s">
        <v>75</v>
      </c>
      <c r="D332" s="2">
        <v>4</v>
      </c>
    </row>
    <row r="333" spans="1:4" x14ac:dyDescent="0.25">
      <c r="A333" s="87">
        <v>44056</v>
      </c>
      <c r="B333" t="s">
        <v>18</v>
      </c>
      <c r="C333" t="s">
        <v>18</v>
      </c>
      <c r="D333" s="2">
        <v>3</v>
      </c>
    </row>
    <row r="334" spans="1:4" x14ac:dyDescent="0.25">
      <c r="A334" s="87">
        <v>44056</v>
      </c>
      <c r="B334" t="s">
        <v>42</v>
      </c>
      <c r="C334" t="s">
        <v>42</v>
      </c>
      <c r="D334" s="2">
        <v>2</v>
      </c>
    </row>
    <row r="335" spans="1:4" x14ac:dyDescent="0.25">
      <c r="A335" s="87">
        <v>44056</v>
      </c>
      <c r="B335" t="s">
        <v>46</v>
      </c>
      <c r="C335" t="s">
        <v>45</v>
      </c>
      <c r="D335" s="2">
        <v>2</v>
      </c>
    </row>
    <row r="336" spans="1:4" x14ac:dyDescent="0.25">
      <c r="A336" s="87">
        <v>44056</v>
      </c>
      <c r="B336" t="s">
        <v>10</v>
      </c>
      <c r="C336" t="s">
        <v>10</v>
      </c>
      <c r="D336" s="2">
        <v>1</v>
      </c>
    </row>
    <row r="337" spans="1:4" x14ac:dyDescent="0.25">
      <c r="A337" s="87">
        <v>44056</v>
      </c>
      <c r="B337" t="s">
        <v>14</v>
      </c>
      <c r="C337" t="s">
        <v>197</v>
      </c>
      <c r="D337" s="2">
        <v>1</v>
      </c>
    </row>
    <row r="338" spans="1:4" x14ac:dyDescent="0.25">
      <c r="A338" s="87">
        <v>44056</v>
      </c>
      <c r="B338" t="s">
        <v>9</v>
      </c>
      <c r="C338" t="s">
        <v>89</v>
      </c>
      <c r="D338" s="2">
        <v>2</v>
      </c>
    </row>
    <row r="339" spans="1:4" x14ac:dyDescent="0.25">
      <c r="A339" s="87">
        <v>44056</v>
      </c>
      <c r="B339" t="s">
        <v>9</v>
      </c>
      <c r="C339" t="s">
        <v>9</v>
      </c>
      <c r="D339" s="2">
        <v>32</v>
      </c>
    </row>
    <row r="340" spans="1:4" x14ac:dyDescent="0.25">
      <c r="A340" s="87">
        <v>44056</v>
      </c>
      <c r="B340" t="s">
        <v>9</v>
      </c>
      <c r="C340" t="s">
        <v>53</v>
      </c>
      <c r="D340" s="2">
        <v>2</v>
      </c>
    </row>
    <row r="341" spans="1:4" x14ac:dyDescent="0.25">
      <c r="A341" s="87">
        <v>44056</v>
      </c>
      <c r="B341" t="s">
        <v>12</v>
      </c>
      <c r="C341" t="s">
        <v>12</v>
      </c>
      <c r="D341" s="2">
        <v>1</v>
      </c>
    </row>
    <row r="342" spans="1:4" x14ac:dyDescent="0.25">
      <c r="A342" s="87">
        <v>44057</v>
      </c>
      <c r="B342" t="s">
        <v>42</v>
      </c>
      <c r="C342" t="s">
        <v>42</v>
      </c>
      <c r="D342" s="2">
        <v>2</v>
      </c>
    </row>
    <row r="343" spans="1:4" x14ac:dyDescent="0.25">
      <c r="A343" s="87">
        <v>44057</v>
      </c>
      <c r="B343" t="s">
        <v>46</v>
      </c>
      <c r="C343" t="s">
        <v>45</v>
      </c>
      <c r="D343" s="2">
        <v>2</v>
      </c>
    </row>
    <row r="344" spans="1:4" x14ac:dyDescent="0.25">
      <c r="A344" s="87">
        <v>44057</v>
      </c>
      <c r="B344" t="s">
        <v>10</v>
      </c>
      <c r="C344" t="s">
        <v>10</v>
      </c>
      <c r="D344" s="2">
        <v>22</v>
      </c>
    </row>
    <row r="345" spans="1:4" x14ac:dyDescent="0.25">
      <c r="A345" s="87">
        <v>44057</v>
      </c>
      <c r="B345" t="s">
        <v>10</v>
      </c>
      <c r="C345" t="s">
        <v>21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89</v>
      </c>
      <c r="D346" s="2">
        <v>1</v>
      </c>
    </row>
    <row r="347" spans="1:4" x14ac:dyDescent="0.25">
      <c r="A347" s="87">
        <v>44057</v>
      </c>
      <c r="B347" t="s">
        <v>9</v>
      </c>
      <c r="C347" t="s">
        <v>9</v>
      </c>
      <c r="D347" s="2">
        <v>68</v>
      </c>
    </row>
    <row r="348" spans="1:4" x14ac:dyDescent="0.25">
      <c r="A348" s="87">
        <v>44057</v>
      </c>
      <c r="B348" t="s">
        <v>9</v>
      </c>
      <c r="C348" t="s">
        <v>53</v>
      </c>
      <c r="D348" s="2">
        <v>3</v>
      </c>
    </row>
    <row r="349" spans="1:4" x14ac:dyDescent="0.25">
      <c r="A349" s="87">
        <v>44057</v>
      </c>
      <c r="B349" t="s">
        <v>9</v>
      </c>
      <c r="C349" t="s">
        <v>211</v>
      </c>
      <c r="D349" s="2">
        <v>1</v>
      </c>
    </row>
    <row r="350" spans="1:4" x14ac:dyDescent="0.25">
      <c r="A350" s="87">
        <v>44057</v>
      </c>
      <c r="B350" t="s">
        <v>73</v>
      </c>
      <c r="C350" t="s">
        <v>73</v>
      </c>
      <c r="D350" s="2">
        <v>1</v>
      </c>
    </row>
    <row r="351" spans="1:4" x14ac:dyDescent="0.25">
      <c r="A351" s="87">
        <v>44058</v>
      </c>
      <c r="B351" t="s">
        <v>42</v>
      </c>
      <c r="C351" t="s">
        <v>42</v>
      </c>
      <c r="D351" s="2">
        <v>11</v>
      </c>
    </row>
    <row r="352" spans="1:4" x14ac:dyDescent="0.25">
      <c r="A352" s="87">
        <v>44058</v>
      </c>
      <c r="B352" t="s">
        <v>15</v>
      </c>
      <c r="C352" t="s">
        <v>16</v>
      </c>
      <c r="D352" s="2">
        <v>1</v>
      </c>
    </row>
    <row r="353" spans="1:4" x14ac:dyDescent="0.25">
      <c r="A353" s="87">
        <v>44058</v>
      </c>
      <c r="B353" t="s">
        <v>46</v>
      </c>
      <c r="C353" t="s">
        <v>45</v>
      </c>
      <c r="D353" s="2">
        <v>2</v>
      </c>
    </row>
    <row r="354" spans="1:4" x14ac:dyDescent="0.25">
      <c r="A354" s="87">
        <v>44058</v>
      </c>
      <c r="B354" t="s">
        <v>10</v>
      </c>
      <c r="C354" t="s">
        <v>10</v>
      </c>
      <c r="D354" s="2">
        <v>14</v>
      </c>
    </row>
    <row r="355" spans="1:4" x14ac:dyDescent="0.25">
      <c r="A355" s="87">
        <v>44058</v>
      </c>
      <c r="B355" t="s">
        <v>13</v>
      </c>
      <c r="C355" t="s">
        <v>215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197</v>
      </c>
      <c r="D356" s="2">
        <v>1</v>
      </c>
    </row>
    <row r="357" spans="1:4" x14ac:dyDescent="0.25">
      <c r="A357" s="87">
        <v>44058</v>
      </c>
      <c r="B357" t="s">
        <v>14</v>
      </c>
      <c r="C357" t="s">
        <v>14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89</v>
      </c>
      <c r="D358" s="2">
        <v>2</v>
      </c>
    </row>
    <row r="359" spans="1:4" x14ac:dyDescent="0.25">
      <c r="A359" s="87">
        <v>44058</v>
      </c>
      <c r="B359" t="s">
        <v>9</v>
      </c>
      <c r="C359" t="s">
        <v>214</v>
      </c>
      <c r="D359" s="2">
        <v>1</v>
      </c>
    </row>
    <row r="360" spans="1:4" x14ac:dyDescent="0.25">
      <c r="A360" s="87">
        <v>44058</v>
      </c>
      <c r="B360" t="s">
        <v>9</v>
      </c>
      <c r="C360" t="s">
        <v>63</v>
      </c>
      <c r="D360" s="2">
        <v>2</v>
      </c>
    </row>
    <row r="361" spans="1:4" x14ac:dyDescent="0.25">
      <c r="A361" s="87">
        <v>44058</v>
      </c>
      <c r="B361" t="s">
        <v>9</v>
      </c>
      <c r="C361" t="s">
        <v>9</v>
      </c>
      <c r="D361" s="2">
        <v>63</v>
      </c>
    </row>
    <row r="362" spans="1:4" x14ac:dyDescent="0.25">
      <c r="A362" s="87">
        <v>44058</v>
      </c>
      <c r="B362" t="s">
        <v>9</v>
      </c>
      <c r="C362" t="s">
        <v>189</v>
      </c>
      <c r="D362" s="2">
        <v>1</v>
      </c>
    </row>
    <row r="363" spans="1:4" x14ac:dyDescent="0.25">
      <c r="A363" s="87">
        <v>44059</v>
      </c>
      <c r="B363" t="s">
        <v>42</v>
      </c>
      <c r="C363" t="s">
        <v>42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179</v>
      </c>
      <c r="D364" s="2">
        <v>1</v>
      </c>
    </row>
    <row r="365" spans="1:4" x14ac:dyDescent="0.25">
      <c r="A365" s="87">
        <v>44059</v>
      </c>
      <c r="B365" t="s">
        <v>15</v>
      </c>
      <c r="C365" t="s">
        <v>219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45</v>
      </c>
      <c r="D366" s="2">
        <v>3</v>
      </c>
    </row>
    <row r="367" spans="1:4" x14ac:dyDescent="0.25">
      <c r="A367" s="87">
        <v>44059</v>
      </c>
      <c r="B367" t="s">
        <v>46</v>
      </c>
      <c r="C367" t="s">
        <v>58</v>
      </c>
      <c r="D367" s="2">
        <v>1</v>
      </c>
    </row>
    <row r="368" spans="1:4" x14ac:dyDescent="0.25">
      <c r="A368" s="87">
        <v>44059</v>
      </c>
      <c r="B368" t="s">
        <v>10</v>
      </c>
      <c r="C368" t="s">
        <v>10</v>
      </c>
      <c r="D368" s="2">
        <v>20</v>
      </c>
    </row>
    <row r="369" spans="1:4" x14ac:dyDescent="0.25">
      <c r="A369" s="87">
        <v>44059</v>
      </c>
      <c r="B369" t="s">
        <v>14</v>
      </c>
      <c r="C369" t="s">
        <v>197</v>
      </c>
      <c r="D369" s="2">
        <v>1</v>
      </c>
    </row>
    <row r="370" spans="1:4" x14ac:dyDescent="0.25">
      <c r="A370" s="87">
        <v>44059</v>
      </c>
      <c r="B370" t="s">
        <v>14</v>
      </c>
      <c r="C370" t="s">
        <v>14</v>
      </c>
      <c r="D370" s="2">
        <v>1</v>
      </c>
    </row>
    <row r="371" spans="1:4" x14ac:dyDescent="0.25">
      <c r="A371" s="87">
        <v>44059</v>
      </c>
      <c r="B371" t="s">
        <v>9</v>
      </c>
      <c r="C371" t="s">
        <v>89</v>
      </c>
      <c r="D371" s="2">
        <v>6</v>
      </c>
    </row>
    <row r="372" spans="1:4" x14ac:dyDescent="0.25">
      <c r="A372" s="87">
        <v>44059</v>
      </c>
      <c r="B372" t="s">
        <v>9</v>
      </c>
      <c r="C372" t="s">
        <v>9</v>
      </c>
      <c r="D372" s="2">
        <v>36</v>
      </c>
    </row>
    <row r="373" spans="1:4" x14ac:dyDescent="0.25">
      <c r="A373" s="87">
        <v>44059</v>
      </c>
      <c r="B373" t="s">
        <v>9</v>
      </c>
      <c r="C373" t="s">
        <v>53</v>
      </c>
      <c r="D373" s="2">
        <v>3</v>
      </c>
    </row>
    <row r="374" spans="1:4" x14ac:dyDescent="0.25">
      <c r="A374" s="87">
        <v>44059</v>
      </c>
      <c r="B374" t="s">
        <v>9</v>
      </c>
      <c r="C374" t="s">
        <v>189</v>
      </c>
      <c r="D374" s="2">
        <v>1</v>
      </c>
    </row>
    <row r="375" spans="1:4" x14ac:dyDescent="0.25">
      <c r="A375" s="87">
        <v>44059</v>
      </c>
      <c r="B375" t="s">
        <v>75</v>
      </c>
      <c r="C375" t="s">
        <v>75</v>
      </c>
      <c r="D375" s="2">
        <v>6</v>
      </c>
    </row>
    <row r="376" spans="1:4" x14ac:dyDescent="0.25">
      <c r="A376" s="87">
        <v>44060</v>
      </c>
      <c r="B376" t="s">
        <v>42</v>
      </c>
      <c r="C376" t="s">
        <v>42</v>
      </c>
      <c r="D376" s="2">
        <v>1</v>
      </c>
    </row>
    <row r="377" spans="1:4" x14ac:dyDescent="0.25">
      <c r="A377" s="87">
        <v>44060</v>
      </c>
      <c r="B377" t="s">
        <v>8</v>
      </c>
      <c r="C377" t="s">
        <v>8</v>
      </c>
      <c r="D377" s="2">
        <v>1</v>
      </c>
    </row>
    <row r="378" spans="1:4" x14ac:dyDescent="0.25">
      <c r="A378" s="87">
        <v>44060</v>
      </c>
      <c r="B378" t="s">
        <v>10</v>
      </c>
      <c r="C378" t="s">
        <v>10</v>
      </c>
      <c r="D378" s="2">
        <v>3</v>
      </c>
    </row>
    <row r="379" spans="1:4" x14ac:dyDescent="0.25">
      <c r="A379" s="87">
        <v>44060</v>
      </c>
      <c r="B379" t="s">
        <v>10</v>
      </c>
      <c r="C379" t="s">
        <v>21</v>
      </c>
      <c r="D379" s="2">
        <v>3</v>
      </c>
    </row>
    <row r="380" spans="1:4" x14ac:dyDescent="0.25">
      <c r="A380" s="87">
        <v>44060</v>
      </c>
      <c r="B380" t="s">
        <v>9</v>
      </c>
      <c r="C380" t="s">
        <v>89</v>
      </c>
      <c r="D380" s="2">
        <v>1</v>
      </c>
    </row>
    <row r="381" spans="1:4" x14ac:dyDescent="0.25">
      <c r="A381" s="87">
        <v>44060</v>
      </c>
      <c r="B381" t="s">
        <v>9</v>
      </c>
      <c r="C381" t="s">
        <v>9</v>
      </c>
      <c r="D381" s="2">
        <v>41</v>
      </c>
    </row>
    <row r="382" spans="1:4" x14ac:dyDescent="0.25">
      <c r="A382" s="87">
        <v>44060</v>
      </c>
      <c r="B382" t="s">
        <v>9</v>
      </c>
      <c r="C382" t="s">
        <v>53</v>
      </c>
      <c r="D382" s="2">
        <v>1</v>
      </c>
    </row>
    <row r="383" spans="1:4" x14ac:dyDescent="0.25">
      <c r="A383" s="87">
        <v>44061</v>
      </c>
      <c r="B383" t="s">
        <v>10</v>
      </c>
      <c r="C383" t="s">
        <v>10</v>
      </c>
      <c r="D383" s="2">
        <v>23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9</v>
      </c>
      <c r="D385" s="2">
        <v>36</v>
      </c>
    </row>
    <row r="386" spans="1:4" x14ac:dyDescent="0.25">
      <c r="A386" s="87">
        <v>44061</v>
      </c>
      <c r="B386" t="s">
        <v>9</v>
      </c>
      <c r="C386" t="s">
        <v>53</v>
      </c>
      <c r="D386" s="2">
        <v>1</v>
      </c>
    </row>
    <row r="387" spans="1:4" x14ac:dyDescent="0.25">
      <c r="A387" s="87">
        <v>44061</v>
      </c>
      <c r="B387" t="s">
        <v>9</v>
      </c>
      <c r="C387" t="s">
        <v>189</v>
      </c>
      <c r="D387" s="2">
        <v>1</v>
      </c>
    </row>
    <row r="388" spans="1:4" x14ac:dyDescent="0.25">
      <c r="A388" s="87">
        <v>44062</v>
      </c>
      <c r="B388" t="s">
        <v>18</v>
      </c>
      <c r="C388" t="s">
        <v>18</v>
      </c>
      <c r="D388" s="2">
        <v>1</v>
      </c>
    </row>
    <row r="389" spans="1:4" x14ac:dyDescent="0.25">
      <c r="A389" s="87">
        <v>44062</v>
      </c>
      <c r="B389" t="s">
        <v>42</v>
      </c>
      <c r="C389" t="s">
        <v>42</v>
      </c>
      <c r="D389" s="2">
        <v>-2</v>
      </c>
    </row>
    <row r="390" spans="1:4" x14ac:dyDescent="0.25">
      <c r="A390" s="87">
        <v>44062</v>
      </c>
      <c r="B390" t="s">
        <v>15</v>
      </c>
      <c r="C390" t="s">
        <v>15</v>
      </c>
      <c r="D390" s="2">
        <v>1</v>
      </c>
    </row>
    <row r="391" spans="1:4" x14ac:dyDescent="0.25">
      <c r="A391" s="87">
        <v>44062</v>
      </c>
      <c r="B391" t="s">
        <v>46</v>
      </c>
      <c r="C391" t="s">
        <v>45</v>
      </c>
      <c r="D391" s="2">
        <v>1</v>
      </c>
    </row>
    <row r="392" spans="1:4" x14ac:dyDescent="0.25">
      <c r="A392" s="87">
        <v>44062</v>
      </c>
      <c r="B392" t="s">
        <v>46</v>
      </c>
      <c r="C392" t="s">
        <v>58</v>
      </c>
      <c r="D392" s="2">
        <v>1</v>
      </c>
    </row>
    <row r="393" spans="1:4" x14ac:dyDescent="0.25">
      <c r="A393" s="87">
        <v>44062</v>
      </c>
      <c r="B393" t="s">
        <v>10</v>
      </c>
      <c r="C393" t="s">
        <v>10</v>
      </c>
      <c r="D393" s="2">
        <v>3</v>
      </c>
    </row>
    <row r="394" spans="1:4" x14ac:dyDescent="0.25">
      <c r="A394" s="87">
        <v>44062</v>
      </c>
      <c r="B394" t="s">
        <v>9</v>
      </c>
      <c r="C394" t="s">
        <v>89</v>
      </c>
      <c r="D394" s="2">
        <v>1</v>
      </c>
    </row>
    <row r="395" spans="1:4" x14ac:dyDescent="0.25">
      <c r="A395" s="87">
        <v>44062</v>
      </c>
      <c r="B395" t="s">
        <v>9</v>
      </c>
      <c r="C395" t="s">
        <v>9</v>
      </c>
      <c r="D395" s="2">
        <v>32</v>
      </c>
    </row>
    <row r="396" spans="1:4" x14ac:dyDescent="0.25">
      <c r="A396" s="87">
        <v>44062</v>
      </c>
      <c r="B396" t="s">
        <v>9</v>
      </c>
      <c r="C396" t="s">
        <v>53</v>
      </c>
      <c r="D396" s="2">
        <v>1</v>
      </c>
    </row>
    <row r="397" spans="1:4" x14ac:dyDescent="0.25">
      <c r="A397" s="87">
        <v>44062</v>
      </c>
      <c r="B397" t="s">
        <v>49</v>
      </c>
      <c r="C397" t="s">
        <v>223</v>
      </c>
      <c r="D397" s="2">
        <v>2</v>
      </c>
    </row>
    <row r="398" spans="1:4" x14ac:dyDescent="0.25">
      <c r="A398" s="87">
        <v>44062</v>
      </c>
      <c r="B398" t="s">
        <v>75</v>
      </c>
      <c r="C398" t="s">
        <v>75</v>
      </c>
      <c r="D398" s="2">
        <v>2</v>
      </c>
    </row>
    <row r="399" spans="1:4" x14ac:dyDescent="0.25">
      <c r="A399" s="87">
        <v>44063</v>
      </c>
      <c r="B399" t="s">
        <v>42</v>
      </c>
      <c r="C399" t="s">
        <v>42</v>
      </c>
      <c r="D399" s="2">
        <v>1</v>
      </c>
    </row>
    <row r="400" spans="1:4" x14ac:dyDescent="0.25">
      <c r="A400" s="87">
        <v>44063</v>
      </c>
      <c r="B400" t="s">
        <v>15</v>
      </c>
      <c r="C400" t="s">
        <v>219</v>
      </c>
      <c r="D400" s="2">
        <v>1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10</v>
      </c>
      <c r="C402" t="s">
        <v>10</v>
      </c>
      <c r="D402" s="2">
        <v>2</v>
      </c>
    </row>
    <row r="403" spans="1:4" x14ac:dyDescent="0.25">
      <c r="A403" s="87">
        <v>44063</v>
      </c>
      <c r="B403" t="s">
        <v>9</v>
      </c>
      <c r="C403" t="s">
        <v>9</v>
      </c>
      <c r="D403" s="2">
        <v>32</v>
      </c>
    </row>
    <row r="404" spans="1:4" x14ac:dyDescent="0.25">
      <c r="A404" s="87">
        <v>44063</v>
      </c>
      <c r="B404" t="s">
        <v>9</v>
      </c>
      <c r="C404" t="s">
        <v>53</v>
      </c>
      <c r="D404" s="2">
        <v>1</v>
      </c>
    </row>
    <row r="405" spans="1:4" x14ac:dyDescent="0.25">
      <c r="A405" s="87">
        <v>44063</v>
      </c>
      <c r="B405" t="s">
        <v>75</v>
      </c>
      <c r="C405" t="s">
        <v>75</v>
      </c>
      <c r="D405" s="2">
        <v>2</v>
      </c>
    </row>
    <row r="406" spans="1:4" x14ac:dyDescent="0.25">
      <c r="A406" s="87">
        <v>44063</v>
      </c>
      <c r="B406" t="s">
        <v>12</v>
      </c>
      <c r="C406" t="s">
        <v>12</v>
      </c>
      <c r="D406" s="2">
        <v>1</v>
      </c>
    </row>
    <row r="407" spans="1:4" x14ac:dyDescent="0.25">
      <c r="A407" s="87">
        <v>44064</v>
      </c>
      <c r="B407" t="s">
        <v>42</v>
      </c>
      <c r="C407" t="s">
        <v>42</v>
      </c>
      <c r="D407" s="2">
        <v>6</v>
      </c>
    </row>
    <row r="408" spans="1:4" x14ac:dyDescent="0.25">
      <c r="A408" s="87">
        <v>44064</v>
      </c>
      <c r="B408" t="s">
        <v>15</v>
      </c>
      <c r="C408" t="s">
        <v>179</v>
      </c>
      <c r="D408" s="2">
        <v>1</v>
      </c>
    </row>
    <row r="409" spans="1:4" x14ac:dyDescent="0.25">
      <c r="A409" s="87">
        <v>44064</v>
      </c>
      <c r="B409" t="s">
        <v>46</v>
      </c>
      <c r="C409" t="s">
        <v>45</v>
      </c>
      <c r="D409" s="2">
        <v>2</v>
      </c>
    </row>
    <row r="410" spans="1:4" x14ac:dyDescent="0.25">
      <c r="A410" s="87">
        <v>44064</v>
      </c>
      <c r="B410" t="s">
        <v>46</v>
      </c>
      <c r="C410" t="s">
        <v>58</v>
      </c>
      <c r="D410" s="2">
        <v>1</v>
      </c>
    </row>
    <row r="411" spans="1:4" x14ac:dyDescent="0.25">
      <c r="A411" s="87">
        <v>44064</v>
      </c>
      <c r="B411" t="s">
        <v>10</v>
      </c>
      <c r="C411" t="s">
        <v>10</v>
      </c>
      <c r="D411" s="2">
        <v>41</v>
      </c>
    </row>
    <row r="412" spans="1:4" x14ac:dyDescent="0.25">
      <c r="A412" s="87">
        <v>44064</v>
      </c>
      <c r="B412" t="s">
        <v>19</v>
      </c>
      <c r="C412" t="s">
        <v>185</v>
      </c>
      <c r="D412" s="2">
        <v>2</v>
      </c>
    </row>
    <row r="413" spans="1:4" x14ac:dyDescent="0.25">
      <c r="A413" s="87">
        <v>44064</v>
      </c>
      <c r="B413" t="s">
        <v>13</v>
      </c>
      <c r="C413" t="s">
        <v>228</v>
      </c>
      <c r="D413" s="2">
        <v>3</v>
      </c>
    </row>
    <row r="414" spans="1:4" x14ac:dyDescent="0.25">
      <c r="A414" s="87">
        <v>44064</v>
      </c>
      <c r="B414" t="s">
        <v>9</v>
      </c>
      <c r="C414" t="s">
        <v>89</v>
      </c>
      <c r="D414" s="2">
        <v>1</v>
      </c>
    </row>
    <row r="415" spans="1:4" x14ac:dyDescent="0.25">
      <c r="A415" s="87">
        <v>44064</v>
      </c>
      <c r="B415" t="s">
        <v>9</v>
      </c>
      <c r="C415" t="s">
        <v>97</v>
      </c>
      <c r="D415" s="2">
        <v>2</v>
      </c>
    </row>
    <row r="416" spans="1:4" x14ac:dyDescent="0.25">
      <c r="A416" s="87">
        <v>44064</v>
      </c>
      <c r="B416" t="s">
        <v>9</v>
      </c>
      <c r="C416" t="s">
        <v>224</v>
      </c>
      <c r="D416" s="2">
        <v>1</v>
      </c>
    </row>
    <row r="417" spans="1:4" x14ac:dyDescent="0.25">
      <c r="A417" s="87">
        <v>44064</v>
      </c>
      <c r="B417" t="s">
        <v>9</v>
      </c>
      <c r="C417" t="s">
        <v>9</v>
      </c>
      <c r="D417" s="2">
        <v>58</v>
      </c>
    </row>
    <row r="418" spans="1:4" x14ac:dyDescent="0.25">
      <c r="A418" s="87">
        <v>44064</v>
      </c>
      <c r="B418" t="s">
        <v>9</v>
      </c>
      <c r="C418" t="s">
        <v>53</v>
      </c>
      <c r="D418" s="2">
        <v>3</v>
      </c>
    </row>
    <row r="419" spans="1:4" x14ac:dyDescent="0.25">
      <c r="A419" s="87">
        <v>44064</v>
      </c>
      <c r="B419" t="s">
        <v>9</v>
      </c>
      <c r="C419" t="s">
        <v>189</v>
      </c>
      <c r="D419" s="2">
        <v>3</v>
      </c>
    </row>
    <row r="420" spans="1:4" x14ac:dyDescent="0.25">
      <c r="A420" s="87">
        <v>44064</v>
      </c>
      <c r="B420" t="s">
        <v>49</v>
      </c>
      <c r="C420" t="s">
        <v>223</v>
      </c>
      <c r="D420" s="2">
        <v>4</v>
      </c>
    </row>
    <row r="421" spans="1:4" x14ac:dyDescent="0.25">
      <c r="A421" s="87">
        <v>44065</v>
      </c>
      <c r="B421" t="s">
        <v>15</v>
      </c>
      <c r="C421" t="s">
        <v>15</v>
      </c>
      <c r="D421" s="2">
        <v>2</v>
      </c>
    </row>
    <row r="422" spans="1:4" x14ac:dyDescent="0.25">
      <c r="A422" s="87">
        <v>44065</v>
      </c>
      <c r="B422" t="s">
        <v>15</v>
      </c>
      <c r="C422" t="s">
        <v>225</v>
      </c>
      <c r="D422" s="2">
        <v>1</v>
      </c>
    </row>
    <row r="423" spans="1:4" x14ac:dyDescent="0.25">
      <c r="A423" s="87">
        <v>44065</v>
      </c>
      <c r="B423" t="s">
        <v>15</v>
      </c>
      <c r="C423" t="s">
        <v>16</v>
      </c>
      <c r="D423" s="2">
        <v>1</v>
      </c>
    </row>
    <row r="424" spans="1:4" x14ac:dyDescent="0.25">
      <c r="A424" s="87">
        <v>44065</v>
      </c>
      <c r="B424" t="s">
        <v>46</v>
      </c>
      <c r="C424" t="s">
        <v>45</v>
      </c>
      <c r="D424" s="2">
        <v>0</v>
      </c>
    </row>
    <row r="425" spans="1:4" x14ac:dyDescent="0.25">
      <c r="A425" s="87">
        <v>44065</v>
      </c>
      <c r="B425" t="s">
        <v>8</v>
      </c>
      <c r="C425" t="s">
        <v>8</v>
      </c>
      <c r="D425" s="2">
        <v>6</v>
      </c>
    </row>
    <row r="426" spans="1:4" x14ac:dyDescent="0.25">
      <c r="A426" s="87">
        <v>44065</v>
      </c>
      <c r="B426" t="s">
        <v>10</v>
      </c>
      <c r="C426" t="s">
        <v>10</v>
      </c>
      <c r="D426" s="2">
        <v>18</v>
      </c>
    </row>
    <row r="427" spans="1:4" x14ac:dyDescent="0.25">
      <c r="A427" s="87">
        <v>44065</v>
      </c>
      <c r="B427" t="s">
        <v>9</v>
      </c>
      <c r="C427" t="s">
        <v>89</v>
      </c>
      <c r="D427" s="2">
        <v>5</v>
      </c>
    </row>
    <row r="428" spans="1:4" x14ac:dyDescent="0.25">
      <c r="A428" s="87">
        <v>44065</v>
      </c>
      <c r="B428" t="s">
        <v>9</v>
      </c>
      <c r="C428" t="s">
        <v>97</v>
      </c>
      <c r="D428" s="2">
        <v>1</v>
      </c>
    </row>
    <row r="429" spans="1:4" x14ac:dyDescent="0.25">
      <c r="A429" s="87">
        <v>44065</v>
      </c>
      <c r="B429" t="s">
        <v>9</v>
      </c>
      <c r="C429" t="s">
        <v>214</v>
      </c>
      <c r="D429" s="2">
        <v>1</v>
      </c>
    </row>
    <row r="430" spans="1:4" x14ac:dyDescent="0.25">
      <c r="A430" s="87">
        <v>44065</v>
      </c>
      <c r="B430" t="s">
        <v>9</v>
      </c>
      <c r="C430" t="s">
        <v>9</v>
      </c>
      <c r="D430" s="2">
        <v>79</v>
      </c>
    </row>
    <row r="431" spans="1:4" x14ac:dyDescent="0.25">
      <c r="A431" s="87">
        <v>44065</v>
      </c>
      <c r="B431" t="s">
        <v>9</v>
      </c>
      <c r="C431" t="s">
        <v>53</v>
      </c>
      <c r="D431" s="2">
        <v>5</v>
      </c>
    </row>
    <row r="432" spans="1:4" x14ac:dyDescent="0.25">
      <c r="A432" s="87">
        <v>44065</v>
      </c>
      <c r="B432" t="s">
        <v>9</v>
      </c>
      <c r="C432" t="s">
        <v>189</v>
      </c>
      <c r="D432" s="2">
        <v>2</v>
      </c>
    </row>
    <row r="433" spans="1:4" x14ac:dyDescent="0.25">
      <c r="A433" s="87">
        <v>44065</v>
      </c>
      <c r="B433" t="s">
        <v>49</v>
      </c>
      <c r="C433" t="s">
        <v>223</v>
      </c>
      <c r="D433" s="2">
        <v>2</v>
      </c>
    </row>
    <row r="434" spans="1:4" x14ac:dyDescent="0.25">
      <c r="A434" s="87">
        <v>44065</v>
      </c>
      <c r="B434" t="s">
        <v>49</v>
      </c>
      <c r="C434" t="s">
        <v>67</v>
      </c>
      <c r="D434" s="2">
        <v>1</v>
      </c>
    </row>
    <row r="435" spans="1:4" x14ac:dyDescent="0.25">
      <c r="A435" s="87">
        <v>44065</v>
      </c>
      <c r="B435" t="s">
        <v>75</v>
      </c>
      <c r="C435" t="s">
        <v>75</v>
      </c>
      <c r="D435" s="2">
        <v>8</v>
      </c>
    </row>
    <row r="436" spans="1:4" x14ac:dyDescent="0.25">
      <c r="A436" s="87">
        <v>44066</v>
      </c>
      <c r="B436" t="s">
        <v>42</v>
      </c>
      <c r="C436" t="s">
        <v>42</v>
      </c>
      <c r="D436" s="2">
        <v>8</v>
      </c>
    </row>
    <row r="437" spans="1:4" x14ac:dyDescent="0.25">
      <c r="A437" s="87">
        <v>44066</v>
      </c>
      <c r="B437" t="s">
        <v>15</v>
      </c>
      <c r="C437" t="s">
        <v>15</v>
      </c>
      <c r="D437" s="2">
        <v>1</v>
      </c>
    </row>
    <row r="438" spans="1:4" x14ac:dyDescent="0.25">
      <c r="A438" s="87">
        <v>44066</v>
      </c>
      <c r="B438" t="s">
        <v>15</v>
      </c>
      <c r="C438" t="s">
        <v>179</v>
      </c>
      <c r="D438" s="2">
        <v>0</v>
      </c>
    </row>
    <row r="439" spans="1:4" x14ac:dyDescent="0.25">
      <c r="A439" s="87">
        <v>44066</v>
      </c>
      <c r="B439" t="s">
        <v>46</v>
      </c>
      <c r="C439" t="s">
        <v>45</v>
      </c>
      <c r="D439" s="2">
        <v>3</v>
      </c>
    </row>
    <row r="440" spans="1:4" x14ac:dyDescent="0.25">
      <c r="A440" s="87">
        <v>44066</v>
      </c>
      <c r="B440" t="s">
        <v>10</v>
      </c>
      <c r="C440" t="s">
        <v>10</v>
      </c>
      <c r="D440" s="2">
        <v>32</v>
      </c>
    </row>
    <row r="441" spans="1:4" x14ac:dyDescent="0.25">
      <c r="A441" s="87">
        <v>44066</v>
      </c>
      <c r="B441" t="s">
        <v>19</v>
      </c>
      <c r="C441" t="s">
        <v>185</v>
      </c>
      <c r="D441" s="2">
        <v>3</v>
      </c>
    </row>
    <row r="442" spans="1:4" x14ac:dyDescent="0.25">
      <c r="A442" s="87">
        <v>44066</v>
      </c>
      <c r="B442" t="s">
        <v>14</v>
      </c>
      <c r="C442" t="s">
        <v>14</v>
      </c>
      <c r="D442" s="2">
        <v>3</v>
      </c>
    </row>
    <row r="443" spans="1:4" x14ac:dyDescent="0.25">
      <c r="A443" s="87">
        <v>44066</v>
      </c>
      <c r="B443" t="s">
        <v>9</v>
      </c>
      <c r="C443" t="s">
        <v>143</v>
      </c>
      <c r="D443" s="2">
        <v>0</v>
      </c>
    </row>
    <row r="444" spans="1:4" x14ac:dyDescent="0.25">
      <c r="A444" s="87">
        <v>44066</v>
      </c>
      <c r="B444" t="s">
        <v>9</v>
      </c>
      <c r="C444" t="s">
        <v>89</v>
      </c>
      <c r="D444" s="2">
        <v>1</v>
      </c>
    </row>
    <row r="445" spans="1:4" x14ac:dyDescent="0.25">
      <c r="A445" s="87">
        <v>44066</v>
      </c>
      <c r="B445" t="s">
        <v>9</v>
      </c>
      <c r="C445" t="s">
        <v>224</v>
      </c>
      <c r="D445" s="2">
        <v>3</v>
      </c>
    </row>
    <row r="446" spans="1:4" x14ac:dyDescent="0.25">
      <c r="A446" s="87">
        <v>44066</v>
      </c>
      <c r="B446" t="s">
        <v>9</v>
      </c>
      <c r="C446" t="s">
        <v>9</v>
      </c>
      <c r="D446" s="2">
        <v>75</v>
      </c>
    </row>
    <row r="447" spans="1:4" x14ac:dyDescent="0.25">
      <c r="A447" s="87">
        <v>44066</v>
      </c>
      <c r="B447" t="s">
        <v>74</v>
      </c>
      <c r="C447" t="s">
        <v>227</v>
      </c>
      <c r="D447" s="2">
        <v>1</v>
      </c>
    </row>
    <row r="448" spans="1:4" x14ac:dyDescent="0.25">
      <c r="A448" s="87">
        <v>44066</v>
      </c>
      <c r="B448" t="s">
        <v>49</v>
      </c>
      <c r="C448" t="s">
        <v>223</v>
      </c>
      <c r="D448" s="2">
        <v>3</v>
      </c>
    </row>
    <row r="449" spans="1:4" x14ac:dyDescent="0.25">
      <c r="A449" s="87">
        <v>44066</v>
      </c>
      <c r="B449" t="s">
        <v>12</v>
      </c>
      <c r="C449" t="s">
        <v>226</v>
      </c>
      <c r="D449" s="2">
        <v>3</v>
      </c>
    </row>
    <row r="450" spans="1:4" hidden="1" x14ac:dyDescent="0.25">
      <c r="A450" s="87">
        <v>44067</v>
      </c>
      <c r="B450" t="s">
        <v>42</v>
      </c>
      <c r="C450" t="s">
        <v>42</v>
      </c>
      <c r="D450" s="2">
        <v>5</v>
      </c>
    </row>
    <row r="451" spans="1:4" hidden="1" x14ac:dyDescent="0.25">
      <c r="A451" s="87">
        <v>44067</v>
      </c>
      <c r="B451" t="s">
        <v>15</v>
      </c>
      <c r="C451" t="s">
        <v>179</v>
      </c>
      <c r="D451" s="2">
        <v>2</v>
      </c>
    </row>
    <row r="452" spans="1:4" hidden="1" x14ac:dyDescent="0.25">
      <c r="A452" s="87">
        <v>44067</v>
      </c>
      <c r="B452" t="s">
        <v>46</v>
      </c>
      <c r="C452" t="s">
        <v>45</v>
      </c>
      <c r="D452" s="2">
        <v>1</v>
      </c>
    </row>
    <row r="453" spans="1:4" hidden="1" x14ac:dyDescent="0.25">
      <c r="A453" s="87">
        <v>44067</v>
      </c>
      <c r="B453" t="s">
        <v>71</v>
      </c>
      <c r="C453" t="s">
        <v>71</v>
      </c>
      <c r="D453" s="2">
        <v>0</v>
      </c>
    </row>
    <row r="454" spans="1:4" hidden="1" x14ac:dyDescent="0.25">
      <c r="A454" s="87">
        <v>44067</v>
      </c>
      <c r="B454" t="s">
        <v>8</v>
      </c>
      <c r="C454" t="s">
        <v>8</v>
      </c>
      <c r="D454" s="2">
        <v>1</v>
      </c>
    </row>
    <row r="455" spans="1:4" hidden="1" x14ac:dyDescent="0.25">
      <c r="A455" s="87">
        <v>44067</v>
      </c>
      <c r="B455" t="s">
        <v>13</v>
      </c>
      <c r="C455" t="s">
        <v>228</v>
      </c>
      <c r="D455" s="2">
        <v>1</v>
      </c>
    </row>
    <row r="456" spans="1:4" hidden="1" x14ac:dyDescent="0.25">
      <c r="A456" s="87">
        <v>44067</v>
      </c>
      <c r="B456" t="s">
        <v>9</v>
      </c>
      <c r="C456" t="s">
        <v>89</v>
      </c>
      <c r="D456" s="2">
        <v>4</v>
      </c>
    </row>
    <row r="457" spans="1:4" hidden="1" x14ac:dyDescent="0.25">
      <c r="A457" s="87">
        <v>44067</v>
      </c>
      <c r="B457" t="s">
        <v>9</v>
      </c>
      <c r="C457" t="s">
        <v>97</v>
      </c>
      <c r="D457" s="2">
        <v>2</v>
      </c>
    </row>
    <row r="458" spans="1:4" hidden="1" x14ac:dyDescent="0.25">
      <c r="A458" s="87">
        <v>44067</v>
      </c>
      <c r="B458" t="s">
        <v>9</v>
      </c>
      <c r="C458" t="s">
        <v>230</v>
      </c>
      <c r="D458" s="2">
        <v>2</v>
      </c>
    </row>
    <row r="459" spans="1:4" hidden="1" x14ac:dyDescent="0.25">
      <c r="A459" s="87">
        <v>44067</v>
      </c>
      <c r="B459" t="s">
        <v>9</v>
      </c>
      <c r="C459" t="s">
        <v>224</v>
      </c>
      <c r="D459" s="2">
        <v>1</v>
      </c>
    </row>
    <row r="460" spans="1:4" hidden="1" x14ac:dyDescent="0.25">
      <c r="A460" s="87">
        <v>44067</v>
      </c>
      <c r="B460" t="s">
        <v>9</v>
      </c>
      <c r="C460" t="s">
        <v>63</v>
      </c>
      <c r="D460" s="2">
        <v>3</v>
      </c>
    </row>
    <row r="461" spans="1:4" hidden="1" x14ac:dyDescent="0.25">
      <c r="A461" s="87">
        <v>44067</v>
      </c>
      <c r="B461" t="s">
        <v>9</v>
      </c>
      <c r="C461" t="s">
        <v>9</v>
      </c>
      <c r="D461" s="2">
        <v>85</v>
      </c>
    </row>
    <row r="462" spans="1:4" hidden="1" x14ac:dyDescent="0.25">
      <c r="A462" s="87">
        <v>44067</v>
      </c>
      <c r="B462" t="s">
        <v>9</v>
      </c>
      <c r="C462" t="s">
        <v>189</v>
      </c>
      <c r="D462" s="2">
        <v>2</v>
      </c>
    </row>
    <row r="463" spans="1:4" hidden="1" x14ac:dyDescent="0.25">
      <c r="A463" s="87">
        <v>44067</v>
      </c>
      <c r="B463" t="s">
        <v>75</v>
      </c>
      <c r="C463" t="s">
        <v>75</v>
      </c>
      <c r="D463" s="2">
        <v>8</v>
      </c>
    </row>
    <row r="464" spans="1:4" hidden="1" x14ac:dyDescent="0.25">
      <c r="A464" s="87">
        <v>44067</v>
      </c>
      <c r="B464" t="s">
        <v>12</v>
      </c>
      <c r="C464" t="s">
        <v>12</v>
      </c>
      <c r="D464" s="2">
        <v>1</v>
      </c>
    </row>
    <row r="465" spans="1:4" hidden="1" x14ac:dyDescent="0.25">
      <c r="A465" s="87">
        <v>44068</v>
      </c>
      <c r="B465" t="s">
        <v>15</v>
      </c>
      <c r="C465" t="s">
        <v>168</v>
      </c>
      <c r="D465" s="2">
        <v>1</v>
      </c>
    </row>
    <row r="466" spans="1:4" hidden="1" x14ac:dyDescent="0.25">
      <c r="A466" s="87">
        <v>44068</v>
      </c>
      <c r="B466" t="s">
        <v>15</v>
      </c>
      <c r="C466" t="s">
        <v>15</v>
      </c>
      <c r="D466" s="2">
        <v>1</v>
      </c>
    </row>
    <row r="467" spans="1:4" hidden="1" x14ac:dyDescent="0.25">
      <c r="A467" s="87">
        <v>44068</v>
      </c>
      <c r="B467" t="s">
        <v>8</v>
      </c>
      <c r="C467" t="s">
        <v>8</v>
      </c>
      <c r="D467" s="2">
        <v>2</v>
      </c>
    </row>
    <row r="468" spans="1:4" hidden="1" x14ac:dyDescent="0.25">
      <c r="A468" s="87">
        <v>44068</v>
      </c>
      <c r="B468" t="s">
        <v>10</v>
      </c>
      <c r="C468" t="s">
        <v>10</v>
      </c>
      <c r="D468" s="2">
        <v>37</v>
      </c>
    </row>
    <row r="469" spans="1:4" hidden="1" x14ac:dyDescent="0.25">
      <c r="A469" s="87">
        <v>44068</v>
      </c>
      <c r="B469" t="s">
        <v>10</v>
      </c>
      <c r="C469" t="s">
        <v>21</v>
      </c>
      <c r="D469" s="2">
        <v>4</v>
      </c>
    </row>
    <row r="470" spans="1:4" hidden="1" x14ac:dyDescent="0.25">
      <c r="A470" s="87">
        <v>44068</v>
      </c>
      <c r="B470" t="s">
        <v>10</v>
      </c>
      <c r="C470" t="s">
        <v>236</v>
      </c>
      <c r="D470" s="2">
        <v>2</v>
      </c>
    </row>
    <row r="471" spans="1:4" hidden="1" x14ac:dyDescent="0.25">
      <c r="A471" s="87">
        <v>44068</v>
      </c>
      <c r="B471" t="s">
        <v>10</v>
      </c>
      <c r="C471" t="s">
        <v>231</v>
      </c>
      <c r="D471" s="2">
        <v>1</v>
      </c>
    </row>
    <row r="472" spans="1:4" hidden="1" x14ac:dyDescent="0.25">
      <c r="A472" s="87">
        <v>44068</v>
      </c>
      <c r="B472" t="s">
        <v>19</v>
      </c>
      <c r="C472" t="s">
        <v>185</v>
      </c>
      <c r="D472" s="2">
        <v>4</v>
      </c>
    </row>
    <row r="473" spans="1:4" hidden="1" x14ac:dyDescent="0.25">
      <c r="A473" s="87">
        <v>44068</v>
      </c>
      <c r="B473" t="s">
        <v>13</v>
      </c>
      <c r="C473" t="s">
        <v>228</v>
      </c>
      <c r="D473" s="2">
        <v>5</v>
      </c>
    </row>
    <row r="474" spans="1:4" hidden="1" x14ac:dyDescent="0.25">
      <c r="A474" s="87">
        <v>44068</v>
      </c>
      <c r="B474" t="s">
        <v>9</v>
      </c>
      <c r="C474" t="s">
        <v>89</v>
      </c>
      <c r="D474" s="2">
        <v>3</v>
      </c>
    </row>
    <row r="475" spans="1:4" hidden="1" x14ac:dyDescent="0.25">
      <c r="A475" s="87">
        <v>44068</v>
      </c>
      <c r="B475" t="s">
        <v>9</v>
      </c>
      <c r="C475" t="s">
        <v>9</v>
      </c>
      <c r="D475" s="2">
        <v>43</v>
      </c>
    </row>
    <row r="476" spans="1:4" hidden="1" x14ac:dyDescent="0.25">
      <c r="A476" s="87">
        <v>44068</v>
      </c>
      <c r="B476" t="s">
        <v>9</v>
      </c>
      <c r="C476" t="s">
        <v>53</v>
      </c>
      <c r="D476" s="2">
        <v>2</v>
      </c>
    </row>
    <row r="477" spans="1:4" hidden="1" x14ac:dyDescent="0.25">
      <c r="A477" s="87">
        <v>44068</v>
      </c>
      <c r="B477" t="s">
        <v>9</v>
      </c>
      <c r="C477" t="s">
        <v>211</v>
      </c>
      <c r="D477" s="2">
        <v>2</v>
      </c>
    </row>
    <row r="478" spans="1:4" hidden="1" x14ac:dyDescent="0.25">
      <c r="A478" s="87">
        <v>44068</v>
      </c>
      <c r="B478" t="s">
        <v>9</v>
      </c>
      <c r="C478" t="s">
        <v>151</v>
      </c>
      <c r="D478" s="2">
        <v>0</v>
      </c>
    </row>
    <row r="479" spans="1:4" hidden="1" x14ac:dyDescent="0.25">
      <c r="A479" s="87">
        <v>44068</v>
      </c>
      <c r="B479" t="s">
        <v>9</v>
      </c>
      <c r="C479" t="s">
        <v>189</v>
      </c>
      <c r="D479" s="2">
        <v>2</v>
      </c>
    </row>
    <row r="480" spans="1:4" hidden="1" x14ac:dyDescent="0.25">
      <c r="A480" s="87">
        <v>44068</v>
      </c>
      <c r="B480" t="s">
        <v>74</v>
      </c>
      <c r="C480" t="s">
        <v>232</v>
      </c>
      <c r="D480" s="2">
        <v>1</v>
      </c>
    </row>
    <row r="481" spans="1:4" hidden="1" x14ac:dyDescent="0.25">
      <c r="A481" s="87">
        <v>44068</v>
      </c>
      <c r="B481" t="s">
        <v>12</v>
      </c>
      <c r="C481" t="s">
        <v>12</v>
      </c>
      <c r="D481" s="2">
        <v>3</v>
      </c>
    </row>
    <row r="482" spans="1:4" hidden="1" x14ac:dyDescent="0.25">
      <c r="A482" s="87">
        <v>44069</v>
      </c>
      <c r="B482" t="s">
        <v>42</v>
      </c>
      <c r="C482" t="s">
        <v>42</v>
      </c>
      <c r="D482" s="2">
        <v>1</v>
      </c>
    </row>
    <row r="483" spans="1:4" hidden="1" x14ac:dyDescent="0.25">
      <c r="A483" s="87">
        <v>44069</v>
      </c>
      <c r="B483" t="s">
        <v>15</v>
      </c>
      <c r="C483" t="s">
        <v>15</v>
      </c>
      <c r="D483" s="2">
        <v>3</v>
      </c>
    </row>
    <row r="484" spans="1:4" hidden="1" x14ac:dyDescent="0.25">
      <c r="A484" s="87">
        <v>44069</v>
      </c>
      <c r="B484" t="s">
        <v>71</v>
      </c>
      <c r="C484" t="s">
        <v>71</v>
      </c>
      <c r="D484" s="2">
        <v>0</v>
      </c>
    </row>
    <row r="485" spans="1:4" hidden="1" x14ac:dyDescent="0.25">
      <c r="A485" s="87">
        <v>44069</v>
      </c>
      <c r="B485" t="s">
        <v>10</v>
      </c>
      <c r="C485" t="s">
        <v>10</v>
      </c>
      <c r="D485" s="2">
        <v>26</v>
      </c>
    </row>
    <row r="486" spans="1:4" hidden="1" x14ac:dyDescent="0.25">
      <c r="A486" s="87">
        <v>44069</v>
      </c>
      <c r="B486" t="s">
        <v>14</v>
      </c>
      <c r="C486" t="s">
        <v>237</v>
      </c>
      <c r="D486" s="2">
        <v>1</v>
      </c>
    </row>
    <row r="487" spans="1:4" hidden="1" x14ac:dyDescent="0.25">
      <c r="A487" s="87">
        <v>44069</v>
      </c>
      <c r="B487" t="s">
        <v>14</v>
      </c>
      <c r="C487" t="s">
        <v>14</v>
      </c>
      <c r="D487" s="2">
        <v>1</v>
      </c>
    </row>
    <row r="488" spans="1:4" hidden="1" x14ac:dyDescent="0.25">
      <c r="A488" s="87">
        <v>44069</v>
      </c>
      <c r="B488" t="s">
        <v>9</v>
      </c>
      <c r="C488" t="s">
        <v>89</v>
      </c>
      <c r="D488" s="2">
        <v>4</v>
      </c>
    </row>
    <row r="489" spans="1:4" hidden="1" x14ac:dyDescent="0.25">
      <c r="A489" s="87">
        <v>44069</v>
      </c>
      <c r="B489" t="s">
        <v>9</v>
      </c>
      <c r="C489" t="s">
        <v>97</v>
      </c>
      <c r="D489" s="2">
        <v>2</v>
      </c>
    </row>
    <row r="490" spans="1:4" hidden="1" x14ac:dyDescent="0.25">
      <c r="A490" s="87">
        <v>44069</v>
      </c>
      <c r="B490" t="s">
        <v>9</v>
      </c>
      <c r="C490" t="s">
        <v>224</v>
      </c>
      <c r="D490" s="2">
        <v>1</v>
      </c>
    </row>
    <row r="491" spans="1:4" hidden="1" x14ac:dyDescent="0.25">
      <c r="A491" s="87">
        <v>44069</v>
      </c>
      <c r="B491" t="s">
        <v>9</v>
      </c>
      <c r="C491" t="s">
        <v>214</v>
      </c>
      <c r="D491" s="2">
        <v>1</v>
      </c>
    </row>
    <row r="492" spans="1:4" hidden="1" x14ac:dyDescent="0.25">
      <c r="A492" s="87">
        <v>44069</v>
      </c>
      <c r="B492" t="s">
        <v>9</v>
      </c>
      <c r="C492" t="s">
        <v>63</v>
      </c>
      <c r="D492" s="2">
        <v>1</v>
      </c>
    </row>
    <row r="493" spans="1:4" hidden="1" x14ac:dyDescent="0.25">
      <c r="A493" s="87">
        <v>44069</v>
      </c>
      <c r="B493" t="s">
        <v>9</v>
      </c>
      <c r="C493" t="s">
        <v>9</v>
      </c>
      <c r="D493" s="2">
        <v>48</v>
      </c>
    </row>
    <row r="494" spans="1:4" hidden="1" x14ac:dyDescent="0.25">
      <c r="A494" s="87">
        <v>44069</v>
      </c>
      <c r="B494" t="s">
        <v>74</v>
      </c>
      <c r="C494" t="s">
        <v>232</v>
      </c>
      <c r="D494" s="2">
        <v>1</v>
      </c>
    </row>
    <row r="495" spans="1:4" hidden="1" x14ac:dyDescent="0.25">
      <c r="A495" s="87">
        <v>44069</v>
      </c>
      <c r="B495" t="s">
        <v>49</v>
      </c>
      <c r="C495" t="s">
        <v>223</v>
      </c>
      <c r="D495" s="2">
        <v>1</v>
      </c>
    </row>
    <row r="496" spans="1:4" hidden="1" x14ac:dyDescent="0.25">
      <c r="A496" s="87">
        <v>44069</v>
      </c>
      <c r="B496" t="s">
        <v>49</v>
      </c>
      <c r="C496" t="s">
        <v>67</v>
      </c>
      <c r="D496" s="2">
        <v>2</v>
      </c>
    </row>
    <row r="497" spans="1:4" hidden="1" x14ac:dyDescent="0.25">
      <c r="A497" s="87">
        <v>44069</v>
      </c>
      <c r="B497" t="s">
        <v>75</v>
      </c>
      <c r="C497" t="s">
        <v>75</v>
      </c>
      <c r="D497" s="2">
        <v>1</v>
      </c>
    </row>
    <row r="498" spans="1:4" hidden="1" x14ac:dyDescent="0.25">
      <c r="A498" s="87">
        <v>44069</v>
      </c>
      <c r="B498" t="s">
        <v>12</v>
      </c>
      <c r="C498" t="s">
        <v>12</v>
      </c>
      <c r="D498" s="2">
        <v>3</v>
      </c>
    </row>
    <row r="499" spans="1:4" hidden="1" x14ac:dyDescent="0.25">
      <c r="A499" s="87">
        <v>44070</v>
      </c>
      <c r="B499" t="s">
        <v>15</v>
      </c>
      <c r="C499" t="s">
        <v>168</v>
      </c>
      <c r="D499" s="2">
        <v>1</v>
      </c>
    </row>
    <row r="500" spans="1:4" hidden="1" x14ac:dyDescent="0.25">
      <c r="A500" s="87">
        <v>44070</v>
      </c>
      <c r="B500" t="s">
        <v>15</v>
      </c>
      <c r="C500" t="s">
        <v>15</v>
      </c>
      <c r="D500" s="2">
        <v>4</v>
      </c>
    </row>
    <row r="501" spans="1:4" hidden="1" x14ac:dyDescent="0.25">
      <c r="A501" s="87">
        <v>44070</v>
      </c>
      <c r="B501" t="s">
        <v>15</v>
      </c>
      <c r="C501" t="s">
        <v>179</v>
      </c>
      <c r="D501" s="2">
        <v>2</v>
      </c>
    </row>
    <row r="502" spans="1:4" hidden="1" x14ac:dyDescent="0.25">
      <c r="A502" s="87">
        <v>44070</v>
      </c>
      <c r="B502" t="s">
        <v>8</v>
      </c>
      <c r="C502" t="s">
        <v>8</v>
      </c>
      <c r="D502" s="2">
        <v>1</v>
      </c>
    </row>
    <row r="503" spans="1:4" hidden="1" x14ac:dyDescent="0.25">
      <c r="A503" s="87">
        <v>44070</v>
      </c>
      <c r="B503" t="s">
        <v>10</v>
      </c>
      <c r="C503" t="s">
        <v>10</v>
      </c>
      <c r="D503" s="2">
        <v>33</v>
      </c>
    </row>
    <row r="504" spans="1:4" hidden="1" x14ac:dyDescent="0.25">
      <c r="A504" s="87">
        <v>44070</v>
      </c>
      <c r="B504" t="s">
        <v>10</v>
      </c>
      <c r="C504" t="s">
        <v>21</v>
      </c>
      <c r="D504" s="2">
        <v>3</v>
      </c>
    </row>
    <row r="505" spans="1:4" hidden="1" x14ac:dyDescent="0.25">
      <c r="A505" s="87">
        <v>44070</v>
      </c>
      <c r="B505" t="s">
        <v>19</v>
      </c>
      <c r="C505" t="s">
        <v>185</v>
      </c>
      <c r="D505" s="2">
        <v>5</v>
      </c>
    </row>
    <row r="506" spans="1:4" hidden="1" x14ac:dyDescent="0.25">
      <c r="A506" s="87">
        <v>44070</v>
      </c>
      <c r="B506" t="s">
        <v>13</v>
      </c>
      <c r="C506" t="s">
        <v>13</v>
      </c>
      <c r="D506" s="2">
        <v>2</v>
      </c>
    </row>
    <row r="507" spans="1:4" hidden="1" x14ac:dyDescent="0.25">
      <c r="A507" s="87">
        <v>44070</v>
      </c>
      <c r="B507" t="s">
        <v>13</v>
      </c>
      <c r="C507" t="s">
        <v>215</v>
      </c>
      <c r="D507" s="2">
        <v>1</v>
      </c>
    </row>
    <row r="508" spans="1:4" hidden="1" x14ac:dyDescent="0.25">
      <c r="A508" s="87">
        <v>44070</v>
      </c>
      <c r="B508" t="s">
        <v>9</v>
      </c>
      <c r="C508" t="s">
        <v>97</v>
      </c>
      <c r="D508" s="2">
        <v>1</v>
      </c>
    </row>
    <row r="509" spans="1:4" hidden="1" x14ac:dyDescent="0.25">
      <c r="A509" s="87">
        <v>44070</v>
      </c>
      <c r="B509" t="s">
        <v>9</v>
      </c>
      <c r="C509" t="s">
        <v>224</v>
      </c>
      <c r="D509" s="2">
        <v>1</v>
      </c>
    </row>
    <row r="510" spans="1:4" hidden="1" x14ac:dyDescent="0.25">
      <c r="A510" s="87">
        <v>44070</v>
      </c>
      <c r="B510" t="s">
        <v>9</v>
      </c>
      <c r="C510" t="s">
        <v>63</v>
      </c>
      <c r="D510" s="2">
        <v>1</v>
      </c>
    </row>
    <row r="511" spans="1:4" hidden="1" x14ac:dyDescent="0.25">
      <c r="A511" s="87">
        <v>44070</v>
      </c>
      <c r="B511" t="s">
        <v>9</v>
      </c>
      <c r="C511" t="s">
        <v>9</v>
      </c>
      <c r="D511" s="2">
        <v>103</v>
      </c>
    </row>
    <row r="512" spans="1:4" hidden="1" x14ac:dyDescent="0.25">
      <c r="A512" s="87">
        <v>44070</v>
      </c>
      <c r="B512" t="s">
        <v>9</v>
      </c>
      <c r="C512" t="s">
        <v>53</v>
      </c>
      <c r="D512" s="2">
        <v>1</v>
      </c>
    </row>
    <row r="513" spans="1:5" hidden="1" x14ac:dyDescent="0.25">
      <c r="A513" s="87">
        <v>44070</v>
      </c>
      <c r="B513" t="s">
        <v>9</v>
      </c>
      <c r="C513" t="s">
        <v>189</v>
      </c>
      <c r="D513" s="2">
        <v>4</v>
      </c>
    </row>
    <row r="514" spans="1:5" hidden="1" x14ac:dyDescent="0.25">
      <c r="A514" s="87">
        <v>44070</v>
      </c>
      <c r="B514" t="s">
        <v>49</v>
      </c>
      <c r="C514" t="s">
        <v>67</v>
      </c>
      <c r="D514" s="2">
        <v>1</v>
      </c>
    </row>
    <row r="515" spans="1:5" hidden="1" x14ac:dyDescent="0.25">
      <c r="A515" s="87">
        <v>44070</v>
      </c>
      <c r="B515" t="s">
        <v>75</v>
      </c>
      <c r="C515" t="s">
        <v>75</v>
      </c>
      <c r="D515" s="2">
        <v>1</v>
      </c>
    </row>
    <row r="516" spans="1:5" hidden="1" x14ac:dyDescent="0.25">
      <c r="A516" s="87">
        <v>44070</v>
      </c>
      <c r="B516" t="s">
        <v>12</v>
      </c>
      <c r="C516" t="s">
        <v>12</v>
      </c>
      <c r="D516" s="2">
        <v>2</v>
      </c>
    </row>
    <row r="517" spans="1:5" hidden="1" x14ac:dyDescent="0.25">
      <c r="A517" s="87">
        <v>44071</v>
      </c>
      <c r="B517" t="s">
        <v>9</v>
      </c>
      <c r="C517" t="s">
        <v>9</v>
      </c>
      <c r="D517" s="2">
        <v>70</v>
      </c>
    </row>
    <row r="518" spans="1:5" hidden="1" x14ac:dyDescent="0.25">
      <c r="A518" s="87">
        <v>44071</v>
      </c>
      <c r="B518" t="s">
        <v>9</v>
      </c>
      <c r="C518" t="s">
        <v>189</v>
      </c>
      <c r="D518" s="2">
        <v>5</v>
      </c>
    </row>
    <row r="519" spans="1:5" hidden="1" x14ac:dyDescent="0.25">
      <c r="A519" s="87">
        <v>44071</v>
      </c>
      <c r="B519" t="s">
        <v>9</v>
      </c>
      <c r="C519" t="s">
        <v>63</v>
      </c>
      <c r="D519" s="2">
        <v>2</v>
      </c>
    </row>
    <row r="520" spans="1:5" hidden="1" x14ac:dyDescent="0.25">
      <c r="A520" s="87">
        <v>44071</v>
      </c>
      <c r="B520" t="s">
        <v>9</v>
      </c>
      <c r="C520" t="s">
        <v>89</v>
      </c>
      <c r="D520" s="2">
        <v>2</v>
      </c>
    </row>
    <row r="521" spans="1:5" hidden="1" x14ac:dyDescent="0.25">
      <c r="A521" s="87">
        <v>44071</v>
      </c>
      <c r="B521" t="s">
        <v>9</v>
      </c>
      <c r="C521" t="s">
        <v>224</v>
      </c>
      <c r="D521" s="2">
        <v>3</v>
      </c>
    </row>
    <row r="522" spans="1:5" hidden="1" x14ac:dyDescent="0.25">
      <c r="A522" s="87">
        <v>44071</v>
      </c>
      <c r="B522" t="s">
        <v>9</v>
      </c>
      <c r="C522" t="s">
        <v>299</v>
      </c>
      <c r="D522" s="2">
        <v>1</v>
      </c>
    </row>
    <row r="523" spans="1:5" hidden="1" x14ac:dyDescent="0.25">
      <c r="A523" s="87">
        <v>44071</v>
      </c>
      <c r="B523" t="s">
        <v>10</v>
      </c>
      <c r="C523" t="s">
        <v>10</v>
      </c>
      <c r="D523" s="2">
        <v>25</v>
      </c>
    </row>
    <row r="524" spans="1:5" hidden="1" x14ac:dyDescent="0.25">
      <c r="A524" s="87">
        <v>44071</v>
      </c>
      <c r="B524" t="s">
        <v>49</v>
      </c>
      <c r="C524" t="s">
        <v>67</v>
      </c>
      <c r="D524" s="2">
        <v>3</v>
      </c>
    </row>
    <row r="525" spans="1:5" hidden="1" x14ac:dyDescent="0.25">
      <c r="A525" s="87">
        <v>44071</v>
      </c>
      <c r="B525" t="s">
        <v>19</v>
      </c>
      <c r="C525" t="s">
        <v>185</v>
      </c>
      <c r="D525" s="2">
        <v>2</v>
      </c>
    </row>
    <row r="526" spans="1:5" hidden="1" x14ac:dyDescent="0.25">
      <c r="A526" s="87">
        <v>44071</v>
      </c>
      <c r="B526" t="s">
        <v>75</v>
      </c>
      <c r="C526" t="s">
        <v>75</v>
      </c>
      <c r="D526" s="2">
        <v>2</v>
      </c>
      <c r="E526" s="158"/>
    </row>
    <row r="527" spans="1:5" hidden="1" x14ac:dyDescent="0.25">
      <c r="A527" s="87">
        <v>44071</v>
      </c>
      <c r="B527" t="s">
        <v>8</v>
      </c>
      <c r="C527" t="s">
        <v>8</v>
      </c>
      <c r="D527" s="2">
        <v>1</v>
      </c>
    </row>
    <row r="528" spans="1:5" hidden="1" x14ac:dyDescent="0.25">
      <c r="A528" s="87">
        <v>44071</v>
      </c>
      <c r="B528" t="s">
        <v>46</v>
      </c>
      <c r="C528" t="s">
        <v>45</v>
      </c>
      <c r="D528" s="2">
        <v>1</v>
      </c>
    </row>
    <row r="529" spans="1:4" hidden="1" x14ac:dyDescent="0.25">
      <c r="A529" s="87">
        <v>44071</v>
      </c>
      <c r="B529" t="s">
        <v>14</v>
      </c>
      <c r="C529" t="s">
        <v>14</v>
      </c>
      <c r="D529" s="2">
        <v>1</v>
      </c>
    </row>
    <row r="530" spans="1:4" hidden="1" x14ac:dyDescent="0.25">
      <c r="A530" s="87">
        <v>44071</v>
      </c>
      <c r="B530" t="s">
        <v>42</v>
      </c>
      <c r="C530" t="s">
        <v>42</v>
      </c>
      <c r="D530" s="2">
        <v>1</v>
      </c>
    </row>
  </sheetData>
  <autoFilter ref="A1:D530" xr:uid="{00000000-0009-0000-0000-000001000000}">
    <filterColumn colId="0">
      <filters>
        <dateGroupItem year="2020" month="3" dateTimeGrouping="month"/>
        <dateGroupItem year="2020" month="4" dateTimeGrouping="month"/>
        <dateGroupItem year="2020" month="5" dateTimeGrouping="month"/>
        <dateGroupItem year="2020" month="6" dateTimeGrouping="month"/>
        <dateGroupItem year="2020" month="7" dateTimeGrouping="month"/>
        <dateGroupItem year="2020" month="8" day="1" dateTimeGrouping="day"/>
        <dateGroupItem year="2020" month="8" day="2" dateTimeGrouping="day"/>
        <dateGroupItem year="2020" month="8" day="3" dateTimeGrouping="day"/>
        <dateGroupItem year="2020" month="8" day="4" dateTimeGrouping="day"/>
        <dateGroupItem year="2020" month="8" day="5" dateTimeGrouping="day"/>
        <dateGroupItem year="2020" month="8" day="6" dateTimeGrouping="day"/>
        <dateGroupItem year="2020" month="8" day="7" dateTimeGrouping="day"/>
        <dateGroupItem year="2020" month="8" day="8" dateTimeGrouping="day"/>
        <dateGroupItem year="2020" month="8" day="9" dateTimeGrouping="day"/>
        <dateGroupItem year="2020" month="8" day="10" dateTimeGrouping="day"/>
        <dateGroupItem year="2020" month="8" day="11" dateTimeGrouping="day"/>
        <dateGroupItem year="2020" month="8" day="12" dateTimeGrouping="day"/>
        <dateGroupItem year="2020" month="8" day="13" dateTimeGrouping="day"/>
        <dateGroupItem year="2020" month="8" day="14" dateTimeGrouping="day"/>
        <dateGroupItem year="2020" month="8" day="15" dateTimeGrouping="day"/>
        <dateGroupItem year="2020" month="8" day="16" dateTimeGrouping="day"/>
        <dateGroupItem year="2020" month="8" day="17" dateTimeGrouping="day"/>
        <dateGroupItem year="2020" month="8" day="18" dateTimeGrouping="day"/>
        <dateGroupItem year="2020" month="8" day="19" dateTimeGrouping="day"/>
        <dateGroupItem year="2020" month="8" day="20" dateTimeGrouping="day"/>
        <dateGroupItem year="2020" month="8" day="21" dateTimeGrouping="day"/>
        <dateGroupItem year="2020" month="8" day="22" dateTimeGrouping="day"/>
        <dateGroupItem year="2020" month="8" day="23" dateTimeGrouping="day"/>
      </filters>
    </filterColumn>
    <sortState xmlns:xlrd2="http://schemas.microsoft.com/office/spreadsheetml/2017/richdata2" ref="A2:D516">
      <sortCondition ref="A2:A516"/>
      <sortCondition ref="B2:B516"/>
      <sortCondition ref="C2:C51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G1" sqref="G1:G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52</v>
      </c>
      <c r="D2" s="2">
        <v>259</v>
      </c>
      <c r="E2" s="2">
        <v>45</v>
      </c>
      <c r="G2" s="99">
        <f t="shared" ref="G2:G18" si="0">C2/D2</f>
        <v>0.20077220077220076</v>
      </c>
    </row>
    <row r="3" spans="1:7" x14ac:dyDescent="0.25">
      <c r="A3" t="s">
        <v>42</v>
      </c>
      <c r="C3" s="2">
        <v>43</v>
      </c>
      <c r="D3" s="2">
        <v>465</v>
      </c>
      <c r="E3" s="2">
        <v>9</v>
      </c>
      <c r="F3" s="2">
        <v>5</v>
      </c>
      <c r="G3" s="99">
        <f t="shared" si="0"/>
        <v>9.2473118279569888E-2</v>
      </c>
    </row>
    <row r="4" spans="1:7" x14ac:dyDescent="0.25">
      <c r="A4" t="s">
        <v>15</v>
      </c>
      <c r="C4" s="2">
        <v>76</v>
      </c>
      <c r="D4" s="2">
        <v>178</v>
      </c>
      <c r="E4" s="2">
        <v>50</v>
      </c>
      <c r="F4" s="2">
        <v>1</v>
      </c>
      <c r="G4" s="99">
        <f t="shared" si="0"/>
        <v>0.42696629213483145</v>
      </c>
    </row>
    <row r="5" spans="1:7" x14ac:dyDescent="0.25">
      <c r="A5" t="s">
        <v>46</v>
      </c>
      <c r="C5" s="2">
        <v>141</v>
      </c>
      <c r="D5" s="2">
        <v>264</v>
      </c>
      <c r="E5" s="2">
        <v>94</v>
      </c>
      <c r="F5" s="2">
        <v>2</v>
      </c>
      <c r="G5" s="99">
        <f t="shared" si="0"/>
        <v>0.53409090909090906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14</v>
      </c>
      <c r="D8" s="2">
        <v>85</v>
      </c>
      <c r="E8" s="2">
        <v>2</v>
      </c>
      <c r="G8" s="99">
        <f t="shared" si="0"/>
        <v>0.16470588235294117</v>
      </c>
    </row>
    <row r="9" spans="1:7" x14ac:dyDescent="0.25">
      <c r="A9" t="s">
        <v>10</v>
      </c>
      <c r="C9" s="2">
        <v>396</v>
      </c>
      <c r="D9" s="2">
        <v>427</v>
      </c>
      <c r="E9" s="2">
        <v>189</v>
      </c>
      <c r="F9" s="2">
        <v>7</v>
      </c>
      <c r="G9" s="99">
        <f t="shared" si="0"/>
        <v>0.92740046838407497</v>
      </c>
    </row>
    <row r="10" spans="1:7" x14ac:dyDescent="0.25">
      <c r="A10" t="s">
        <v>19</v>
      </c>
      <c r="C10" s="2">
        <v>50</v>
      </c>
      <c r="D10" s="2">
        <v>121</v>
      </c>
      <c r="E10" s="2">
        <v>44</v>
      </c>
      <c r="G10" s="99">
        <f t="shared" si="0"/>
        <v>0.41322314049586778</v>
      </c>
    </row>
    <row r="11" spans="1:7" x14ac:dyDescent="0.25">
      <c r="A11" t="s">
        <v>13</v>
      </c>
      <c r="C11" s="2">
        <v>7</v>
      </c>
      <c r="D11" s="2">
        <v>49</v>
      </c>
      <c r="E11" s="2">
        <v>2</v>
      </c>
      <c r="G11" s="99">
        <f t="shared" si="0"/>
        <v>0.14285714285714285</v>
      </c>
    </row>
    <row r="12" spans="1:7" x14ac:dyDescent="0.25">
      <c r="A12" t="s">
        <v>14</v>
      </c>
      <c r="C12" s="2">
        <v>19</v>
      </c>
      <c r="D12" s="2">
        <v>45</v>
      </c>
      <c r="E12" s="2">
        <v>5</v>
      </c>
      <c r="F12" s="2">
        <v>1</v>
      </c>
      <c r="G12" s="99">
        <f t="shared" si="0"/>
        <v>0.42222222222222222</v>
      </c>
    </row>
    <row r="13" spans="1:7" x14ac:dyDescent="0.25">
      <c r="A13" t="s">
        <v>9</v>
      </c>
      <c r="C13" s="2">
        <v>1338</v>
      </c>
      <c r="D13" s="2">
        <v>1677</v>
      </c>
      <c r="E13" s="2">
        <v>620</v>
      </c>
      <c r="F13" s="2">
        <v>24</v>
      </c>
      <c r="G13" s="99">
        <f t="shared" si="0"/>
        <v>0.79785330948121647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1</v>
      </c>
      <c r="D15" s="2">
        <v>21</v>
      </c>
      <c r="E15" s="2">
        <v>0</v>
      </c>
      <c r="G15" s="99">
        <f t="shared" si="0"/>
        <v>4.7619047619047616E-2</v>
      </c>
    </row>
    <row r="16" spans="1:7" x14ac:dyDescent="0.25">
      <c r="A16" t="s">
        <v>49</v>
      </c>
      <c r="C16" s="2">
        <v>30</v>
      </c>
      <c r="D16" s="2">
        <v>211</v>
      </c>
      <c r="E16" s="2">
        <v>17</v>
      </c>
      <c r="G16" s="99">
        <f t="shared" si="0"/>
        <v>0.14218009478672985</v>
      </c>
    </row>
    <row r="17" spans="1:7" x14ac:dyDescent="0.25">
      <c r="A17" t="s">
        <v>75</v>
      </c>
      <c r="C17" s="2">
        <v>25</v>
      </c>
      <c r="D17" s="2">
        <v>48</v>
      </c>
      <c r="E17" s="2">
        <v>3</v>
      </c>
      <c r="G17" s="99">
        <f t="shared" si="0"/>
        <v>0.52083333333333337</v>
      </c>
    </row>
    <row r="18" spans="1:7" x14ac:dyDescent="0.25">
      <c r="A18" t="s">
        <v>12</v>
      </c>
      <c r="C18" s="2">
        <v>7</v>
      </c>
      <c r="D18" s="2">
        <v>73</v>
      </c>
      <c r="E18" s="2">
        <v>2</v>
      </c>
      <c r="F18" s="2">
        <v>1</v>
      </c>
      <c r="G18" s="99">
        <f t="shared" si="0"/>
        <v>9.5890410958904104E-2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3"/>
  <sheetViews>
    <sheetView topLeftCell="A34" workbookViewId="0">
      <selection activeCell="E45" sqref="E45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138" customFormat="1" x14ac:dyDescent="0.25">
      <c r="A1" s="138" t="s">
        <v>2</v>
      </c>
      <c r="B1" s="138" t="s">
        <v>3</v>
      </c>
      <c r="C1" s="138" t="s">
        <v>277</v>
      </c>
      <c r="D1" s="138" t="s">
        <v>278</v>
      </c>
      <c r="E1" s="138" t="s">
        <v>6</v>
      </c>
      <c r="F1" s="138" t="s">
        <v>7</v>
      </c>
    </row>
    <row r="2" spans="1:6" x14ac:dyDescent="0.25">
      <c r="A2" s="1" t="s">
        <v>18</v>
      </c>
      <c r="B2" s="1" t="s">
        <v>18</v>
      </c>
      <c r="C2" s="1">
        <v>-32.225023234100803</v>
      </c>
      <c r="D2" s="1">
        <v>-58.142272902901702</v>
      </c>
      <c r="E2" s="1" t="s">
        <v>243</v>
      </c>
      <c r="F2" s="1" t="s">
        <v>244</v>
      </c>
    </row>
    <row r="3" spans="1:6" x14ac:dyDescent="0.25">
      <c r="A3" s="1" t="s">
        <v>18</v>
      </c>
      <c r="B3" s="1" t="s">
        <v>94</v>
      </c>
      <c r="C3" s="1">
        <v>-32.166699999999999</v>
      </c>
      <c r="D3" s="1">
        <v>-58.55</v>
      </c>
      <c r="E3" s="1" t="s">
        <v>92</v>
      </c>
      <c r="F3" s="1" t="s">
        <v>93</v>
      </c>
    </row>
    <row r="4" spans="1:6" x14ac:dyDescent="0.25">
      <c r="A4" s="1" t="s">
        <v>18</v>
      </c>
      <c r="B4" s="1" t="s">
        <v>20</v>
      </c>
      <c r="C4" s="1">
        <v>-32.207718176721798</v>
      </c>
      <c r="D4" s="1">
        <v>-58.218798208492501</v>
      </c>
      <c r="E4" s="1" t="s">
        <v>245</v>
      </c>
      <c r="F4" s="1" t="s">
        <v>246</v>
      </c>
    </row>
    <row r="5" spans="1:6" x14ac:dyDescent="0.25">
      <c r="A5" s="1" t="s">
        <v>18</v>
      </c>
      <c r="B5" s="1" t="s">
        <v>157</v>
      </c>
      <c r="C5" s="1">
        <v>-32.166666999999997</v>
      </c>
      <c r="D5" s="1">
        <v>-58.4</v>
      </c>
      <c r="E5" s="1" t="s">
        <v>159</v>
      </c>
      <c r="F5" s="1" t="s">
        <v>160</v>
      </c>
    </row>
    <row r="6" spans="1:6" x14ac:dyDescent="0.25">
      <c r="A6" s="1" t="s">
        <v>42</v>
      </c>
      <c r="B6" s="1" t="s">
        <v>42</v>
      </c>
      <c r="C6" s="1">
        <v>-31.392222</v>
      </c>
      <c r="D6" s="1">
        <v>-58.016944000000002</v>
      </c>
      <c r="E6" s="1" t="s">
        <v>43</v>
      </c>
      <c r="F6" s="1" t="s">
        <v>44</v>
      </c>
    </row>
    <row r="7" spans="1:6" x14ac:dyDescent="0.25">
      <c r="A7" s="1" t="s">
        <v>15</v>
      </c>
      <c r="B7" s="1" t="s">
        <v>168</v>
      </c>
      <c r="C7" s="1">
        <v>-31.89</v>
      </c>
      <c r="D7" s="1">
        <v>-60.59</v>
      </c>
      <c r="E7" s="1" t="s">
        <v>169</v>
      </c>
      <c r="F7" s="1" t="s">
        <v>170</v>
      </c>
    </row>
    <row r="8" spans="1:6" x14ac:dyDescent="0.25">
      <c r="A8" s="1" t="s">
        <v>15</v>
      </c>
      <c r="B8" s="1" t="s">
        <v>165</v>
      </c>
      <c r="C8" s="1">
        <v>-31.946472</v>
      </c>
      <c r="D8" s="1">
        <v>-60.581000000000003</v>
      </c>
      <c r="E8" s="1" t="s">
        <v>166</v>
      </c>
      <c r="F8" s="1" t="s">
        <v>167</v>
      </c>
    </row>
    <row r="9" spans="1:6" x14ac:dyDescent="0.25">
      <c r="A9" s="1" t="s">
        <v>15</v>
      </c>
      <c r="B9" s="1" t="s">
        <v>158</v>
      </c>
      <c r="C9" s="1">
        <v>-31.863900000000001</v>
      </c>
      <c r="D9" s="1">
        <v>-60.573900000000002</v>
      </c>
      <c r="E9" s="1" t="s">
        <v>161</v>
      </c>
      <c r="F9" s="1" t="s">
        <v>162</v>
      </c>
    </row>
    <row r="10" spans="1:6" x14ac:dyDescent="0.25">
      <c r="A10" s="1" t="s">
        <v>15</v>
      </c>
      <c r="B10" s="1" t="s">
        <v>15</v>
      </c>
      <c r="C10" s="1">
        <v>-32.074450123916399</v>
      </c>
      <c r="D10" s="1">
        <v>-60.465935078081898</v>
      </c>
      <c r="E10" s="1" t="s">
        <v>247</v>
      </c>
      <c r="F10" s="1" t="s">
        <v>248</v>
      </c>
    </row>
    <row r="11" spans="1:6" x14ac:dyDescent="0.25">
      <c r="A11" s="1" t="s">
        <v>15</v>
      </c>
      <c r="B11" s="1" t="s">
        <v>179</v>
      </c>
      <c r="C11" s="1">
        <v>-32.183332999999998</v>
      </c>
      <c r="D11" s="1">
        <v>-60.2</v>
      </c>
      <c r="E11" s="1" t="s">
        <v>180</v>
      </c>
      <c r="F11" s="1" t="s">
        <v>181</v>
      </c>
    </row>
    <row r="12" spans="1:6" x14ac:dyDescent="0.25">
      <c r="A12" s="1" t="s">
        <v>15</v>
      </c>
      <c r="B12" s="1" t="s">
        <v>219</v>
      </c>
      <c r="C12" s="1">
        <v>-32.053899999999999</v>
      </c>
      <c r="D12" s="1">
        <v>-60.613100000000003</v>
      </c>
      <c r="E12" s="1" t="s">
        <v>220</v>
      </c>
      <c r="F12" s="1" t="s">
        <v>249</v>
      </c>
    </row>
    <row r="13" spans="1:6" x14ac:dyDescent="0.25">
      <c r="A13" s="1" t="s">
        <v>15</v>
      </c>
      <c r="B13" s="1" t="s">
        <v>16</v>
      </c>
      <c r="C13" s="1">
        <v>-32.066667000000002</v>
      </c>
      <c r="D13" s="1">
        <v>-60.466667000000001</v>
      </c>
      <c r="E13" s="1" t="s">
        <v>141</v>
      </c>
      <c r="F13" s="1" t="s">
        <v>250</v>
      </c>
    </row>
    <row r="14" spans="1:6" x14ac:dyDescent="0.25">
      <c r="A14" s="1" t="s">
        <v>46</v>
      </c>
      <c r="B14" s="1" t="s">
        <v>45</v>
      </c>
      <c r="C14" s="1">
        <v>-30.766667000000002</v>
      </c>
      <c r="D14" s="1">
        <v>-57.983333000000002</v>
      </c>
      <c r="E14" s="1" t="s">
        <v>47</v>
      </c>
      <c r="F14" s="1" t="s">
        <v>48</v>
      </c>
    </row>
    <row r="15" spans="1:6" x14ac:dyDescent="0.25">
      <c r="A15" s="1" t="s">
        <v>46</v>
      </c>
      <c r="B15" s="1" t="s">
        <v>145</v>
      </c>
      <c r="C15" s="1">
        <v>-31.073899999999998</v>
      </c>
      <c r="D15" s="1">
        <v>-58.025799999999997</v>
      </c>
      <c r="E15" s="1" t="s">
        <v>148</v>
      </c>
      <c r="F15" s="1" t="s">
        <v>149</v>
      </c>
    </row>
    <row r="16" spans="1:6" x14ac:dyDescent="0.25">
      <c r="A16" s="1" t="s">
        <v>46</v>
      </c>
      <c r="B16" s="1" t="s">
        <v>176</v>
      </c>
      <c r="C16" s="1">
        <v>-30.841699999999999</v>
      </c>
      <c r="D16" s="1">
        <v>-58.008299999999998</v>
      </c>
      <c r="E16" s="1" t="s">
        <v>177</v>
      </c>
      <c r="F16" s="1" t="s">
        <v>178</v>
      </c>
    </row>
    <row r="17" spans="1:6" x14ac:dyDescent="0.25">
      <c r="A17" s="1" t="s">
        <v>46</v>
      </c>
      <c r="B17" s="1" t="s">
        <v>46</v>
      </c>
      <c r="C17" s="1">
        <v>-30.983332999999998</v>
      </c>
      <c r="D17" s="1">
        <v>-57.916666999999997</v>
      </c>
      <c r="E17" s="1" t="s">
        <v>59</v>
      </c>
      <c r="F17" s="1" t="s">
        <v>57</v>
      </c>
    </row>
    <row r="18" spans="1:6" x14ac:dyDescent="0.25">
      <c r="A18" s="1" t="s">
        <v>46</v>
      </c>
      <c r="B18" s="1" t="s">
        <v>60</v>
      </c>
      <c r="C18" s="1">
        <v>-30.783332999999999</v>
      </c>
      <c r="D18" s="1">
        <v>-57.916666999999997</v>
      </c>
      <c r="E18" s="1" t="s">
        <v>56</v>
      </c>
      <c r="F18" s="1" t="s">
        <v>57</v>
      </c>
    </row>
    <row r="19" spans="1:6" x14ac:dyDescent="0.25">
      <c r="A19" s="1" t="s">
        <v>46</v>
      </c>
      <c r="B19" s="1" t="s">
        <v>60</v>
      </c>
      <c r="C19" s="1">
        <v>-30.9</v>
      </c>
      <c r="D19" s="1">
        <v>-57.933332999999998</v>
      </c>
      <c r="E19" s="1" t="s">
        <v>61</v>
      </c>
      <c r="F19" s="1" t="s">
        <v>62</v>
      </c>
    </row>
    <row r="20" spans="1:6" x14ac:dyDescent="0.25">
      <c r="A20" s="1" t="s">
        <v>46</v>
      </c>
      <c r="B20" s="1" t="s">
        <v>58</v>
      </c>
      <c r="C20" s="1">
        <v>-30.783332999999999</v>
      </c>
      <c r="D20" s="1">
        <v>-57.916666999999997</v>
      </c>
      <c r="E20" s="1" t="s">
        <v>56</v>
      </c>
      <c r="F20" s="1" t="s">
        <v>57</v>
      </c>
    </row>
    <row r="21" spans="1:6" x14ac:dyDescent="0.25">
      <c r="A21" s="1" t="s">
        <v>71</v>
      </c>
      <c r="B21" s="1" t="s">
        <v>71</v>
      </c>
      <c r="C21" s="1">
        <v>-30.95</v>
      </c>
      <c r="D21" s="1">
        <v>-58.8</v>
      </c>
      <c r="E21" s="1" t="s">
        <v>136</v>
      </c>
      <c r="F21" s="1" t="s">
        <v>137</v>
      </c>
    </row>
    <row r="22" spans="1:6" x14ac:dyDescent="0.25">
      <c r="A22" s="1" t="s">
        <v>8</v>
      </c>
      <c r="B22" s="1" t="s">
        <v>196</v>
      </c>
      <c r="C22" s="1">
        <v>-32.716667000000001</v>
      </c>
      <c r="D22" s="1">
        <v>-59.4</v>
      </c>
      <c r="E22" s="1" t="s">
        <v>207</v>
      </c>
      <c r="F22" s="1" t="s">
        <v>208</v>
      </c>
    </row>
    <row r="23" spans="1:6" x14ac:dyDescent="0.25">
      <c r="A23" s="1" t="s">
        <v>8</v>
      </c>
      <c r="B23" s="1" t="s">
        <v>8</v>
      </c>
      <c r="C23" s="1">
        <v>-33.150430938120799</v>
      </c>
      <c r="D23" s="1">
        <v>-59.310575121916202</v>
      </c>
      <c r="E23" s="1" t="s">
        <v>251</v>
      </c>
      <c r="F23" s="1" t="s">
        <v>252</v>
      </c>
    </row>
    <row r="24" spans="1:6" x14ac:dyDescent="0.25">
      <c r="A24" s="1" t="s">
        <v>10</v>
      </c>
      <c r="B24" s="1" t="s">
        <v>10</v>
      </c>
      <c r="C24" s="1">
        <v>-33.007781712247301</v>
      </c>
      <c r="D24" s="1">
        <v>-58.5106813050649</v>
      </c>
      <c r="E24" s="1" t="s">
        <v>253</v>
      </c>
      <c r="F24" s="1" t="s">
        <v>254</v>
      </c>
    </row>
    <row r="25" spans="1:6" x14ac:dyDescent="0.25">
      <c r="A25" s="1" t="s">
        <v>10</v>
      </c>
      <c r="B25" s="1" t="s">
        <v>21</v>
      </c>
      <c r="C25" s="1">
        <v>-33.033332999999999</v>
      </c>
      <c r="D25" s="1">
        <v>-59.016666999999998</v>
      </c>
      <c r="E25" s="1" t="s">
        <v>31</v>
      </c>
      <c r="F25" s="1" t="s">
        <v>41</v>
      </c>
    </row>
    <row r="26" spans="1:6" x14ac:dyDescent="0.25">
      <c r="A26" s="1" t="s">
        <v>10</v>
      </c>
      <c r="B26" s="1" t="s">
        <v>173</v>
      </c>
      <c r="C26" s="1">
        <v>-33.087555600000002</v>
      </c>
      <c r="D26" s="1">
        <v>-58.930473200000002</v>
      </c>
      <c r="E26" s="1" t="s">
        <v>171</v>
      </c>
      <c r="F26" s="1" t="s">
        <v>172</v>
      </c>
    </row>
    <row r="27" spans="1:6" x14ac:dyDescent="0.25">
      <c r="A27" s="1" t="s">
        <v>19</v>
      </c>
      <c r="B27" s="1" t="s">
        <v>185</v>
      </c>
      <c r="C27" s="1">
        <v>-33.499122999999997</v>
      </c>
      <c r="D27" s="1">
        <v>-58.797777000000004</v>
      </c>
      <c r="E27" s="1" t="s">
        <v>198</v>
      </c>
      <c r="F27" s="1" t="s">
        <v>199</v>
      </c>
    </row>
    <row r="28" spans="1:6" x14ac:dyDescent="0.25">
      <c r="A28" s="1" t="s">
        <v>19</v>
      </c>
      <c r="B28" s="1" t="s">
        <v>99</v>
      </c>
      <c r="C28" s="1">
        <v>-33.794361600000002</v>
      </c>
      <c r="D28" s="1">
        <v>-59.122607100000003</v>
      </c>
      <c r="E28" s="1" t="s">
        <v>98</v>
      </c>
      <c r="F28" s="1" t="s">
        <v>100</v>
      </c>
    </row>
    <row r="29" spans="1:6" x14ac:dyDescent="0.25">
      <c r="A29" s="1" t="s">
        <v>13</v>
      </c>
      <c r="B29" s="1" t="s">
        <v>131</v>
      </c>
      <c r="C29" s="1">
        <v>-31.4575</v>
      </c>
      <c r="D29" s="1">
        <v>-59.598300000000002</v>
      </c>
      <c r="E29" s="1" t="s">
        <v>132</v>
      </c>
      <c r="F29" s="1" t="s">
        <v>133</v>
      </c>
    </row>
    <row r="30" spans="1:6" x14ac:dyDescent="0.25">
      <c r="A30" s="1" t="s">
        <v>13</v>
      </c>
      <c r="B30" s="1" t="s">
        <v>13</v>
      </c>
      <c r="C30" s="1">
        <v>-30.740468112748001</v>
      </c>
      <c r="D30" s="1">
        <v>-59.644298877664099</v>
      </c>
      <c r="E30" s="1" t="s">
        <v>255</v>
      </c>
      <c r="F30" s="1" t="s">
        <v>256</v>
      </c>
    </row>
    <row r="31" spans="1:6" x14ac:dyDescent="0.25">
      <c r="A31" s="1" t="s">
        <v>13</v>
      </c>
      <c r="B31" s="1" t="s">
        <v>215</v>
      </c>
      <c r="C31" s="1">
        <v>-30.95</v>
      </c>
      <c r="D31" s="1">
        <v>-59.8</v>
      </c>
      <c r="E31" s="1" t="s">
        <v>136</v>
      </c>
      <c r="F31" s="1" t="s">
        <v>216</v>
      </c>
    </row>
    <row r="32" spans="1:6" x14ac:dyDescent="0.25">
      <c r="A32" s="1" t="s">
        <v>14</v>
      </c>
      <c r="B32" s="1" t="s">
        <v>144</v>
      </c>
      <c r="C32" s="1">
        <v>-32.25</v>
      </c>
      <c r="D32" s="1">
        <v>-60.166699999999999</v>
      </c>
      <c r="E32" s="1" t="s">
        <v>146</v>
      </c>
      <c r="F32" s="1" t="s">
        <v>147</v>
      </c>
    </row>
    <row r="33" spans="1:6" x14ac:dyDescent="0.25">
      <c r="A33" s="1" t="s">
        <v>14</v>
      </c>
      <c r="B33" s="1" t="s">
        <v>188</v>
      </c>
      <c r="C33" s="1">
        <v>-32.071460000000002</v>
      </c>
      <c r="D33" s="1">
        <v>-59.996619000000003</v>
      </c>
      <c r="E33" s="1" t="s">
        <v>186</v>
      </c>
      <c r="F33" s="1" t="s">
        <v>187</v>
      </c>
    </row>
    <row r="34" spans="1:6" x14ac:dyDescent="0.25">
      <c r="A34" s="1" t="s">
        <v>14</v>
      </c>
      <c r="B34" s="1" t="s">
        <v>197</v>
      </c>
      <c r="C34" s="1">
        <v>-32.4</v>
      </c>
      <c r="D34" s="1">
        <v>-59.55</v>
      </c>
      <c r="E34" s="1" t="s">
        <v>209</v>
      </c>
      <c r="F34" s="1" t="s">
        <v>210</v>
      </c>
    </row>
    <row r="35" spans="1:6" x14ac:dyDescent="0.25">
      <c r="A35" s="1" t="s">
        <v>14</v>
      </c>
      <c r="B35" s="1" t="s">
        <v>14</v>
      </c>
      <c r="C35" s="1">
        <v>-32.398960647920397</v>
      </c>
      <c r="D35" s="1">
        <v>-59.787693725776698</v>
      </c>
      <c r="E35" s="1" t="s">
        <v>257</v>
      </c>
      <c r="F35" s="1" t="s">
        <v>258</v>
      </c>
    </row>
    <row r="36" spans="1:6" x14ac:dyDescent="0.25">
      <c r="A36" s="1" t="s">
        <v>9</v>
      </c>
      <c r="B36" s="1" t="s">
        <v>193</v>
      </c>
      <c r="C36" s="1">
        <v>-31.885000000000002</v>
      </c>
      <c r="D36" s="1">
        <v>-60.41</v>
      </c>
      <c r="E36" s="1" t="s">
        <v>200</v>
      </c>
      <c r="F36" s="1" t="s">
        <v>201</v>
      </c>
    </row>
    <row r="37" spans="1:6" x14ac:dyDescent="0.25">
      <c r="A37" s="1" t="s">
        <v>9</v>
      </c>
      <c r="B37" s="1" t="s">
        <v>143</v>
      </c>
      <c r="C37" s="1">
        <v>-31.583333</v>
      </c>
      <c r="D37" s="1">
        <v>-60.066667000000002</v>
      </c>
      <c r="E37" s="1" t="s">
        <v>154</v>
      </c>
      <c r="F37" s="1" t="s">
        <v>155</v>
      </c>
    </row>
    <row r="38" spans="1:6" x14ac:dyDescent="0.25">
      <c r="A38" s="1" t="s">
        <v>9</v>
      </c>
      <c r="B38" s="1" t="s">
        <v>89</v>
      </c>
      <c r="C38" s="1">
        <v>-31.766943999999999</v>
      </c>
      <c r="D38" s="1">
        <v>-60.403888999999999</v>
      </c>
      <c r="E38" s="1" t="s">
        <v>90</v>
      </c>
      <c r="F38" s="1" t="s">
        <v>91</v>
      </c>
    </row>
    <row r="39" spans="1:6" x14ac:dyDescent="0.25">
      <c r="A39" s="1" t="s">
        <v>9</v>
      </c>
      <c r="B39" s="1" t="s">
        <v>194</v>
      </c>
      <c r="C39" s="1">
        <v>-31.527799999999999</v>
      </c>
      <c r="D39" s="1">
        <v>-60.2333</v>
      </c>
      <c r="E39" s="1" t="s">
        <v>205</v>
      </c>
      <c r="F39" s="1" t="s">
        <v>204</v>
      </c>
    </row>
    <row r="40" spans="1:6" x14ac:dyDescent="0.25">
      <c r="A40" s="1" t="s">
        <v>9</v>
      </c>
      <c r="B40" s="1" t="s">
        <v>97</v>
      </c>
      <c r="C40" s="1">
        <v>-32.023325900000003</v>
      </c>
      <c r="D40" s="1">
        <v>-60.337992499999999</v>
      </c>
      <c r="E40" s="1" t="s">
        <v>96</v>
      </c>
      <c r="F40" s="1" t="s">
        <v>95</v>
      </c>
    </row>
    <row r="41" spans="1:6" x14ac:dyDescent="0.25">
      <c r="A41" s="1" t="s">
        <v>9</v>
      </c>
      <c r="B41" s="1" t="s">
        <v>195</v>
      </c>
      <c r="C41" s="1">
        <v>-31.583333</v>
      </c>
      <c r="D41" s="1">
        <v>-59.883333</v>
      </c>
      <c r="E41" s="1" t="s">
        <v>154</v>
      </c>
      <c r="F41" s="1" t="s">
        <v>206</v>
      </c>
    </row>
    <row r="42" spans="1:6" x14ac:dyDescent="0.25">
      <c r="A42" s="1" t="s">
        <v>9</v>
      </c>
      <c r="B42" s="1" t="s">
        <v>214</v>
      </c>
      <c r="C42" s="1">
        <v>-31.216699999999999</v>
      </c>
      <c r="D42" s="1">
        <v>-59.9833</v>
      </c>
      <c r="E42" s="1" t="s">
        <v>217</v>
      </c>
      <c r="F42" s="1" t="s">
        <v>218</v>
      </c>
    </row>
    <row r="43" spans="1:6" x14ac:dyDescent="0.25">
      <c r="A43" s="1" t="s">
        <v>9</v>
      </c>
      <c r="B43" s="1" t="s">
        <v>63</v>
      </c>
      <c r="C43" s="1">
        <v>-31.816666999999999</v>
      </c>
      <c r="D43" s="1">
        <v>-60.516666999999998</v>
      </c>
      <c r="E43" s="1" t="s">
        <v>64</v>
      </c>
      <c r="F43" s="1" t="s">
        <v>65</v>
      </c>
    </row>
    <row r="44" spans="1:6" x14ac:dyDescent="0.25">
      <c r="A44" s="1" t="s">
        <v>9</v>
      </c>
      <c r="B44" s="1" t="s">
        <v>9</v>
      </c>
      <c r="C44" s="1" t="s">
        <v>300</v>
      </c>
      <c r="D44" s="1" t="s">
        <v>301</v>
      </c>
      <c r="E44" s="1" t="s">
        <v>302</v>
      </c>
      <c r="F44" s="1" t="s">
        <v>303</v>
      </c>
    </row>
    <row r="45" spans="1:6" x14ac:dyDescent="0.25">
      <c r="A45" s="1" t="s">
        <v>9</v>
      </c>
      <c r="B45" s="1" t="s">
        <v>53</v>
      </c>
      <c r="C45" s="1">
        <v>-31.783332999999999</v>
      </c>
      <c r="D45" s="1">
        <v>-60.433332999999998</v>
      </c>
      <c r="E45" s="1" t="s">
        <v>54</v>
      </c>
      <c r="F45" s="1" t="s">
        <v>55</v>
      </c>
    </row>
    <row r="46" spans="1:6" x14ac:dyDescent="0.25">
      <c r="A46" s="1" t="s">
        <v>9</v>
      </c>
      <c r="B46" s="1" t="s">
        <v>211</v>
      </c>
      <c r="C46" s="1">
        <v>-31.745000000000001</v>
      </c>
      <c r="D46" s="1">
        <v>-60.353900000000003</v>
      </c>
      <c r="E46" s="1" t="s">
        <v>212</v>
      </c>
      <c r="F46" s="1" t="s">
        <v>213</v>
      </c>
    </row>
    <row r="47" spans="1:6" x14ac:dyDescent="0.25">
      <c r="A47" s="1" t="s">
        <v>9</v>
      </c>
      <c r="B47" s="1" t="s">
        <v>151</v>
      </c>
      <c r="C47" s="1">
        <v>-31.95</v>
      </c>
      <c r="D47" s="1">
        <v>-60.133333</v>
      </c>
      <c r="E47" s="1" t="s">
        <v>152</v>
      </c>
      <c r="F47" s="1" t="s">
        <v>153</v>
      </c>
    </row>
    <row r="48" spans="1:6" x14ac:dyDescent="0.25">
      <c r="A48" s="1" t="s">
        <v>9</v>
      </c>
      <c r="B48" s="1" t="s">
        <v>189</v>
      </c>
      <c r="C48" s="1">
        <v>-31.866667</v>
      </c>
      <c r="D48" s="1">
        <v>-60.016666999999998</v>
      </c>
      <c r="E48" s="1" t="s">
        <v>190</v>
      </c>
      <c r="F48" s="1" t="s">
        <v>191</v>
      </c>
    </row>
    <row r="49" spans="1:6" x14ac:dyDescent="0.25">
      <c r="A49" s="1" t="s">
        <v>73</v>
      </c>
      <c r="B49" s="1" t="s">
        <v>73</v>
      </c>
      <c r="C49" s="1">
        <v>-31.616667</v>
      </c>
      <c r="D49" s="1">
        <v>-58.5</v>
      </c>
      <c r="E49" s="1" t="s">
        <v>202</v>
      </c>
      <c r="F49" s="1" t="s">
        <v>203</v>
      </c>
    </row>
    <row r="50" spans="1:6" x14ac:dyDescent="0.25">
      <c r="A50" s="1" t="s">
        <v>49</v>
      </c>
      <c r="B50" s="1" t="s">
        <v>130</v>
      </c>
      <c r="C50" s="1">
        <v>-32.255178999999998</v>
      </c>
      <c r="D50" s="1">
        <v>-58.422789000000002</v>
      </c>
      <c r="E50" s="1" t="s">
        <v>134</v>
      </c>
      <c r="F50" s="1" t="s">
        <v>135</v>
      </c>
    </row>
    <row r="51" spans="1:6" x14ac:dyDescent="0.25">
      <c r="A51" s="1" t="s">
        <v>49</v>
      </c>
      <c r="B51" s="1" t="s">
        <v>67</v>
      </c>
      <c r="C51" s="1">
        <v>-32.483333000000002</v>
      </c>
      <c r="D51" s="1">
        <v>-58.233333000000002</v>
      </c>
      <c r="E51" s="1" t="s">
        <v>68</v>
      </c>
      <c r="F51" s="1" t="s">
        <v>69</v>
      </c>
    </row>
    <row r="52" spans="1:6" x14ac:dyDescent="0.25">
      <c r="A52" s="1" t="s">
        <v>49</v>
      </c>
      <c r="B52" s="1" t="s">
        <v>50</v>
      </c>
      <c r="C52" s="1">
        <v>-32.450000000000003</v>
      </c>
      <c r="D52" s="1">
        <v>-58.433300000000003</v>
      </c>
      <c r="E52" s="1" t="s">
        <v>51</v>
      </c>
      <c r="F52" s="1" t="s">
        <v>52</v>
      </c>
    </row>
    <row r="53" spans="1:6" x14ac:dyDescent="0.25">
      <c r="A53" s="1" t="s">
        <v>75</v>
      </c>
      <c r="B53" s="1" t="s">
        <v>75</v>
      </c>
      <c r="C53" s="1">
        <v>-32.616667</v>
      </c>
      <c r="D53" s="1">
        <v>-60.166666999999997</v>
      </c>
      <c r="E53" s="1" t="s">
        <v>126</v>
      </c>
      <c r="F53" s="1" t="s">
        <v>127</v>
      </c>
    </row>
    <row r="54" spans="1:6" x14ac:dyDescent="0.25">
      <c r="A54" s="1" t="s">
        <v>12</v>
      </c>
      <c r="B54" s="1" t="s">
        <v>12</v>
      </c>
      <c r="C54" s="1">
        <v>-31.867637569277001</v>
      </c>
      <c r="D54" s="1">
        <v>-59.026885197991099</v>
      </c>
      <c r="E54" s="1" t="s">
        <v>259</v>
      </c>
      <c r="F54" s="1" t="s">
        <v>260</v>
      </c>
    </row>
    <row r="55" spans="1:6" x14ac:dyDescent="0.25">
      <c r="A55" s="1" t="s">
        <v>49</v>
      </c>
      <c r="B55" s="1" t="s">
        <v>223</v>
      </c>
      <c r="C55" s="1">
        <v>-32.366667</v>
      </c>
      <c r="D55" s="1">
        <v>-58.883333</v>
      </c>
      <c r="E55" s="1" t="s">
        <v>261</v>
      </c>
      <c r="F55" s="1" t="s">
        <v>262</v>
      </c>
    </row>
    <row r="56" spans="1:6" x14ac:dyDescent="0.25">
      <c r="A56" t="s">
        <v>9</v>
      </c>
      <c r="B56" t="s">
        <v>224</v>
      </c>
      <c r="C56" s="1">
        <v>-31.516667000000002</v>
      </c>
      <c r="D56" s="1">
        <v>-59.85</v>
      </c>
      <c r="E56" s="1" t="s">
        <v>263</v>
      </c>
      <c r="F56" s="1" t="s">
        <v>242</v>
      </c>
    </row>
    <row r="57" spans="1:6" x14ac:dyDescent="0.25">
      <c r="A57" s="1" t="s">
        <v>13</v>
      </c>
      <c r="B57" s="1" t="s">
        <v>228</v>
      </c>
      <c r="C57" s="1">
        <v>-31.176100000000002</v>
      </c>
      <c r="D57" s="1">
        <v>-59.7331</v>
      </c>
      <c r="E57" s="1" t="s">
        <v>264</v>
      </c>
      <c r="F57" s="1" t="s">
        <v>265</v>
      </c>
    </row>
    <row r="58" spans="1:6" x14ac:dyDescent="0.25">
      <c r="A58" s="1" t="s">
        <v>74</v>
      </c>
      <c r="B58" s="1" t="s">
        <v>229</v>
      </c>
      <c r="C58" s="1">
        <v>-32.166666999999997</v>
      </c>
      <c r="D58" s="1">
        <v>-59.383333</v>
      </c>
      <c r="E58" s="1" t="s">
        <v>159</v>
      </c>
      <c r="F58" s="1" t="s">
        <v>266</v>
      </c>
    </row>
    <row r="59" spans="1:6" x14ac:dyDescent="0.25">
      <c r="A59" s="1" t="s">
        <v>9</v>
      </c>
      <c r="B59" t="s">
        <v>230</v>
      </c>
      <c r="C59" s="1">
        <v>-31.752638999999999</v>
      </c>
      <c r="D59" s="1">
        <v>-60.448749999999997</v>
      </c>
      <c r="E59" s="1" t="s">
        <v>267</v>
      </c>
      <c r="F59" s="1" t="s">
        <v>268</v>
      </c>
    </row>
    <row r="60" spans="1:6" x14ac:dyDescent="0.25">
      <c r="A60" s="1" t="s">
        <v>10</v>
      </c>
      <c r="B60" s="1" t="s">
        <v>231</v>
      </c>
      <c r="C60" s="1" t="s">
        <v>234</v>
      </c>
      <c r="D60" s="139">
        <v>-58.886667000000003</v>
      </c>
      <c r="E60" s="1" t="s">
        <v>269</v>
      </c>
      <c r="F60" s="139" t="s">
        <v>270</v>
      </c>
    </row>
    <row r="61" spans="1:6" x14ac:dyDescent="0.25">
      <c r="A61" s="1" t="s">
        <v>74</v>
      </c>
      <c r="B61" s="1" t="s">
        <v>232</v>
      </c>
      <c r="C61" s="1" t="s">
        <v>233</v>
      </c>
      <c r="D61" s="1" t="s">
        <v>235</v>
      </c>
      <c r="E61" s="1" t="s">
        <v>271</v>
      </c>
      <c r="F61" s="1" t="s">
        <v>272</v>
      </c>
    </row>
    <row r="62" spans="1:6" x14ac:dyDescent="0.25">
      <c r="A62" s="1" t="s">
        <v>10</v>
      </c>
      <c r="B62" s="1" t="s">
        <v>236</v>
      </c>
      <c r="C62" s="1" t="s">
        <v>238</v>
      </c>
      <c r="D62" s="1" t="s">
        <v>239</v>
      </c>
      <c r="E62" s="1" t="s">
        <v>273</v>
      </c>
      <c r="F62" s="1" t="s">
        <v>274</v>
      </c>
    </row>
    <row r="63" spans="1:6" x14ac:dyDescent="0.25">
      <c r="A63" t="s">
        <v>14</v>
      </c>
      <c r="B63" t="s">
        <v>237</v>
      </c>
      <c r="C63" s="1" t="s">
        <v>240</v>
      </c>
      <c r="D63" s="1" t="s">
        <v>241</v>
      </c>
      <c r="E63" s="1" t="s">
        <v>275</v>
      </c>
      <c r="F63" s="1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1"/>
  <sheetViews>
    <sheetView workbookViewId="0">
      <selection activeCell="J14" sqref="J14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7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6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7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workbookViewId="0">
      <selection activeCell="I21" sqref="I21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0" spans="1:9" x14ac:dyDescent="0.25">
      <c r="A20">
        <v>19</v>
      </c>
      <c r="B20" s="87">
        <v>44063</v>
      </c>
      <c r="C20" t="s">
        <v>10</v>
      </c>
      <c r="D20" t="s">
        <v>10</v>
      </c>
      <c r="E20">
        <v>2</v>
      </c>
      <c r="F20">
        <f t="shared" ref="F20:F21" si="5">E20+F19</f>
        <v>305</v>
      </c>
      <c r="G20">
        <f t="shared" ref="G20:G21" si="6">LN(F20)</f>
        <v>5.7203117766074119</v>
      </c>
      <c r="H20">
        <f t="shared" ref="H20:H21" si="7">SLOPE(G14:G20,A14:A20)</f>
        <v>5.0552864986766859E-2</v>
      </c>
      <c r="I20">
        <f t="shared" ref="I20:I21" si="8">LN(2)/H20</f>
        <v>13.711333289248577</v>
      </c>
    </row>
    <row r="21" spans="1:9" x14ac:dyDescent="0.25">
      <c r="A21">
        <v>19</v>
      </c>
      <c r="B21" s="87">
        <v>44064</v>
      </c>
      <c r="C21" t="s">
        <v>10</v>
      </c>
      <c r="D21" t="s">
        <v>10</v>
      </c>
      <c r="E21">
        <v>41</v>
      </c>
      <c r="F21">
        <f t="shared" si="5"/>
        <v>346</v>
      </c>
      <c r="G21">
        <f t="shared" si="6"/>
        <v>5.8464387750577247</v>
      </c>
      <c r="H21">
        <f t="shared" si="7"/>
        <v>5.8687479623145099E-2</v>
      </c>
      <c r="I21">
        <f t="shared" si="8"/>
        <v>11.810818679059148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CASOS1</vt:lpstr>
      <vt:lpstr>ALTAS</vt:lpstr>
      <vt:lpstr>LOCALIDADES</vt:lpstr>
      <vt:lpstr>FALLE</vt:lpstr>
      <vt:lpstr>ER</vt:lpstr>
      <vt:lpstr>CASOS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2020-08-28T23:26:19Z</dcterms:modified>
</cp:coreProperties>
</file>